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showInkAnnotation="0"/>
  <mc:AlternateContent xmlns:mc="http://schemas.openxmlformats.org/markup-compatibility/2006">
    <mc:Choice Requires="x15">
      <x15ac:absPath xmlns:x15ac="http://schemas.microsoft.com/office/spreadsheetml/2010/11/ac" url="\\pc-43044\Shard Folder Statistics\ststistics data\النشرة الاحصائية الشهرية\2026\Sep. 2026\"/>
    </mc:Choice>
  </mc:AlternateContent>
  <xr:revisionPtr revIDLastSave="0" documentId="13_ncr:1_{AB494D61-85BD-429B-86C4-1AFFFB332EFC}" xr6:coauthVersionLast="36" xr6:coauthVersionMax="36" xr10:uidLastSave="{00000000-0000-0000-0000-000000000000}"/>
  <bookViews>
    <workbookView xWindow="0" yWindow="0" windowWidth="13080" windowHeight="3945" tabRatio="932" xr2:uid="{00000000-000D-0000-FFFF-FFFF00000000}"/>
  </bookViews>
  <sheets>
    <sheet name="القطاع الخارجي" sheetId="31" r:id="rId1"/>
    <sheet name="64 " sheetId="78" r:id="rId2"/>
    <sheet name="65a " sheetId="81" r:id="rId3"/>
    <sheet name="65b  " sheetId="116" r:id="rId4"/>
    <sheet name="65c  " sheetId="115" r:id="rId5"/>
    <sheet name="65d" sheetId="84" r:id="rId6"/>
    <sheet name="66a" sheetId="122" r:id="rId7"/>
    <sheet name="66b " sheetId="123" r:id="rId8"/>
    <sheet name="67a" sheetId="89" r:id="rId9"/>
    <sheet name="67b" sheetId="120" r:id="rId10"/>
    <sheet name="68a " sheetId="119" r:id="rId11"/>
    <sheet name="68b" sheetId="121" r:id="rId12"/>
    <sheet name="69" sheetId="124" r:id="rId13"/>
    <sheet name="70" sheetId="77" r:id="rId14"/>
    <sheet name="71" sheetId="87" r:id="rId15"/>
    <sheet name="72" sheetId="114" r:id="rId16"/>
    <sheet name="73" sheetId="135" r:id="rId17"/>
    <sheet name="74" sheetId="136" r:id="rId18"/>
    <sheet name="75" sheetId="137" r:id="rId19"/>
    <sheet name="76" sheetId="138" r:id="rId20"/>
    <sheet name="77" sheetId="139" r:id="rId21"/>
  </sheets>
  <externalReferences>
    <externalReference r:id="rId22"/>
    <externalReference r:id="rId23"/>
  </externalReferences>
  <definedNames>
    <definedName name="_xlnm._FilterDatabase" localSheetId="1" hidden="1">'64 '!$DE$1:$EZ$37</definedName>
    <definedName name="_xlnm._FilterDatabase" localSheetId="2" hidden="1">'65a '!$AT$1:$BK$61</definedName>
    <definedName name="_xlnm._FilterDatabase" localSheetId="4" hidden="1">'65c  '!$BG$1:$CF$63</definedName>
    <definedName name="FrequencyList">'[1]Report Form'!$F$4:$F$8</definedName>
    <definedName name="PeriodList">'[1]Report Form'!$E$4:$E$76</definedName>
    <definedName name="_xlnm.Print_Area" localSheetId="1">'64 '!$B$2:$BL$37</definedName>
    <definedName name="_xlnm.Print_Area" localSheetId="2">'65a '!$B$3:$AA$53</definedName>
    <definedName name="_xlnm.Print_Area" localSheetId="3">'65b  '!$B$3:$CW$53</definedName>
    <definedName name="_xlnm.Print_Area" localSheetId="4">'65c  '!$B$2:$AM$64</definedName>
    <definedName name="_xlnm.Print_Area" localSheetId="5">'65d'!$B$2:$ET$64</definedName>
    <definedName name="_xlnm.Print_Area" localSheetId="6">'66a'!$B$2:$AC$53</definedName>
    <definedName name="_xlnm.Print_Area" localSheetId="7">'66b '!$B$2:$AC$51</definedName>
    <definedName name="_xlnm.Print_Area" localSheetId="8">'67a'!$B$2:$P$29</definedName>
    <definedName name="_xlnm.Print_Area" localSheetId="9">'67b'!$B$2:$AD$29</definedName>
    <definedName name="_xlnm.Print_Area" localSheetId="10">'68a '!$B$2:$P$33</definedName>
    <definedName name="_xlnm.Print_Area" localSheetId="11">'68b'!$A$2:$AC$31</definedName>
    <definedName name="_xlnm.Print_Area" localSheetId="12">'69'!$B$1:$DE$59</definedName>
    <definedName name="_xlnm.Print_Area" localSheetId="13">'70'!$B$2:$J$170</definedName>
    <definedName name="_xlnm.Print_Area" localSheetId="14">'71'!$A$2:$J$142</definedName>
    <definedName name="_xlnm.Print_Area" localSheetId="15">'72'!$B$2:$L$145</definedName>
    <definedName name="_xlnm.Print_Area" localSheetId="16">'73'!$B$2:$J$147</definedName>
    <definedName name="_xlnm.Print_Area" localSheetId="17">'74'!$B$2:$O$296</definedName>
    <definedName name="_xlnm.Print_Area" localSheetId="18">'75'!$B$2:$O$295</definedName>
    <definedName name="_xlnm.Print_Area" localSheetId="19">'76'!$B$2:$K$51</definedName>
    <definedName name="_xlnm.Print_Area" localSheetId="20">'77'!$B$2:$K$49</definedName>
    <definedName name="_xlnm.Print_Area" localSheetId="0">'القطاع الخارجي'!$B$3:$D$26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39" l="1"/>
  <c r="D9" i="139"/>
  <c r="E9" i="139"/>
  <c r="F9" i="139"/>
  <c r="G9" i="139"/>
  <c r="H9" i="139"/>
  <c r="I9" i="139"/>
  <c r="J9" i="139"/>
  <c r="K9" i="139"/>
  <c r="C10" i="139"/>
  <c r="D10" i="139"/>
  <c r="E10" i="139"/>
  <c r="F10" i="139"/>
  <c r="G10" i="139"/>
  <c r="H10" i="139"/>
  <c r="I10" i="139"/>
  <c r="J10" i="139"/>
  <c r="K10" i="139"/>
  <c r="C9" i="138"/>
  <c r="D9" i="138"/>
  <c r="E9" i="138"/>
  <c r="F9" i="138"/>
  <c r="G9" i="138"/>
  <c r="H9" i="138"/>
  <c r="I9" i="138"/>
  <c r="J9" i="138"/>
  <c r="K9" i="138"/>
  <c r="C10" i="138"/>
  <c r="D10" i="138"/>
  <c r="E10" i="138"/>
  <c r="F10" i="138"/>
  <c r="G10" i="138"/>
  <c r="H10" i="138"/>
  <c r="I10" i="138"/>
  <c r="J10" i="138"/>
  <c r="K10" i="138"/>
  <c r="C27" i="137"/>
  <c r="D27" i="137"/>
  <c r="E27" i="137"/>
  <c r="F27" i="137"/>
  <c r="G27" i="137"/>
  <c r="H27" i="137"/>
  <c r="I27" i="137"/>
  <c r="J27" i="137"/>
  <c r="K27" i="137"/>
  <c r="L27" i="137"/>
  <c r="M27" i="137"/>
  <c r="N27" i="137"/>
  <c r="O27" i="137"/>
  <c r="C28" i="137"/>
  <c r="D28" i="137"/>
  <c r="E28" i="137"/>
  <c r="F28" i="137"/>
  <c r="G28" i="137"/>
  <c r="H28" i="137"/>
  <c r="I28" i="137"/>
  <c r="J28" i="137"/>
  <c r="K28" i="137"/>
  <c r="L28" i="137"/>
  <c r="M28" i="137"/>
  <c r="N28" i="137"/>
  <c r="O28" i="137"/>
  <c r="C18" i="135"/>
  <c r="D18" i="135"/>
  <c r="E18" i="135"/>
  <c r="F18" i="135"/>
  <c r="G18" i="135"/>
  <c r="H18" i="135"/>
  <c r="I18" i="135"/>
  <c r="J18" i="135"/>
  <c r="J48" i="122" l="1"/>
  <c r="J47" i="122"/>
  <c r="J46" i="122"/>
  <c r="J45" i="122"/>
  <c r="J44" i="122"/>
  <c r="J43" i="122"/>
  <c r="E43" i="122"/>
  <c r="D43" i="122"/>
  <c r="C43" i="122"/>
  <c r="J42" i="122"/>
  <c r="J41" i="122"/>
  <c r="J40" i="122"/>
  <c r="J39" i="122"/>
  <c r="E39" i="122"/>
  <c r="D39" i="122"/>
  <c r="D49" i="122" s="1"/>
  <c r="C39" i="122"/>
  <c r="C49" i="122" s="1"/>
  <c r="J38" i="122"/>
  <c r="J37" i="122"/>
  <c r="J36" i="122"/>
  <c r="J35" i="122"/>
  <c r="J34" i="122"/>
  <c r="J33" i="122"/>
  <c r="J32" i="122"/>
  <c r="J31" i="122"/>
  <c r="J30" i="122"/>
  <c r="J29" i="122"/>
  <c r="J28" i="122"/>
  <c r="J27" i="122"/>
  <c r="J26" i="122"/>
  <c r="J25" i="122"/>
  <c r="J24" i="122"/>
  <c r="J23" i="122"/>
  <c r="J22" i="122"/>
  <c r="J21" i="122"/>
  <c r="J20" i="122"/>
  <c r="J19" i="122"/>
  <c r="E19" i="122"/>
  <c r="D19" i="122"/>
  <c r="C19" i="122"/>
  <c r="J18" i="122"/>
  <c r="J17" i="122"/>
  <c r="J16" i="122"/>
  <c r="J15" i="122"/>
  <c r="J14" i="122"/>
  <c r="J13" i="122"/>
  <c r="J12" i="122"/>
  <c r="J11" i="122"/>
  <c r="E11" i="122"/>
  <c r="D11" i="122"/>
  <c r="C11" i="122"/>
  <c r="J10" i="122"/>
  <c r="J9" i="122"/>
  <c r="E9" i="122"/>
  <c r="D9" i="122"/>
  <c r="C9" i="122"/>
  <c r="E49" i="122" l="1"/>
  <c r="AA11" i="120" l="1"/>
  <c r="B11" i="121" l="1"/>
  <c r="C11" i="121"/>
  <c r="D11" i="121"/>
  <c r="E11" i="121"/>
  <c r="F11" i="121"/>
  <c r="G11" i="121"/>
  <c r="H11" i="121"/>
  <c r="I11" i="121"/>
  <c r="J11" i="121"/>
  <c r="K11" i="121"/>
  <c r="L11" i="121"/>
  <c r="M11" i="121"/>
  <c r="N11" i="121"/>
  <c r="O11" i="121"/>
  <c r="P11" i="121"/>
  <c r="Q11" i="121"/>
  <c r="R11" i="121"/>
  <c r="S11" i="121"/>
  <c r="T11" i="121"/>
  <c r="U11" i="121"/>
  <c r="V11" i="121"/>
  <c r="W11" i="121"/>
  <c r="X11" i="121"/>
  <c r="Y11" i="121"/>
  <c r="AB11" i="121" s="1"/>
  <c r="AA11" i="121"/>
  <c r="AB12" i="121"/>
  <c r="AB13" i="121"/>
  <c r="AB14" i="121"/>
  <c r="AB15" i="121"/>
  <c r="AB16" i="121"/>
  <c r="AB17" i="121"/>
  <c r="AB18" i="121"/>
  <c r="AB19" i="121"/>
  <c r="AB20" i="121"/>
  <c r="AB21" i="121"/>
  <c r="AB22" i="121"/>
  <c r="AB23" i="121"/>
  <c r="AB24" i="121"/>
  <c r="AB25" i="121"/>
  <c r="AB26" i="121"/>
  <c r="AB27" i="121"/>
  <c r="AB28" i="121"/>
  <c r="C11" i="120"/>
  <c r="D11" i="120"/>
  <c r="E11" i="120"/>
  <c r="F11" i="120"/>
  <c r="G11" i="120"/>
  <c r="H11" i="120"/>
  <c r="I11" i="120"/>
  <c r="J11" i="120"/>
  <c r="K11" i="120"/>
  <c r="L11" i="120"/>
  <c r="M11" i="120"/>
  <c r="O11" i="120"/>
  <c r="P11" i="120"/>
  <c r="Q11" i="120"/>
  <c r="R11" i="120"/>
  <c r="S11" i="120"/>
  <c r="T11" i="120"/>
  <c r="U11" i="120"/>
  <c r="V11" i="120"/>
  <c r="W11" i="120"/>
  <c r="X11" i="120"/>
  <c r="Y11" i="120"/>
  <c r="Z11" i="120"/>
  <c r="AB11" i="120"/>
  <c r="AC12" i="120"/>
  <c r="AC13" i="120"/>
  <c r="AC14" i="120"/>
  <c r="AC15" i="120"/>
  <c r="AC16" i="120"/>
  <c r="AC17" i="120"/>
  <c r="AC18" i="120"/>
  <c r="AC19" i="120"/>
  <c r="AC20" i="120"/>
  <c r="AC21" i="120"/>
  <c r="AC22" i="120"/>
  <c r="AC23" i="120"/>
  <c r="AC24" i="120"/>
  <c r="AC25" i="120"/>
  <c r="AC26" i="120"/>
  <c r="AF27" i="120"/>
  <c r="AG27" i="120"/>
  <c r="AC11" i="120" l="1"/>
  <c r="N28" i="119"/>
  <c r="O28" i="119" s="1"/>
  <c r="N27" i="119"/>
  <c r="O27" i="119" s="1"/>
  <c r="N26" i="119"/>
  <c r="O26" i="119" s="1"/>
  <c r="N25" i="119"/>
  <c r="O25" i="119" s="1"/>
  <c r="N24" i="119"/>
  <c r="O24" i="119" s="1"/>
  <c r="N23" i="119"/>
  <c r="O23" i="119" s="1"/>
  <c r="N22" i="119"/>
  <c r="O22" i="119" s="1"/>
  <c r="N21" i="119"/>
  <c r="O21" i="119" s="1"/>
  <c r="N20" i="119"/>
  <c r="O20" i="119" s="1"/>
  <c r="N19" i="119"/>
  <c r="O19" i="119" s="1"/>
  <c r="N18" i="119"/>
  <c r="O18" i="119" s="1"/>
  <c r="N17" i="119"/>
  <c r="N16" i="119"/>
  <c r="O16" i="119" s="1"/>
  <c r="N15" i="119"/>
  <c r="O15" i="119" s="1"/>
  <c r="N14" i="119"/>
  <c r="O14" i="119" s="1"/>
  <c r="N13" i="119"/>
  <c r="O13" i="119" s="1"/>
  <c r="N12" i="119"/>
  <c r="O12" i="119" s="1"/>
  <c r="M11" i="119"/>
  <c r="L11" i="119"/>
  <c r="K11" i="119"/>
  <c r="J11" i="119"/>
  <c r="I11" i="119"/>
  <c r="H11" i="119"/>
  <c r="G11" i="119"/>
  <c r="F11" i="119"/>
  <c r="E11" i="119"/>
  <c r="D11" i="119"/>
  <c r="C11" i="119"/>
  <c r="N11" i="119" l="1"/>
  <c r="O11" i="119" s="1"/>
  <c r="O17" i="119"/>
  <c r="AF9" i="115" l="1"/>
  <c r="L140" i="114" l="1"/>
  <c r="L139" i="114"/>
  <c r="L138" i="114"/>
  <c r="J136" i="114"/>
  <c r="L136" i="114" s="1"/>
  <c r="J135" i="114"/>
  <c r="L135" i="114" s="1"/>
  <c r="J134" i="114"/>
  <c r="L134" i="114" s="1"/>
  <c r="J133" i="114"/>
  <c r="L133" i="114" s="1"/>
  <c r="J132" i="114"/>
  <c r="L132" i="114" s="1"/>
  <c r="J131" i="114"/>
  <c r="L131" i="114" s="1"/>
  <c r="J130" i="114"/>
  <c r="L130" i="114" s="1"/>
  <c r="J129" i="114"/>
  <c r="L129" i="114" s="1"/>
  <c r="J128" i="114"/>
  <c r="L128" i="114" s="1"/>
  <c r="J127" i="114"/>
  <c r="J126" i="114"/>
  <c r="L126" i="114" s="1"/>
  <c r="J125" i="114"/>
  <c r="L125" i="114" s="1"/>
  <c r="J123" i="114"/>
  <c r="L123" i="114" s="1"/>
  <c r="J122" i="114"/>
  <c r="L122" i="114" s="1"/>
  <c r="J121" i="114"/>
  <c r="L121" i="114" s="1"/>
  <c r="J120" i="114"/>
  <c r="L120" i="114" s="1"/>
  <c r="J119" i="114"/>
  <c r="L119" i="114" s="1"/>
  <c r="J118" i="114"/>
  <c r="L118" i="114" s="1"/>
  <c r="J117" i="114"/>
  <c r="L117" i="114" s="1"/>
  <c r="J116" i="114"/>
  <c r="L116" i="114" s="1"/>
  <c r="J115" i="114"/>
  <c r="L115" i="114" s="1"/>
  <c r="J114" i="114"/>
  <c r="J113" i="114"/>
  <c r="L113" i="114" s="1"/>
  <c r="J112" i="114"/>
  <c r="L112" i="114" s="1"/>
  <c r="K19" i="114"/>
  <c r="I19" i="114"/>
  <c r="H19" i="114"/>
  <c r="G19" i="114"/>
  <c r="F19" i="114"/>
  <c r="E19" i="114"/>
  <c r="D19" i="114"/>
  <c r="C19" i="114"/>
  <c r="K18" i="114"/>
  <c r="I18" i="114"/>
  <c r="H18" i="114"/>
  <c r="G18" i="114"/>
  <c r="F18" i="114"/>
  <c r="E18" i="114"/>
  <c r="D18" i="114"/>
  <c r="C18" i="114"/>
  <c r="J19" i="114" l="1"/>
  <c r="J18" i="114"/>
  <c r="L114" i="114"/>
  <c r="L18" i="114" s="1"/>
  <c r="L127" i="114"/>
  <c r="L19" i="114" s="1"/>
  <c r="C165" i="77" l="1"/>
  <c r="E165" i="77" s="1"/>
  <c r="L11" i="89" l="1"/>
  <c r="K11" i="89"/>
  <c r="J11" i="89"/>
  <c r="I11" i="89"/>
  <c r="H11" i="89"/>
  <c r="G11" i="89"/>
  <c r="F11" i="89"/>
  <c r="E11" i="89"/>
  <c r="D11" i="89"/>
  <c r="C11" i="89"/>
  <c r="C18" i="87" l="1"/>
  <c r="D18" i="87"/>
  <c r="E18" i="87"/>
  <c r="F18" i="87"/>
  <c r="G18" i="87"/>
  <c r="H18" i="87"/>
  <c r="I18" i="87"/>
  <c r="J18" i="87"/>
  <c r="C164" i="77" l="1"/>
  <c r="E164" i="77" s="1"/>
  <c r="C163" i="77"/>
  <c r="E163" i="77" s="1"/>
  <c r="C162" i="77"/>
  <c r="E162" i="77" s="1"/>
  <c r="C160" i="77"/>
  <c r="E160" i="77" s="1"/>
  <c r="C159" i="77"/>
  <c r="E159" i="77" s="1"/>
  <c r="C158" i="77"/>
  <c r="E158" i="77" s="1"/>
  <c r="C157" i="77"/>
  <c r="E157" i="77" s="1"/>
  <c r="C155" i="77"/>
  <c r="E155" i="77" s="1"/>
  <c r="C154" i="77"/>
  <c r="E154" i="77" s="1"/>
  <c r="C153" i="77"/>
  <c r="E153" i="77" s="1"/>
  <c r="C152" i="77"/>
  <c r="E152" i="77" s="1"/>
  <c r="J35" i="77"/>
  <c r="I35" i="77"/>
  <c r="H35" i="77"/>
  <c r="G35" i="77"/>
  <c r="F35" i="77"/>
  <c r="D35" i="77"/>
  <c r="C35" i="77"/>
  <c r="E34" i="77"/>
  <c r="E33" i="77"/>
  <c r="AB10" i="77"/>
  <c r="AA10" i="77"/>
  <c r="Z10" i="77"/>
  <c r="Y10" i="77"/>
  <c r="X10" i="77"/>
  <c r="E35" i="77" l="1"/>
</calcChain>
</file>

<file path=xl/sharedStrings.xml><?xml version="1.0" encoding="utf-8"?>
<sst xmlns="http://schemas.openxmlformats.org/spreadsheetml/2006/main" count="2275" uniqueCount="849">
  <si>
    <t>For the period (2000-2005) the data represent the outstanding of IFC loans to the private sector (resident).</t>
  </si>
  <si>
    <t>Loans guaranteed by the central government for the period (2000-2014).</t>
  </si>
  <si>
    <t>القروض المكفولة من قبل الحكومة المركزية ضمن الموازنة للفترة (2000-2014).</t>
  </si>
  <si>
    <t>Gross External Debt Position</t>
  </si>
  <si>
    <t>وضع إجمالي الدين الخارجي</t>
  </si>
  <si>
    <t xml:space="preserve">     سندات وأذونات</t>
  </si>
  <si>
    <t xml:space="preserve">  طويل الأجل</t>
  </si>
  <si>
    <t xml:space="preserve">    ائتمان تجاري </t>
  </si>
  <si>
    <t xml:space="preserve">  قصير الأجل</t>
  </si>
  <si>
    <t>Other Sectors</t>
  </si>
  <si>
    <t>القطاعات الأخرى</t>
  </si>
  <si>
    <t xml:space="preserve">      نقد وودائع</t>
  </si>
  <si>
    <t xml:space="preserve">      قروض</t>
  </si>
  <si>
    <t>Banks</t>
  </si>
  <si>
    <t xml:space="preserve">البنوك </t>
  </si>
  <si>
    <t>Monetary Authorities</t>
  </si>
  <si>
    <t>السلطات النقدية</t>
  </si>
  <si>
    <t xml:space="preserve">      سندات وأذونات</t>
  </si>
  <si>
    <t>Q4</t>
  </si>
  <si>
    <t>Q3</t>
  </si>
  <si>
    <t>Q2</t>
  </si>
  <si>
    <t>Q1</t>
  </si>
  <si>
    <t>2022*</t>
  </si>
  <si>
    <t>2020*</t>
  </si>
  <si>
    <t>2019*</t>
  </si>
  <si>
    <t>2018*</t>
  </si>
  <si>
    <t>2017*</t>
  </si>
  <si>
    <t>2016*</t>
  </si>
  <si>
    <t>2015*</t>
  </si>
  <si>
    <t>2014*</t>
  </si>
  <si>
    <t>2013*</t>
  </si>
  <si>
    <t>2012*</t>
  </si>
  <si>
    <t>2011*</t>
  </si>
  <si>
    <t>2010*</t>
  </si>
  <si>
    <t>2009*</t>
  </si>
  <si>
    <t>2008*</t>
  </si>
  <si>
    <t>2007*</t>
  </si>
  <si>
    <t>2006*</t>
  </si>
  <si>
    <t>2005*</t>
  </si>
  <si>
    <t>2004*</t>
  </si>
  <si>
    <t>2003*</t>
  </si>
  <si>
    <t>2002*</t>
  </si>
  <si>
    <t>2001*</t>
  </si>
  <si>
    <t>2000*</t>
  </si>
  <si>
    <t>مليون دينار
 JD Million</t>
  </si>
  <si>
    <t xml:space="preserve"> - للفترة (2000 - 2005 ) تمثل بيانات القروض القائمة الممنوحة للقطاع الخاص (مقيم) في الأردن من قبل مؤسسة التمويل الدولية .</t>
  </si>
  <si>
    <t>(4) : تشمل على ما يلي:-</t>
  </si>
  <si>
    <t xml:space="preserve">* : أولية     </t>
  </si>
  <si>
    <t xml:space="preserve">    5- إجمالي الخصوم (1+2+3+4):</t>
  </si>
  <si>
    <t xml:space="preserve">                                  - طويل الاجل</t>
  </si>
  <si>
    <t xml:space="preserve">                    - أخرى</t>
  </si>
  <si>
    <t xml:space="preserve">                                  - قصير الاجل</t>
  </si>
  <si>
    <t xml:space="preserve">                    - البنوك </t>
  </si>
  <si>
    <t xml:space="preserve">            - التزامات اخرى:</t>
  </si>
  <si>
    <t xml:space="preserve">                    - البنوك</t>
  </si>
  <si>
    <t xml:space="preserve">                    - البنك المركزي الأردني</t>
  </si>
  <si>
    <t xml:space="preserve">            - العملة والودائع:</t>
  </si>
  <si>
    <t xml:space="preserve">                    - الحكومة العامة</t>
  </si>
  <si>
    <t xml:space="preserve">                                  -  أخرى طويل الاجل</t>
  </si>
  <si>
    <t xml:space="preserve">                                  -  استخدام تسهيلات صندوق النقد الدولي</t>
  </si>
  <si>
    <t xml:space="preserve">            - القروض:</t>
  </si>
  <si>
    <t xml:space="preserve">                    - قطاعات أخرى</t>
  </si>
  <si>
    <t xml:space="preserve">            - الائتمان التجاري:</t>
  </si>
  <si>
    <t xml:space="preserve">    4- استثمارات أخرى:</t>
  </si>
  <si>
    <t xml:space="preserve">    3- المشتقات المالية</t>
  </si>
  <si>
    <t xml:space="preserve">                                  - قطاعات أخرى</t>
  </si>
  <si>
    <t xml:space="preserve">                                  - الحكومة العامة</t>
  </si>
  <si>
    <t xml:space="preserve">                   - سندات واذونات:</t>
  </si>
  <si>
    <t xml:space="preserve">           - سندات الدين:</t>
  </si>
  <si>
    <t xml:space="preserve">           - سندات الملكية:</t>
  </si>
  <si>
    <t xml:space="preserve">    2- الاستثمار في محفظة الأوراق المالية:</t>
  </si>
  <si>
    <t xml:space="preserve">    1- الاستثمار الأجنبي المباشر في الاردن:</t>
  </si>
  <si>
    <t xml:space="preserve">    6- إجمالي الموجودات (1+2+3+4+5):</t>
  </si>
  <si>
    <t xml:space="preserve">                - مطالبات أخرى</t>
  </si>
  <si>
    <t xml:space="preserve">                - الأوراق المالية</t>
  </si>
  <si>
    <t xml:space="preserve">                - العملة والودائع</t>
  </si>
  <si>
    <t xml:space="preserve">            - وضع الاحتياطي لدى الصندوق</t>
  </si>
  <si>
    <t xml:space="preserve">            - حقوق السحب الخاصة</t>
  </si>
  <si>
    <t xml:space="preserve">            - الذهب النقدي</t>
  </si>
  <si>
    <t xml:space="preserve">    5- الأصول الاحتياطية </t>
  </si>
  <si>
    <t xml:space="preserve">            - أصول أخرى:</t>
  </si>
  <si>
    <t xml:space="preserve">    1- الاستثمار المباشر في الخارج:</t>
  </si>
  <si>
    <t xml:space="preserve">دول أجنبية أخرى </t>
  </si>
  <si>
    <t xml:space="preserve"> الدول الاسيوية </t>
  </si>
  <si>
    <t xml:space="preserve">الولايات المتحدة الأمريكية </t>
  </si>
  <si>
    <t xml:space="preserve">  الدول الأوروبية </t>
  </si>
  <si>
    <t xml:space="preserve">دول عربية أخرى </t>
  </si>
  <si>
    <t>دول مجلس  التعاون الخليجي</t>
  </si>
  <si>
    <t xml:space="preserve">  المجموع </t>
  </si>
  <si>
    <t xml:space="preserve">  الأردنيون </t>
  </si>
  <si>
    <t xml:space="preserve">   Jordanian</t>
  </si>
  <si>
    <t xml:space="preserve">   Total</t>
  </si>
  <si>
    <t xml:space="preserve"> United States of America</t>
  </si>
  <si>
    <t>المجموع</t>
  </si>
  <si>
    <t>اعمال</t>
  </si>
  <si>
    <t xml:space="preserve">زيارة الأقارب  والأصدقاء </t>
  </si>
  <si>
    <t>الاستجمام وقضاء العطلات</t>
  </si>
  <si>
    <t>دراسة</t>
  </si>
  <si>
    <t>Business</t>
  </si>
  <si>
    <t>Visiting Relatives &amp; Friends</t>
  </si>
  <si>
    <t>Vacation &amp;  Liesure</t>
  </si>
  <si>
    <t>Study</t>
  </si>
  <si>
    <t>علاج</t>
  </si>
  <si>
    <t>استشفاء</t>
  </si>
  <si>
    <t>أخرى</t>
  </si>
  <si>
    <t>Medical Treatment</t>
  </si>
  <si>
    <t>Spa &amp;  Wellness</t>
  </si>
  <si>
    <t>Other Personal</t>
  </si>
  <si>
    <t>Total</t>
  </si>
  <si>
    <t>نقل الركاب 
passenger transport</t>
  </si>
  <si>
    <t xml:space="preserve"> الدخل السياحي (شاملا النقل الدولي) 
Tourism income (Including International Transport)</t>
  </si>
  <si>
    <t>الربع
 الأول 
First 
Quarter</t>
  </si>
  <si>
    <t>الربع
الثاني
First 
Second</t>
  </si>
  <si>
    <t>الربع
 الثالث
Third 
Quarter</t>
  </si>
  <si>
    <t>الربع
الرابع
Fourth
Quarter</t>
  </si>
  <si>
    <t xml:space="preserve">الربع 
الثاني
Second 
Quarter </t>
  </si>
  <si>
    <t>الربع
 الرابع
Fourth
 Quarter</t>
  </si>
  <si>
    <t>الحساب الجاري</t>
  </si>
  <si>
    <t>Current account</t>
  </si>
  <si>
    <t xml:space="preserve">      Exports (FOB), o/w:</t>
  </si>
  <si>
    <t xml:space="preserve">      Imports (FOB), o/w:</t>
  </si>
  <si>
    <t xml:space="preserve">       دائن </t>
  </si>
  <si>
    <t xml:space="preserve">      Credit</t>
  </si>
  <si>
    <t xml:space="preserve">       مدين</t>
  </si>
  <si>
    <t xml:space="preserve">      Debit</t>
  </si>
  <si>
    <t>الحساب الرأسمالي</t>
  </si>
  <si>
    <t>Capital account</t>
  </si>
  <si>
    <t>الحساب المالي</t>
  </si>
  <si>
    <t>Financial account</t>
  </si>
  <si>
    <t xml:space="preserve">     صافي اقتناء الأصول المالية </t>
  </si>
  <si>
    <t xml:space="preserve">     صافي تحمل الخصوم </t>
  </si>
  <si>
    <t xml:space="preserve">     Net incurrence of liabilities</t>
  </si>
  <si>
    <t xml:space="preserve">     Net acquisition of financial assets</t>
  </si>
  <si>
    <t>صافي السهو والخطأ</t>
  </si>
  <si>
    <t>Net errors and omissions</t>
  </si>
  <si>
    <t xml:space="preserve">    أ- حساب السلع والخدمات (1+2):</t>
  </si>
  <si>
    <t xml:space="preserve">        1- الميزان السلعي :</t>
  </si>
  <si>
    <t xml:space="preserve">            1.1:  الصادرات السلعية (فوب) ومنها:</t>
  </si>
  <si>
    <t xml:space="preserve">                -الذهب غير النقدي</t>
  </si>
  <si>
    <t xml:space="preserve">           2.1: المستوردات السلعية (فوب) ومنها:</t>
  </si>
  <si>
    <t xml:space="preserve">        2- حساب الخدمات (صافي):</t>
  </si>
  <si>
    <t xml:space="preserve">           1.2: خدمات النقل</t>
  </si>
  <si>
    <t xml:space="preserve">                -الركاب</t>
  </si>
  <si>
    <t xml:space="preserve">                -الشحن</t>
  </si>
  <si>
    <t xml:space="preserve">            2.2: خدمات السفر</t>
  </si>
  <si>
    <t xml:space="preserve">                - سفر الاعمال</t>
  </si>
  <si>
    <t xml:space="preserve">                - سفر الشخصي ومنها:</t>
  </si>
  <si>
    <t xml:space="preserve">            3.2: الإنشاءات</t>
  </si>
  <si>
    <t xml:space="preserve">            4.2: خدمات التأمين ومعاشات التقاعد</t>
  </si>
  <si>
    <t xml:space="preserve">            5.2: الخدمات المالية</t>
  </si>
  <si>
    <t xml:space="preserve">            6.2: الرسوم على استخدام الملكية الفكرية </t>
  </si>
  <si>
    <t xml:space="preserve">            7.2: خدمات الاتصالات السلكية واللاسلكية والحاسب الآلي والمعلومات</t>
  </si>
  <si>
    <t xml:space="preserve">            8.2: خدمات الاعمال أخرى</t>
  </si>
  <si>
    <t xml:space="preserve">            9.2: الخدمات الشخصية والثقافية والترويحية</t>
  </si>
  <si>
    <t xml:space="preserve">            10.2: خدمات وسلع حكومية</t>
  </si>
  <si>
    <t xml:space="preserve">    ب- الدخل الاولي (صافي):</t>
  </si>
  <si>
    <t xml:space="preserve">         ب.2: دخل الإستثمار</t>
  </si>
  <si>
    <t xml:space="preserve">              ب.1.2: السلطات النقدية</t>
  </si>
  <si>
    <t xml:space="preserve">              ب.2.2: شركات تلقي الودائع عدا البنك المركزي</t>
  </si>
  <si>
    <t xml:space="preserve">              ب.3.2: الحكومة العامة</t>
  </si>
  <si>
    <t xml:space="preserve">              ب.4.2: قطاعات أخرى</t>
  </si>
  <si>
    <t xml:space="preserve">    ج- الدخل الثانوي(صافي):</t>
  </si>
  <si>
    <t xml:space="preserve">        2- قطاعات أخرى، ومنها:</t>
  </si>
  <si>
    <t xml:space="preserve">             - التحويلات الشخصية ومنها:</t>
  </si>
  <si>
    <t>ثانيا: الحساب الرأسمالي :</t>
  </si>
  <si>
    <t>خامساً: الحساب المالي (1+2+3+4+5):</t>
  </si>
  <si>
    <t xml:space="preserve">    2 - الإستثمار في محفظة الأوراق المالية </t>
  </si>
  <si>
    <t xml:space="preserve">                       - شركات تلقي الودائع عدا البنك المركزي</t>
  </si>
  <si>
    <t xml:space="preserve">                       - القطاعات الاخرى</t>
  </si>
  <si>
    <t xml:space="preserve">              - سندات الدين</t>
  </si>
  <si>
    <t xml:space="preserve">                       - الحكومة العامة - طويل الاجل</t>
  </si>
  <si>
    <t xml:space="preserve">    4- استثمارات أخرى </t>
  </si>
  <si>
    <t xml:space="preserve">              - حصص الملكية الأخرى</t>
  </si>
  <si>
    <t xml:space="preserve">              - العملة والودائع، منها:</t>
  </si>
  <si>
    <t xml:space="preserve">                       - السلطات النقدية - قصير الاجل</t>
  </si>
  <si>
    <t xml:space="preserve">                                 - طويل الاجل</t>
  </si>
  <si>
    <t xml:space="preserve">                                 - قصير الاجل</t>
  </si>
  <si>
    <t xml:space="preserve">                      - القطاعات الاخرى - طويل الاجل</t>
  </si>
  <si>
    <t xml:space="preserve">              - القروض:</t>
  </si>
  <si>
    <t xml:space="preserve">                       - السلطات النقدية </t>
  </si>
  <si>
    <t xml:space="preserve">                                - الائتمان والقروض من صندوق النقد الدولي</t>
  </si>
  <si>
    <t xml:space="preserve">                                                   - مسحوبات</t>
  </si>
  <si>
    <t xml:space="preserve">                                                   - تسديدات</t>
  </si>
  <si>
    <t xml:space="preserve">                                - أخرى طويل الاجل</t>
  </si>
  <si>
    <t xml:space="preserve">                      - شركات تلقي الودائع عدا البنك المركزي - طويل الاجل</t>
  </si>
  <si>
    <t xml:space="preserve">                      - الحكومة العامة - طويل الاجل</t>
  </si>
  <si>
    <t xml:space="preserve">              - الائتمانات التجارية والسلف:</t>
  </si>
  <si>
    <t xml:space="preserve">                       - قطاعات أخرى - قصير الاجل</t>
  </si>
  <si>
    <t xml:space="preserve">              - حسابات أخرى مستحقة القبض:</t>
  </si>
  <si>
    <t xml:space="preserve">                       - شركات تلقي الودائع عدا البنك المركزي - قصير الاجل</t>
  </si>
  <si>
    <t xml:space="preserve">            - حسابات أخرى مستحقة الدفع:</t>
  </si>
  <si>
    <t xml:space="preserve">                       - شركات تلقي الودائع عدا البنك المركزي - قصير الأجل</t>
  </si>
  <si>
    <t xml:space="preserve">                       - الاحتياطيات الفنية للتأمين على غير الحياة</t>
  </si>
  <si>
    <t xml:space="preserve">                       - الاحتياطيات الفنية للتأمين على الحياة</t>
  </si>
  <si>
    <t xml:space="preserve">    5- الأصول الاحتياطية (بنك المركزي):</t>
  </si>
  <si>
    <t xml:space="preserve">            - أصول إحتياطية أخرى، ومنها:</t>
  </si>
  <si>
    <t xml:space="preserve">                       - العملة والودائع</t>
  </si>
  <si>
    <t xml:space="preserve">                       - الأوراق المالية</t>
  </si>
  <si>
    <t xml:space="preserve">                       - مطالبات أخرى</t>
  </si>
  <si>
    <t xml:space="preserve">سادسا: صافي السهو والخطا  </t>
  </si>
  <si>
    <t xml:space="preserve">        1- الحكومة العامة </t>
  </si>
  <si>
    <t xml:space="preserve"> Assets</t>
  </si>
  <si>
    <t>Total Asset (1+2+3+4+5)</t>
  </si>
  <si>
    <t xml:space="preserve"> Liabilities</t>
  </si>
  <si>
    <t>Total  Liabilities (1+2+3+4)</t>
  </si>
  <si>
    <t>A-Goods and services  (1+2)</t>
  </si>
  <si>
    <t xml:space="preserve"> The second:Capital account</t>
  </si>
  <si>
    <t>مدين (Debit)</t>
  </si>
  <si>
    <t>دائــن (Credit)</t>
  </si>
  <si>
    <t>The Fivth:Financial account (1+2+3+4+5)</t>
  </si>
  <si>
    <t xml:space="preserve">             Monetary authorities - Short term</t>
  </si>
  <si>
    <t>The Sixth:Net errors and omissions</t>
  </si>
  <si>
    <t xml:space="preserve"> صافي اقتناء الأصول (Net acquisition of financial assets) </t>
  </si>
  <si>
    <t>صافي تحمل الخصوم ( Net incurrence of liabilities)</t>
  </si>
  <si>
    <t>صافي (Net)</t>
  </si>
  <si>
    <t xml:space="preserve">             Deposit - taking corporations, except central bank - Short term</t>
  </si>
  <si>
    <t xml:space="preserve">     Currency and deposits</t>
  </si>
  <si>
    <t xml:space="preserve">            - نظم التامين ومعاشات التقاعد والضمانات الموحدة</t>
  </si>
  <si>
    <t>أولا: الحساب الجاري (أ+ب+ج)** :</t>
  </si>
  <si>
    <t>ثالثاً: رصيد الحساب الجاري والرأسمالي **</t>
  </si>
  <si>
    <t>الفترة
Period</t>
  </si>
  <si>
    <t>مليون دينار
JD Million</t>
  </si>
  <si>
    <t>*2022 الربع الأول
Q1 2022*</t>
  </si>
  <si>
    <t>*2022 الربع الثاني
Q2 2022*</t>
  </si>
  <si>
    <t>صافي تحمل الخصوم (Net incurrence of liabilities)</t>
  </si>
  <si>
    <t>إحصاءات القطاع الخارجي</t>
  </si>
  <si>
    <r>
      <t xml:space="preserve">      التزامات دين أخرى</t>
    </r>
    <r>
      <rPr>
        <vertAlign val="superscript"/>
        <sz val="18"/>
        <rFont val="Times New Roman"/>
        <family val="1"/>
      </rPr>
      <t>(1)</t>
    </r>
  </si>
  <si>
    <r>
      <t xml:space="preserve">      قروض</t>
    </r>
    <r>
      <rPr>
        <vertAlign val="superscript"/>
        <sz val="18"/>
        <rFont val="Times New Roman"/>
        <family val="1"/>
      </rPr>
      <t>(2)</t>
    </r>
  </si>
  <si>
    <t>First:Current account (A+B+C) **</t>
  </si>
  <si>
    <t>The Third:Current and capital account**</t>
  </si>
  <si>
    <t>(2) : Data available since 2007</t>
  </si>
  <si>
    <t>(4) : Includes :-</t>
  </si>
  <si>
    <t>2023*</t>
  </si>
  <si>
    <r>
      <t xml:space="preserve">           - رأس المال المساهم والإيرادات المعاد استثمارها </t>
    </r>
    <r>
      <rPr>
        <vertAlign val="superscript"/>
        <sz val="16"/>
        <color theme="1"/>
        <rFont val="Times New Roman"/>
        <family val="1"/>
      </rPr>
      <t>(3)</t>
    </r>
  </si>
  <si>
    <r>
      <t xml:space="preserve">                   - البنوك </t>
    </r>
    <r>
      <rPr>
        <vertAlign val="superscript"/>
        <sz val="16"/>
        <color theme="1"/>
        <rFont val="Times New Roman"/>
        <family val="1"/>
      </rPr>
      <t>(3)</t>
    </r>
  </si>
  <si>
    <r>
      <t xml:space="preserve">                   - القطاعات الأخرى </t>
    </r>
    <r>
      <rPr>
        <vertAlign val="superscript"/>
        <sz val="16"/>
        <color theme="1"/>
        <rFont val="Times New Roman"/>
        <family val="1"/>
      </rPr>
      <t>(3)</t>
    </r>
  </si>
  <si>
    <r>
      <t xml:space="preserve">                    - قطاعات أخرى</t>
    </r>
    <r>
      <rPr>
        <vertAlign val="superscript"/>
        <sz val="16"/>
        <color theme="1"/>
        <rFont val="Times New Roman"/>
        <family val="1"/>
      </rPr>
      <t>(4)</t>
    </r>
  </si>
  <si>
    <t>الخصوم</t>
  </si>
  <si>
    <t>الأصول</t>
  </si>
  <si>
    <t xml:space="preserve">       Table (66) جدول              </t>
  </si>
  <si>
    <t xml:space="preserve">Balance of Payments Summary      </t>
  </si>
  <si>
    <t xml:space="preserve">الربع 
االثالث
Third
Quarter </t>
  </si>
  <si>
    <t xml:space="preserve">                   - أغراض صحية  </t>
  </si>
  <si>
    <t xml:space="preserve">    1.2: Imports (FOB), o/w:</t>
  </si>
  <si>
    <t xml:space="preserve">    1.1: Exports (FOB), o/w:</t>
  </si>
  <si>
    <t xml:space="preserve">    2.1:Transport, o/w:</t>
  </si>
  <si>
    <t xml:space="preserve">          -Passenger</t>
  </si>
  <si>
    <t xml:space="preserve">          -Freight</t>
  </si>
  <si>
    <t xml:space="preserve">    2.2:Travel</t>
  </si>
  <si>
    <t xml:space="preserve">           -Business</t>
  </si>
  <si>
    <t xml:space="preserve">           -Personal, o/w:</t>
  </si>
  <si>
    <t xml:space="preserve">               -Health-related</t>
  </si>
  <si>
    <t xml:space="preserve">               -Education-related</t>
  </si>
  <si>
    <t xml:space="preserve">          -Nonmonetary gold</t>
  </si>
  <si>
    <t xml:space="preserve">    2.3:Construction</t>
  </si>
  <si>
    <t xml:space="preserve">    2.4:Insurance and pension services</t>
  </si>
  <si>
    <t xml:space="preserve">    2.5:Financial services</t>
  </si>
  <si>
    <t xml:space="preserve">    2.6:Charges for the use of intellectual property n.i.e.</t>
  </si>
  <si>
    <t xml:space="preserve">    2.7:Telecommunications, computer, and information services</t>
  </si>
  <si>
    <t xml:space="preserve">    2.8:Other business services</t>
  </si>
  <si>
    <t xml:space="preserve">    2.9:Personal, cultural, and recreational services</t>
  </si>
  <si>
    <t xml:space="preserve">    2.10:Government goods and services n.i.e.</t>
  </si>
  <si>
    <t xml:space="preserve">      -Personal transfers </t>
  </si>
  <si>
    <t xml:space="preserve">       -Capital transfers </t>
  </si>
  <si>
    <t xml:space="preserve">        -التحويلات الرأسمالية (صافي)</t>
  </si>
  <si>
    <t xml:space="preserve">  المشتقات المالية </t>
  </si>
  <si>
    <t xml:space="preserve">  الأصول الاحتياطية</t>
  </si>
  <si>
    <t xml:space="preserve">     صافي تحمل الخصوم     </t>
  </si>
  <si>
    <t xml:space="preserve">      صافي تحمل الخصوم </t>
  </si>
  <si>
    <t xml:space="preserve">      صافي اقتناء الأصول المالية </t>
  </si>
  <si>
    <t xml:space="preserve">      مدين</t>
  </si>
  <si>
    <t xml:space="preserve">      دائن </t>
  </si>
  <si>
    <t xml:space="preserve">      الصادرات (فوب)</t>
  </si>
  <si>
    <t xml:space="preserve">      المستوردات (فوب)</t>
  </si>
  <si>
    <t xml:space="preserve">     Net acquisition of financial assets  </t>
  </si>
  <si>
    <t xml:space="preserve">  Portfolio investment(net): </t>
  </si>
  <si>
    <t xml:space="preserve">  Financial derivatives</t>
  </si>
  <si>
    <t xml:space="preserve">  Reserve assets </t>
  </si>
  <si>
    <t xml:space="preserve">  الاستثمارات الأخرى(صافي):</t>
  </si>
  <si>
    <t xml:space="preserve">  Direct investment(net): </t>
  </si>
  <si>
    <t xml:space="preserve">  Other investment(net): </t>
  </si>
  <si>
    <t xml:space="preserve">    2.10:Government goods and services </t>
  </si>
  <si>
    <t xml:space="preserve">  2.Portfolio investment </t>
  </si>
  <si>
    <t xml:space="preserve">              -Deposit - taking corporations, except central bank</t>
  </si>
  <si>
    <t xml:space="preserve">              -Other sectors</t>
  </si>
  <si>
    <t xml:space="preserve">       -Debt securities </t>
  </si>
  <si>
    <t xml:space="preserve">              -General government - Long term</t>
  </si>
  <si>
    <t xml:space="preserve">  3.Financial derivatives</t>
  </si>
  <si>
    <t xml:space="preserve">  4.Other investment </t>
  </si>
  <si>
    <t xml:space="preserve">     -Other equity </t>
  </si>
  <si>
    <t xml:space="preserve">             -Monetary authorities - Short term</t>
  </si>
  <si>
    <t xml:space="preserve">             -Deposit - taking corporations, except central bank</t>
  </si>
  <si>
    <t xml:space="preserve">                              -Long term</t>
  </si>
  <si>
    <t xml:space="preserve">                             -Short term</t>
  </si>
  <si>
    <t xml:space="preserve">             -Other sectors-Long term</t>
  </si>
  <si>
    <t xml:space="preserve">             -Monetary authorities</t>
  </si>
  <si>
    <t xml:space="preserve">                            -Credit and loans with the IMF</t>
  </si>
  <si>
    <t xml:space="preserve">                                                -Drawings</t>
  </si>
  <si>
    <t xml:space="preserve">                                                -Repayments</t>
  </si>
  <si>
    <t xml:space="preserve">                            -Other long-term</t>
  </si>
  <si>
    <t xml:space="preserve">                                               -Repayments</t>
  </si>
  <si>
    <t xml:space="preserve">            -Deposit - taking corporations, except central bank - Long term</t>
  </si>
  <si>
    <t xml:space="preserve">            -General government - Long term</t>
  </si>
  <si>
    <t xml:space="preserve">            -Other sectors - Long term</t>
  </si>
  <si>
    <t xml:space="preserve">                                               -Drawings</t>
  </si>
  <si>
    <t xml:space="preserve">             -Other sectors - Short term</t>
  </si>
  <si>
    <t xml:space="preserve">    -Other accounts receivable:</t>
  </si>
  <si>
    <t xml:space="preserve">    -Trade credit and advances: </t>
  </si>
  <si>
    <t xml:space="preserve">     -Loans: </t>
  </si>
  <si>
    <t xml:space="preserve">     -Currency and deposits:</t>
  </si>
  <si>
    <t xml:space="preserve">    -Other accounts payable: </t>
  </si>
  <si>
    <t xml:space="preserve">             -Deposit - taking corporations, except central bank - Short term</t>
  </si>
  <si>
    <t xml:space="preserve">     -Insurance, pension, and standardized guarantee schemes:</t>
  </si>
  <si>
    <t xml:space="preserve">            - نظم التامين ومعاشات التقاعد والضمانات الموحدة:</t>
  </si>
  <si>
    <t xml:space="preserve">             -Nonlife insurance technical reserves</t>
  </si>
  <si>
    <t xml:space="preserve">             -Life insurance and annuities entitlements                      </t>
  </si>
  <si>
    <t xml:space="preserve">     -Special drawing rights </t>
  </si>
  <si>
    <t xml:space="preserve">     -Monetary gold </t>
  </si>
  <si>
    <t xml:space="preserve">     -Reserve position in the IMF</t>
  </si>
  <si>
    <t xml:space="preserve">     -Other reserve assets</t>
  </si>
  <si>
    <t xml:space="preserve">                  -Currency and deposits</t>
  </si>
  <si>
    <t xml:space="preserve">                  -Securities</t>
  </si>
  <si>
    <t xml:space="preserve">                            -Debt securities </t>
  </si>
  <si>
    <t xml:space="preserve">                  -Other claims    </t>
  </si>
  <si>
    <r>
      <t xml:space="preserve">         -Equity Capital and Reinvested Earning</t>
    </r>
    <r>
      <rPr>
        <vertAlign val="superscript"/>
        <sz val="18"/>
        <rFont val="Times New Roman"/>
        <family val="1"/>
      </rPr>
      <t>(1)</t>
    </r>
  </si>
  <si>
    <t xml:space="preserve">       -Equity securities</t>
  </si>
  <si>
    <t xml:space="preserve">           -Banks</t>
  </si>
  <si>
    <t xml:space="preserve">       -Equity securities:</t>
  </si>
  <si>
    <t xml:space="preserve">            -Bonds and notes</t>
  </si>
  <si>
    <t xml:space="preserve">                -Banks</t>
  </si>
  <si>
    <t xml:space="preserve">       -Debt securities:</t>
  </si>
  <si>
    <t xml:space="preserve">   2.Portfolio investment:</t>
  </si>
  <si>
    <t xml:space="preserve">   1.Direct investment abroad: </t>
  </si>
  <si>
    <t xml:space="preserve">   3.Financial derivatives</t>
  </si>
  <si>
    <t xml:space="preserve">   4.Other investments:</t>
  </si>
  <si>
    <t xml:space="preserve">      - Trade credits:</t>
  </si>
  <si>
    <t xml:space="preserve">       -Loans:</t>
  </si>
  <si>
    <t xml:space="preserve">           -Central Bank of Jordan</t>
  </si>
  <si>
    <r>
      <t xml:space="preserve">           -Other sectors</t>
    </r>
    <r>
      <rPr>
        <vertAlign val="superscript"/>
        <sz val="18"/>
        <rFont val="Times New Roman"/>
        <family val="1"/>
      </rPr>
      <t>(2)</t>
    </r>
  </si>
  <si>
    <t xml:space="preserve">                -Long-term</t>
  </si>
  <si>
    <t xml:space="preserve">           -General government</t>
  </si>
  <si>
    <t xml:space="preserve">           -Other sectors</t>
  </si>
  <si>
    <t xml:space="preserve">                -Short-term</t>
  </si>
  <si>
    <t xml:space="preserve">                 -Long-term</t>
  </si>
  <si>
    <t xml:space="preserve">       -Currency and deposits:</t>
  </si>
  <si>
    <t xml:space="preserve">            -Banks</t>
  </si>
  <si>
    <t xml:space="preserve">       -Other assets:</t>
  </si>
  <si>
    <t xml:space="preserve">            -Central Bank of Jordan</t>
  </si>
  <si>
    <t xml:space="preserve">            -General government</t>
  </si>
  <si>
    <t xml:space="preserve">            -Other sectors</t>
  </si>
  <si>
    <t xml:space="preserve">   5. Reserve assets</t>
  </si>
  <si>
    <t xml:space="preserve">      -Monetary gold</t>
  </si>
  <si>
    <t xml:space="preserve">      -Special drawing rights</t>
  </si>
  <si>
    <t xml:space="preserve">      -Reserve position in the Fund</t>
  </si>
  <si>
    <t xml:space="preserve">      -Foreign exchange,o/w:</t>
  </si>
  <si>
    <t xml:space="preserve">           -Currency and deposits</t>
  </si>
  <si>
    <t xml:space="preserve">           -Securities</t>
  </si>
  <si>
    <t xml:space="preserve">                -Bonds and notes</t>
  </si>
  <si>
    <t xml:space="preserve">                -Money-market instruments</t>
  </si>
  <si>
    <t xml:space="preserve">           -Other Claims</t>
  </si>
  <si>
    <r>
      <t xml:space="preserve">      -Equity capital and reinvested earnings</t>
    </r>
    <r>
      <rPr>
        <vertAlign val="superscript"/>
        <sz val="16"/>
        <color theme="1"/>
        <rFont val="Times New Roman"/>
        <family val="1"/>
      </rPr>
      <t>(3)</t>
    </r>
  </si>
  <si>
    <r>
      <t xml:space="preserve">           -Banks</t>
    </r>
    <r>
      <rPr>
        <vertAlign val="superscript"/>
        <sz val="16"/>
        <color theme="1"/>
        <rFont val="Times New Roman"/>
        <family val="1"/>
      </rPr>
      <t xml:space="preserve"> (3)</t>
    </r>
  </si>
  <si>
    <r>
      <t xml:space="preserve">           -Other sectors </t>
    </r>
    <r>
      <rPr>
        <vertAlign val="superscript"/>
        <sz val="16"/>
        <color theme="1"/>
        <rFont val="Times New Roman"/>
        <family val="1"/>
      </rPr>
      <t>(3)</t>
    </r>
  </si>
  <si>
    <t xml:space="preserve">   1.Direct investment in Jordan:</t>
  </si>
  <si>
    <t xml:space="preserve">             -General government</t>
  </si>
  <si>
    <t xml:space="preserve">             -Other Sectors</t>
  </si>
  <si>
    <t xml:space="preserve">           -Bonds and notes: </t>
  </si>
  <si>
    <t xml:space="preserve">   4.Other investments</t>
  </si>
  <si>
    <t xml:space="preserve">   3. Financial derivatives </t>
  </si>
  <si>
    <t xml:space="preserve">          -Other sectors</t>
  </si>
  <si>
    <t xml:space="preserve">               -Short-term</t>
  </si>
  <si>
    <t xml:space="preserve">        -Trade credits:</t>
  </si>
  <si>
    <t xml:space="preserve">             -Central Bank of Jordan</t>
  </si>
  <si>
    <t xml:space="preserve">               -Use of IMF credit &amp; loans</t>
  </si>
  <si>
    <t xml:space="preserve">               -Other long-term</t>
  </si>
  <si>
    <t xml:space="preserve">           -General goverment</t>
  </si>
  <si>
    <t xml:space="preserve">               -Long-term</t>
  </si>
  <si>
    <r>
      <t xml:space="preserve">           -Other sectors</t>
    </r>
    <r>
      <rPr>
        <vertAlign val="superscript"/>
        <sz val="16"/>
        <color theme="1"/>
        <rFont val="Times New Roman"/>
        <family val="1"/>
      </rPr>
      <t>(4)</t>
    </r>
  </si>
  <si>
    <t xml:space="preserve">        -Currency and deposits</t>
  </si>
  <si>
    <t xml:space="preserve">             -Banks</t>
  </si>
  <si>
    <t xml:space="preserve">        -Other liabilities:</t>
  </si>
  <si>
    <t xml:space="preserve">             -Other</t>
  </si>
  <si>
    <t xml:space="preserve">  Short - term</t>
  </si>
  <si>
    <t xml:space="preserve">    Currency and deposits</t>
  </si>
  <si>
    <t xml:space="preserve">  Long - term</t>
  </si>
  <si>
    <t xml:space="preserve">     Loans</t>
  </si>
  <si>
    <r>
      <t xml:space="preserve">    Other debt liabilities</t>
    </r>
    <r>
      <rPr>
        <vertAlign val="superscript"/>
        <sz val="18"/>
        <rFont val="Times New Roman"/>
        <family val="1"/>
      </rPr>
      <t>(1)</t>
    </r>
  </si>
  <si>
    <t xml:space="preserve">        SDR allocations</t>
  </si>
  <si>
    <r>
      <t xml:space="preserve">     Other debt liabilities</t>
    </r>
    <r>
      <rPr>
        <vertAlign val="superscript"/>
        <sz val="18"/>
        <rFont val="Times New Roman"/>
        <family val="1"/>
      </rPr>
      <t>(1)</t>
    </r>
  </si>
  <si>
    <t xml:space="preserve">     Trade credits</t>
  </si>
  <si>
    <t xml:space="preserve">     Bonds and notes</t>
  </si>
  <si>
    <r>
      <t xml:space="preserve">     Loans</t>
    </r>
    <r>
      <rPr>
        <vertAlign val="superscript"/>
        <sz val="18"/>
        <rFont val="Times New Roman"/>
        <family val="1"/>
      </rPr>
      <t>(2)</t>
    </r>
  </si>
  <si>
    <t>1. المساعدات  الثنائية ومنها:
:Bilateral Grants o/w</t>
  </si>
  <si>
    <t>2. الاتحاد  الاوروبي
 European Union</t>
  </si>
  <si>
    <t>3. وكالات الامم المتحدة
United Nation Agencies</t>
  </si>
  <si>
    <t>اجمالي  المساعدات(1+2+3):
Total Grants</t>
  </si>
  <si>
    <t>1.1: الدول  العربية 
 Arab Countries</t>
  </si>
  <si>
    <t>2.1: الدول  الاخرى ومنها:
Other :Countries,o/w</t>
  </si>
  <si>
    <t>1.2.1: اليابان 
Japan</t>
  </si>
  <si>
    <r>
      <t>2021</t>
    </r>
    <r>
      <rPr>
        <b/>
        <vertAlign val="superscript"/>
        <sz val="20"/>
        <color theme="0"/>
        <rFont val="Times New Roman"/>
        <family val="1"/>
      </rPr>
      <t>*</t>
    </r>
  </si>
  <si>
    <r>
      <t>2022</t>
    </r>
    <r>
      <rPr>
        <b/>
        <vertAlign val="superscript"/>
        <sz val="20"/>
        <color theme="0"/>
        <rFont val="Times New Roman"/>
        <family val="1"/>
      </rPr>
      <t>*</t>
    </r>
  </si>
  <si>
    <t>2021*</t>
  </si>
  <si>
    <t>الربع الأول 2014*
Q1 2014*</t>
  </si>
  <si>
    <t>الربع الثاني 2014*
Q2 2014*</t>
  </si>
  <si>
    <t>الربع الثالث 2014*
Q3 2014*</t>
  </si>
  <si>
    <t>الربع الرابع 2014*
Q4 2014*</t>
  </si>
  <si>
    <t>الربع الأول 2015*
Q1 2015*</t>
  </si>
  <si>
    <t>الربع الثاني 2015*
Q2 2015*</t>
  </si>
  <si>
    <t>الربع الثالث 2015*
Q3 2015*</t>
  </si>
  <si>
    <t>الربع الرابع 2015*
Q4 2015*</t>
  </si>
  <si>
    <t>الربع الأول 2016*
Q1 2016*</t>
  </si>
  <si>
    <t>الربع الثاني 2016*
Q2 2016*</t>
  </si>
  <si>
    <t>الربع الثالث 2016*
Q3 2016*</t>
  </si>
  <si>
    <t>الربع الرابع 2016*
Q4 2016*</t>
  </si>
  <si>
    <t>الربع الأول 2017*
Q1 2017*</t>
  </si>
  <si>
    <t>الربع الثاني 2017*
Q2 2017*</t>
  </si>
  <si>
    <t>الربع الثالث 2017*
Q3 2017*</t>
  </si>
  <si>
    <t>الربع الرابع 2017*
Q4 2017*</t>
  </si>
  <si>
    <t>الربع الأول 2018*
Q1 2018*</t>
  </si>
  <si>
    <t>الربع الثاني 2018*
Q2 2018*</t>
  </si>
  <si>
    <t>الربع الثالث 2018*
Q3 2018*</t>
  </si>
  <si>
    <t>الربع الرابع 2018*
Q4 2018*</t>
  </si>
  <si>
    <t>الربع الأول 2019*
Q1 2019*</t>
  </si>
  <si>
    <t>الربع الثاني 2019*
Q2 2019*</t>
  </si>
  <si>
    <t>الربع الثالث 2019*
Q3 2019*</t>
  </si>
  <si>
    <t>الربع الرابع 2019*
Q4 2019*</t>
  </si>
  <si>
    <t>الربع الأول 2020*
Q1 2020*</t>
  </si>
  <si>
    <t>الربع الثاني 2020*
Q2 2020*</t>
  </si>
  <si>
    <t>الربع الثالث 2020*
Q3 2020*</t>
  </si>
  <si>
    <t>الربع الرابع 2020*
Q4 2020*</t>
  </si>
  <si>
    <t>الربع الأول 2021*
Q1 2021*</t>
  </si>
  <si>
    <t>الربع الثاني 2021*
Q2 2021*</t>
  </si>
  <si>
    <t>الربع الثالث 2021*
Q3 2021*</t>
  </si>
  <si>
    <t>الربع الرابع 2021*
Q4 2021*</t>
  </si>
  <si>
    <t>2018 *</t>
  </si>
  <si>
    <t>2019 *</t>
  </si>
  <si>
    <t>2020 *</t>
  </si>
  <si>
    <t>2021 *</t>
  </si>
  <si>
    <t>2022 *</t>
  </si>
  <si>
    <t>2023 *</t>
  </si>
  <si>
    <t>Number of Tourists by Countries Group ………………………………………………………………………………</t>
  </si>
  <si>
    <t>Tourism Income by Countries Group (Included International Transport)………………………………………………………………………………</t>
  </si>
  <si>
    <t>Jordan Outstanding External Debt by Sector………………………………………………………………………………</t>
  </si>
  <si>
    <t>إحصاءات ميزان المدفوعات</t>
  </si>
  <si>
    <t>External Sector Statistics</t>
  </si>
  <si>
    <t>رقم الجدول
.Table No</t>
  </si>
  <si>
    <t xml:space="preserve">   حساب السلع (صافي):</t>
  </si>
  <si>
    <t xml:space="preserve">   حساب الخدمات(صافي):</t>
  </si>
  <si>
    <t xml:space="preserve">   الدخل الثانوي (صافي):</t>
  </si>
  <si>
    <t xml:space="preserve">   Goods Account (net): </t>
  </si>
  <si>
    <t xml:space="preserve">   Services Account (net):</t>
  </si>
  <si>
    <t xml:space="preserve">   Secondary Income (net):</t>
  </si>
  <si>
    <t xml:space="preserve">   Primary Income (net):</t>
  </si>
  <si>
    <t xml:space="preserve">                   - أغراض تعليمية                               </t>
  </si>
  <si>
    <t xml:space="preserve">   2-Services Account (net):</t>
  </si>
  <si>
    <t xml:space="preserve">   1-Goods Account (net):</t>
  </si>
  <si>
    <t xml:space="preserve">        B.2.1:Monetary authorities</t>
  </si>
  <si>
    <t xml:space="preserve">        B.2.2:Deposit - taking corporations, except central bank</t>
  </si>
  <si>
    <t xml:space="preserve">        B.2.3:General Government</t>
  </si>
  <si>
    <t xml:space="preserve">        B.2.4:Other Sectors</t>
  </si>
  <si>
    <t xml:space="preserve">     B.2:Investment income</t>
  </si>
  <si>
    <t xml:space="preserve">  B-Primary income (net):</t>
  </si>
  <si>
    <t xml:space="preserve">  C-Secondary income(net):</t>
  </si>
  <si>
    <t xml:space="preserve">     1.General government</t>
  </si>
  <si>
    <t xml:space="preserve">     2.Other Sectors</t>
  </si>
  <si>
    <t xml:space="preserve">        -Personal transfers </t>
  </si>
  <si>
    <t xml:space="preserve">                - أغراض صحية</t>
  </si>
  <si>
    <t xml:space="preserve">        - التحويلات الرأسمالية (صافي)</t>
  </si>
  <si>
    <t xml:space="preserve">  1-Goods Account (net):</t>
  </si>
  <si>
    <t xml:space="preserve">  2-Services Account (net):</t>
  </si>
  <si>
    <t xml:space="preserve">  B-Primary income(net):</t>
  </si>
  <si>
    <t xml:space="preserve">                             - سندات الدين</t>
  </si>
  <si>
    <t xml:space="preserve">                      - البنوك</t>
  </si>
  <si>
    <t xml:space="preserve">                       - طويل الاجل</t>
  </si>
  <si>
    <t xml:space="preserve">                       - قصير الاجل</t>
  </si>
  <si>
    <t xml:space="preserve">                - البنوك </t>
  </si>
  <si>
    <t xml:space="preserve">                    - سندات وأذونات</t>
  </si>
  <si>
    <t xml:space="preserve">                    - أدوات السوق النقدي</t>
  </si>
  <si>
    <t xml:space="preserve">            - النقد الأجنبي، ومنها:</t>
  </si>
  <si>
    <t xml:space="preserve">                 - البنوك </t>
  </si>
  <si>
    <t>Balance of Payments Statistics</t>
  </si>
  <si>
    <t>International Investment Position (IIP) (External Assets &amp; Liabilities at the end of Period)………………………………………………………………………………</t>
  </si>
  <si>
    <t>Public Grants Received in the Balance of Payments.………………………………………………………………………………</t>
  </si>
  <si>
    <t>Arrivals by Nationality………………………………………………………………………………………………………………………………………………………………</t>
  </si>
  <si>
    <t>Departures by Nationality.………………………………………………………………………………………………………………………………………………………………</t>
  </si>
  <si>
    <t xml:space="preserve">      ملخص ميزان المدفوعات</t>
  </si>
  <si>
    <t xml:space="preserve">* : أولية.     </t>
  </si>
  <si>
    <r>
      <t>2023</t>
    </r>
    <r>
      <rPr>
        <b/>
        <vertAlign val="superscript"/>
        <sz val="20"/>
        <color theme="0"/>
        <rFont val="Times New Roman"/>
        <family val="1"/>
      </rPr>
      <t>*</t>
    </r>
  </si>
  <si>
    <r>
      <t>2020</t>
    </r>
    <r>
      <rPr>
        <b/>
        <vertAlign val="superscript"/>
        <sz val="20"/>
        <color theme="0"/>
        <rFont val="Times New Roman"/>
        <family val="1"/>
      </rPr>
      <t>*</t>
    </r>
  </si>
  <si>
    <t>Balance of Payments</t>
  </si>
  <si>
    <t xml:space="preserve">        1- حساب السلع (صافي):</t>
  </si>
  <si>
    <t> تابع: ميزان المدفوعات</t>
  </si>
  <si>
    <t xml:space="preserve"> (Cont'd) Balance of Payments</t>
  </si>
  <si>
    <r>
      <t>2022</t>
    </r>
    <r>
      <rPr>
        <b/>
        <vertAlign val="superscript"/>
        <sz val="20"/>
        <color theme="0"/>
        <rFont val="Times New Roman"/>
        <family val="1"/>
      </rPr>
      <t>*</t>
    </r>
    <r>
      <rPr>
        <b/>
        <sz val="20"/>
        <color theme="0"/>
        <rFont val="Times New Roman"/>
        <family val="1"/>
      </rPr>
      <t xml:space="preserve"> الربع الثالث
Q3 2022</t>
    </r>
    <r>
      <rPr>
        <b/>
        <vertAlign val="superscript"/>
        <sz val="20"/>
        <color theme="0"/>
        <rFont val="Times New Roman"/>
        <family val="1"/>
      </rPr>
      <t>*</t>
    </r>
  </si>
  <si>
    <r>
      <t>2023</t>
    </r>
    <r>
      <rPr>
        <b/>
        <vertAlign val="superscript"/>
        <sz val="20"/>
        <color theme="0"/>
        <rFont val="Times New Roman"/>
        <family val="1"/>
      </rPr>
      <t>*</t>
    </r>
    <r>
      <rPr>
        <b/>
        <sz val="20"/>
        <color theme="0"/>
        <rFont val="Times New Roman"/>
        <family val="1"/>
      </rPr>
      <t xml:space="preserve"> الربع الثالث
Q3 2023</t>
    </r>
    <r>
      <rPr>
        <b/>
        <vertAlign val="superscript"/>
        <sz val="20"/>
        <color theme="0"/>
        <rFont val="Times New Roman"/>
        <family val="1"/>
      </rPr>
      <t>*</t>
    </r>
  </si>
  <si>
    <r>
      <t>2023</t>
    </r>
    <r>
      <rPr>
        <b/>
        <vertAlign val="superscript"/>
        <sz val="20"/>
        <color theme="0"/>
        <rFont val="Times New Roman"/>
        <family val="1"/>
      </rPr>
      <t>*</t>
    </r>
    <r>
      <rPr>
        <b/>
        <sz val="20"/>
        <color theme="0"/>
        <rFont val="Times New Roman"/>
        <family val="1"/>
      </rPr>
      <t xml:space="preserve"> الربع الثاني
Q2 2023</t>
    </r>
    <r>
      <rPr>
        <b/>
        <vertAlign val="superscript"/>
        <sz val="20"/>
        <color theme="0"/>
        <rFont val="Times New Roman"/>
        <family val="1"/>
      </rPr>
      <t>*</t>
    </r>
  </si>
  <si>
    <r>
      <t>2023</t>
    </r>
    <r>
      <rPr>
        <b/>
        <vertAlign val="superscript"/>
        <sz val="20"/>
        <color theme="0"/>
        <rFont val="Times New Roman"/>
        <family val="1"/>
      </rPr>
      <t>*</t>
    </r>
    <r>
      <rPr>
        <b/>
        <sz val="20"/>
        <color theme="0"/>
        <rFont val="Times New Roman"/>
        <family val="1"/>
      </rPr>
      <t xml:space="preserve"> الربع الأول
Q1 2023</t>
    </r>
    <r>
      <rPr>
        <b/>
        <vertAlign val="superscript"/>
        <sz val="20"/>
        <color theme="0"/>
        <rFont val="Times New Roman"/>
        <family val="1"/>
      </rPr>
      <t>*</t>
    </r>
  </si>
  <si>
    <r>
      <t>2022</t>
    </r>
    <r>
      <rPr>
        <b/>
        <vertAlign val="superscript"/>
        <sz val="20"/>
        <color theme="0"/>
        <rFont val="Times New Roman"/>
        <family val="1"/>
      </rPr>
      <t>*</t>
    </r>
    <r>
      <rPr>
        <b/>
        <sz val="20"/>
        <color theme="0"/>
        <rFont val="Times New Roman"/>
        <family val="1"/>
      </rPr>
      <t xml:space="preserve"> الربع الرابع
Q4 2022</t>
    </r>
    <r>
      <rPr>
        <b/>
        <vertAlign val="superscript"/>
        <sz val="20"/>
        <color theme="0"/>
        <rFont val="Times New Roman"/>
        <family val="1"/>
      </rPr>
      <t>*</t>
    </r>
  </si>
  <si>
    <r>
      <t>2022</t>
    </r>
    <r>
      <rPr>
        <b/>
        <vertAlign val="superscript"/>
        <sz val="20"/>
        <color theme="0"/>
        <rFont val="Times New Roman"/>
        <family val="1"/>
      </rPr>
      <t>*</t>
    </r>
    <r>
      <rPr>
        <b/>
        <sz val="20"/>
        <color theme="0"/>
        <rFont val="Times New Roman"/>
        <family val="1"/>
      </rPr>
      <t xml:space="preserve"> الربع الثاني
Q2 2022</t>
    </r>
    <r>
      <rPr>
        <b/>
        <vertAlign val="superscript"/>
        <sz val="20"/>
        <color theme="0"/>
        <rFont val="Times New Roman"/>
        <family val="1"/>
      </rPr>
      <t>*</t>
    </r>
  </si>
  <si>
    <t>تابع: ميزان المدفوعات</t>
  </si>
  <si>
    <t>(Cont'd) Balance of Payments</t>
  </si>
  <si>
    <r>
      <t>2022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الثالث
Q3 2022</t>
    </r>
    <r>
      <rPr>
        <b/>
        <vertAlign val="superscript"/>
        <sz val="18"/>
        <color theme="0"/>
        <rFont val="Times New Roman"/>
        <family val="1"/>
      </rPr>
      <t>*</t>
    </r>
  </si>
  <si>
    <r>
      <t>2022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الرابع
Q4 2022</t>
    </r>
    <r>
      <rPr>
        <b/>
        <vertAlign val="superscript"/>
        <sz val="18"/>
        <color theme="0"/>
        <rFont val="Times New Roman"/>
        <family val="1"/>
      </rPr>
      <t>*</t>
    </r>
  </si>
  <si>
    <r>
      <t>2023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الأول
Q1 2023</t>
    </r>
    <r>
      <rPr>
        <b/>
        <vertAlign val="superscript"/>
        <sz val="18"/>
        <color theme="0"/>
        <rFont val="Times New Roman"/>
        <family val="1"/>
      </rPr>
      <t>*</t>
    </r>
  </si>
  <si>
    <r>
      <t>2023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الثاني
Q2 2023</t>
    </r>
    <r>
      <rPr>
        <b/>
        <vertAlign val="superscript"/>
        <sz val="18"/>
        <color theme="0"/>
        <rFont val="Times New Roman"/>
        <family val="1"/>
      </rPr>
      <t>*</t>
    </r>
  </si>
  <si>
    <r>
      <t>2023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الثالث
Q3 2023</t>
    </r>
    <r>
      <rPr>
        <b/>
        <vertAlign val="superscript"/>
        <sz val="18"/>
        <color theme="0"/>
        <rFont val="Times New Roman"/>
        <family val="1"/>
      </rPr>
      <t>*</t>
    </r>
  </si>
  <si>
    <r>
      <t xml:space="preserve">                    - قطاعات أخرى</t>
    </r>
    <r>
      <rPr>
        <vertAlign val="superscript"/>
        <sz val="18"/>
        <rFont val="Times New Roman"/>
        <family val="1"/>
      </rPr>
      <t>(2)</t>
    </r>
  </si>
  <si>
    <r>
      <t xml:space="preserve">           - رأس المال المساهم والإيرادات المعاد استثمارها </t>
    </r>
    <r>
      <rPr>
        <vertAlign val="superscript"/>
        <sz val="18"/>
        <rFont val="Times New Roman"/>
        <family val="1"/>
      </rPr>
      <t>(1)</t>
    </r>
  </si>
  <si>
    <t>وضع الاستثمار الدولي (الاصول والخصوم الخارجية في نهاية الفترة)</t>
  </si>
  <si>
    <t>International Investment Position (IIP) ( External Assets &amp; Liabilities at the end of Period)</t>
  </si>
  <si>
    <t>(2) : بيانات متوفرة منذ عام 2007.</t>
  </si>
  <si>
    <t>تابع: وضع الاستثمار الدولي (الأصول والخصوم الخارجية في نهاية الفترة)</t>
  </si>
  <si>
    <t>(Cont'd) International Investment Position (IIP) ( External Assets &amp; liabilities at the end of Period)</t>
  </si>
  <si>
    <t>الرصيد القائم للدين الخارجي للأردن حسب القطاعات</t>
  </si>
  <si>
    <t>Jordan Outstanding External Debt by Sector</t>
  </si>
  <si>
    <t xml:space="preserve">               تخصيص وحدات حقوق السحب الخاصة</t>
  </si>
  <si>
    <t xml:space="preserve"> المساعدات الحكومية المقبوضة في ميزان المدفوعات </t>
  </si>
  <si>
    <t>Public Grants Received in the Balance of Payments</t>
  </si>
  <si>
    <t xml:space="preserve"> Other Arab  Countries</t>
  </si>
  <si>
    <t xml:space="preserve"> Europe Countries</t>
  </si>
  <si>
    <t xml:space="preserve">  Asian Countries</t>
  </si>
  <si>
    <t xml:space="preserve"> Other Foreign Countries</t>
  </si>
  <si>
    <t>الدخل السياحي حسب مجموعات الدول (شامل النقل الدولي)*</t>
  </si>
  <si>
    <t xml:space="preserve">*Tourism Income by Countries Group (Included International Transport) </t>
  </si>
  <si>
    <t xml:space="preserve">الدخل السياحي حسب الغرض الرئيسي من الزيارة </t>
  </si>
  <si>
    <t>Tourism Income by Main Purpose of Visit</t>
  </si>
  <si>
    <t xml:space="preserve"> (GCC) Countries</t>
  </si>
  <si>
    <t xml:space="preserve">               - أغراض تعليمية                               </t>
  </si>
  <si>
    <t xml:space="preserve">            - سندات الدين</t>
  </si>
  <si>
    <t>الدخل السياحي باستثناء النقل الدولي **</t>
  </si>
  <si>
    <t xml:space="preserve">Tourism income Excluding International Transport  ** </t>
  </si>
  <si>
    <t xml:space="preserve"> * : اولية .</t>
  </si>
  <si>
    <t xml:space="preserve">  ** : Represents travel receipts at balance of payments.</t>
  </si>
  <si>
    <t xml:space="preserve">  ** : تمثل مقبوضات السفر في ميزان المدفوعات .</t>
  </si>
  <si>
    <t> ميزان المدفوعات</t>
  </si>
  <si>
    <r>
      <t>2023</t>
    </r>
    <r>
      <rPr>
        <b/>
        <vertAlign val="superscript"/>
        <sz val="20"/>
        <color theme="0"/>
        <rFont val="Times New Roman"/>
        <family val="1"/>
      </rPr>
      <t>*</t>
    </r>
    <r>
      <rPr>
        <b/>
        <sz val="20"/>
        <color theme="0"/>
        <rFont val="Times New Roman"/>
        <family val="1"/>
      </rPr>
      <t xml:space="preserve"> الربع الرابع
Q4 2023</t>
    </r>
    <r>
      <rPr>
        <b/>
        <vertAlign val="superscript"/>
        <sz val="20"/>
        <color theme="0"/>
        <rFont val="Times New Roman"/>
        <family val="1"/>
      </rPr>
      <t>*</t>
    </r>
  </si>
  <si>
    <r>
      <t>2023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الرابع
Q4 2023</t>
    </r>
    <r>
      <rPr>
        <b/>
        <vertAlign val="superscript"/>
        <sz val="18"/>
        <color theme="0"/>
        <rFont val="Times New Roman"/>
        <family val="1"/>
      </rPr>
      <t>*</t>
    </r>
  </si>
  <si>
    <t>2024*</t>
  </si>
  <si>
    <r>
      <t>2024</t>
    </r>
    <r>
      <rPr>
        <b/>
        <vertAlign val="superscript"/>
        <sz val="20"/>
        <color theme="0"/>
        <rFont val="Times New Roman"/>
        <family val="1"/>
      </rPr>
      <t>*</t>
    </r>
    <r>
      <rPr>
        <b/>
        <sz val="20"/>
        <color theme="0"/>
        <rFont val="Times New Roman"/>
        <family val="1"/>
      </rPr>
      <t xml:space="preserve"> الربع الأول
Q1 2024</t>
    </r>
    <r>
      <rPr>
        <b/>
        <vertAlign val="superscript"/>
        <sz val="20"/>
        <color theme="0"/>
        <rFont val="Times New Roman"/>
        <family val="1"/>
      </rPr>
      <t>*</t>
    </r>
  </si>
  <si>
    <r>
      <t>2024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الأول
Q1 2024</t>
    </r>
    <r>
      <rPr>
        <b/>
        <vertAlign val="superscript"/>
        <sz val="18"/>
        <color theme="0"/>
        <rFont val="Times New Roman"/>
        <family val="1"/>
      </rPr>
      <t>*</t>
    </r>
  </si>
  <si>
    <t>2024 *</t>
  </si>
  <si>
    <r>
      <t>2024</t>
    </r>
    <r>
      <rPr>
        <b/>
        <vertAlign val="superscript"/>
        <sz val="20"/>
        <color theme="0"/>
        <rFont val="Times New Roman"/>
        <family val="1"/>
      </rPr>
      <t>*</t>
    </r>
  </si>
  <si>
    <r>
      <t>2024</t>
    </r>
    <r>
      <rPr>
        <b/>
        <vertAlign val="superscript"/>
        <sz val="19"/>
        <color theme="0"/>
        <rFont val="Times New Roman"/>
        <family val="1"/>
      </rPr>
      <t>*</t>
    </r>
  </si>
  <si>
    <r>
      <t>2023</t>
    </r>
    <r>
      <rPr>
        <b/>
        <vertAlign val="superscript"/>
        <sz val="19"/>
        <color theme="0"/>
        <rFont val="Times New Roman"/>
        <family val="1"/>
      </rPr>
      <t>*</t>
    </r>
  </si>
  <si>
    <r>
      <t>2024</t>
    </r>
    <r>
      <rPr>
        <b/>
        <vertAlign val="superscript"/>
        <sz val="20"/>
        <color theme="0"/>
        <rFont val="Times New Roman"/>
        <family val="1"/>
      </rPr>
      <t>*</t>
    </r>
    <r>
      <rPr>
        <b/>
        <sz val="20"/>
        <color theme="0"/>
        <rFont val="Times New Roman"/>
        <family val="1"/>
      </rPr>
      <t xml:space="preserve"> الربع الثاني
Q2 2024</t>
    </r>
    <r>
      <rPr>
        <b/>
        <vertAlign val="superscript"/>
        <sz val="20"/>
        <color theme="0"/>
        <rFont val="Times New Roman"/>
        <family val="1"/>
      </rPr>
      <t>*</t>
    </r>
  </si>
  <si>
    <r>
      <t>2024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الثاني
Q2 2024</t>
    </r>
    <r>
      <rPr>
        <b/>
        <vertAlign val="superscript"/>
        <sz val="18"/>
        <color theme="0"/>
        <rFont val="Times New Roman"/>
        <family val="1"/>
      </rPr>
      <t>*</t>
    </r>
  </si>
  <si>
    <t>* : Preliminary.</t>
  </si>
  <si>
    <t>* : أولية.</t>
  </si>
  <si>
    <t xml:space="preserve"> for the period (2000 - 2005) the data represent the outstanding of IFC loans to the private sector (resident) -</t>
  </si>
  <si>
    <r>
      <t>2024</t>
    </r>
    <r>
      <rPr>
        <b/>
        <vertAlign val="superscript"/>
        <sz val="20"/>
        <color theme="0"/>
        <rFont val="Times New Roman"/>
        <family val="1"/>
      </rPr>
      <t>*</t>
    </r>
    <r>
      <rPr>
        <b/>
        <sz val="20"/>
        <color theme="0"/>
        <rFont val="Times New Roman"/>
        <family val="1"/>
      </rPr>
      <t xml:space="preserve"> الربع الثالث
Q3 2024</t>
    </r>
    <r>
      <rPr>
        <b/>
        <vertAlign val="superscript"/>
        <sz val="20"/>
        <color theme="0"/>
        <rFont val="Times New Roman"/>
        <family val="1"/>
      </rPr>
      <t>*</t>
    </r>
  </si>
  <si>
    <r>
      <t>2024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الثالث
Q3 2024</t>
    </r>
    <r>
      <rPr>
        <b/>
        <vertAlign val="superscript"/>
        <sz val="18"/>
        <color theme="0"/>
        <rFont val="Times New Roman"/>
        <family val="1"/>
      </rPr>
      <t>*</t>
    </r>
  </si>
  <si>
    <t>صافي وضع الاستثمار الدولي (الأصول-الخصوم)</t>
  </si>
  <si>
    <t>(2) : Includes:.</t>
  </si>
  <si>
    <t xml:space="preserve">(1) : Other debt liabilities are other liabilities in the IIP Statement.                          </t>
  </si>
  <si>
    <t xml:space="preserve">(1) : التزامات دين أخرى هي التزامات أخرى في بيان وضع الاستثمار الدولي </t>
  </si>
  <si>
    <t>(2) : وتشمل ما يلي:-</t>
  </si>
  <si>
    <t>للفترة (2000-2005 )  تمثل بيانات القروض القائمة الممنوحة للقطاع الخاص (مقيم) في الأردن من قبل مؤسسة التمويل الدولية.</t>
  </si>
  <si>
    <r>
      <t xml:space="preserve">    1- الإستثمار المباشر</t>
    </r>
    <r>
      <rPr>
        <b/>
        <vertAlign val="superscript"/>
        <sz val="18"/>
        <rFont val="Times New Roman"/>
        <family val="1"/>
      </rPr>
      <t>(1)</t>
    </r>
  </si>
  <si>
    <r>
      <t xml:space="preserve">              - حصص الملكية وأسهم صناديق الاستثمار </t>
    </r>
    <r>
      <rPr>
        <b/>
        <vertAlign val="superscript"/>
        <sz val="18"/>
        <rFont val="Times New Roman"/>
        <family val="1"/>
      </rPr>
      <t>(1)</t>
    </r>
  </si>
  <si>
    <r>
      <t xml:space="preserve">  1.Direct investment </t>
    </r>
    <r>
      <rPr>
        <b/>
        <vertAlign val="superscript"/>
        <sz val="18"/>
        <rFont val="Times New Roman"/>
        <family val="1"/>
      </rPr>
      <t>(1)</t>
    </r>
  </si>
  <si>
    <t xml:space="preserve">                 - القطاعات الأخرى</t>
  </si>
  <si>
    <r>
      <t xml:space="preserve">       -Equity and investment fund shares </t>
    </r>
    <r>
      <rPr>
        <b/>
        <vertAlign val="superscript"/>
        <sz val="18"/>
        <rFont val="Times New Roman"/>
        <family val="1"/>
      </rPr>
      <t>(1)</t>
    </r>
  </si>
  <si>
    <t xml:space="preserve">    2 - الإستثمار في محفظة الأوراق المالية</t>
  </si>
  <si>
    <r>
      <t xml:space="preserve">              - حصص الملكية وأسهم صناديق الاستثمار</t>
    </r>
    <r>
      <rPr>
        <b/>
        <vertAlign val="superscript"/>
        <sz val="18"/>
        <rFont val="Times New Roman"/>
        <family val="1"/>
      </rPr>
      <t xml:space="preserve"> (1)</t>
    </r>
  </si>
  <si>
    <t xml:space="preserve">  2.Portfolio investment</t>
  </si>
  <si>
    <r>
      <t xml:space="preserve">       -Equity and investment fund shares</t>
    </r>
    <r>
      <rPr>
        <b/>
        <vertAlign val="superscript"/>
        <sz val="18"/>
        <rFont val="Times New Roman"/>
        <family val="1"/>
      </rPr>
      <t xml:space="preserve"> (1)</t>
    </r>
  </si>
  <si>
    <t>2.2.1:الولايات المتحدة الأمريكية    United States                of America</t>
  </si>
  <si>
    <t>المغادرون حسب الجنسية ……………………………………………………...………………………………..…………..</t>
  </si>
  <si>
    <t>القادمون حسب الجنسية …………………………………………………………...………………………………..</t>
  </si>
  <si>
    <t>أعداد السياح وفق مجموعات الدول……………………………………………….……………………………………….………..</t>
  </si>
  <si>
    <t>Tourism Income by  Main Purpose of Visit ………………………………………………...…………………………………</t>
  </si>
  <si>
    <t>الدخل السياحي حسب الغرض الرئيسي من الزيارة …………………………………...……………………………………</t>
  </si>
  <si>
    <t>الدخل السياحي حسب مجموعات الدول (شامل النقل الدولي) ………………………………….………………………………</t>
  </si>
  <si>
    <t>المساعدات الحكومية المقبوضة في ميزان المدفوعات ………………………………………...………………………...………….</t>
  </si>
  <si>
    <t>الرصيد القائم للدين الخارجي للأردن حسب القطاعات ………………………...………………………………………..</t>
  </si>
  <si>
    <t>وضع الاستثمار الدولي (الأصول والخصوم الخارجية في نهاية الفترة)………………………………………….…………</t>
  </si>
  <si>
    <t>Balance of Payments …………………………………………………………………………………..………………</t>
  </si>
  <si>
    <t>ميزان المدفوعات ……………………………………………………………...……………………...….</t>
  </si>
  <si>
    <t>Balance of Payments Summary …………………………………………………………………………………………………...……</t>
  </si>
  <si>
    <t>ملخص ميزان المدفوعات …………………………………………….………………………..…………………….</t>
  </si>
  <si>
    <t>** : (مدين= عجز، دائن = فائض).</t>
  </si>
  <si>
    <t>** : (Credit=Surplus,Debit=Deficit).</t>
  </si>
  <si>
    <t>** : (مدين= عجز، دائن = فائض)</t>
  </si>
  <si>
    <t>** : (Credit=Surplus,Debit=Deficit)</t>
  </si>
  <si>
    <r>
      <t>2021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الرابع
Q4 2021</t>
    </r>
    <r>
      <rPr>
        <b/>
        <vertAlign val="superscript"/>
        <sz val="18"/>
        <color theme="0"/>
        <rFont val="Times New Roman"/>
        <family val="1"/>
      </rPr>
      <t>*</t>
    </r>
  </si>
  <si>
    <r>
      <t>2021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الثالث
Q3 2021</t>
    </r>
    <r>
      <rPr>
        <b/>
        <vertAlign val="superscript"/>
        <sz val="18"/>
        <color theme="0"/>
        <rFont val="Times New Roman"/>
        <family val="1"/>
      </rPr>
      <t>*</t>
    </r>
  </si>
  <si>
    <t>*2021 الربع الثاني
Q2 2021*</t>
  </si>
  <si>
    <t>*2021 الربع الأول
Q1 2021*</t>
  </si>
  <si>
    <t xml:space="preserve">الربع 
الثالث
Third
Quarter </t>
  </si>
  <si>
    <r>
      <t>2024</t>
    </r>
    <r>
      <rPr>
        <b/>
        <vertAlign val="superscript"/>
        <sz val="20"/>
        <color theme="0"/>
        <rFont val="Times New Roman"/>
        <family val="1"/>
      </rPr>
      <t>*</t>
    </r>
    <r>
      <rPr>
        <b/>
        <sz val="20"/>
        <color theme="0"/>
        <rFont val="Times New Roman"/>
        <family val="1"/>
      </rPr>
      <t xml:space="preserve"> الربع الرابع
Q4 2024</t>
    </r>
    <r>
      <rPr>
        <b/>
        <vertAlign val="superscript"/>
        <sz val="20"/>
        <color theme="0"/>
        <rFont val="Times New Roman"/>
        <family val="1"/>
      </rPr>
      <t>*</t>
    </r>
  </si>
  <si>
    <r>
      <t>2024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الرابع
Q4 2024</t>
    </r>
    <r>
      <rPr>
        <b/>
        <vertAlign val="superscript"/>
        <sz val="18"/>
        <color theme="0"/>
        <rFont val="Times New Roman"/>
        <family val="1"/>
      </rPr>
      <t>*</t>
    </r>
  </si>
  <si>
    <t xml:space="preserve">  استثمار الحافظة(صافي):</t>
  </si>
  <si>
    <t xml:space="preserve">  الاستثمار المباشر(صافي):</t>
  </si>
  <si>
    <t xml:space="preserve">   الدخل الأولي (صافي):</t>
  </si>
  <si>
    <t>Other Foreign
Nationalities</t>
  </si>
  <si>
    <t xml:space="preserve">   German</t>
  </si>
  <si>
    <t xml:space="preserve">   Indonesian</t>
  </si>
  <si>
    <t xml:space="preserve">   British</t>
  </si>
  <si>
    <t xml:space="preserve">   Turkish</t>
  </si>
  <si>
    <t>Other Arab
Nationalities</t>
  </si>
  <si>
    <t xml:space="preserve">   Iraqi</t>
  </si>
  <si>
    <t xml:space="preserve">   Saudi</t>
  </si>
  <si>
    <t xml:space="preserve">   Syrian</t>
  </si>
  <si>
    <t xml:space="preserve">   Egyptian</t>
  </si>
  <si>
    <t>جنسيات أجنبية أخرى</t>
  </si>
  <si>
    <t>ألماني</t>
  </si>
  <si>
    <t>اندونيسي</t>
  </si>
  <si>
    <t>بريطاني</t>
  </si>
  <si>
    <t>تركي</t>
  </si>
  <si>
    <t>الولايات المتحدة الأمريكية</t>
  </si>
  <si>
    <t>جنسيات عربية أخرى</t>
  </si>
  <si>
    <t>عراقي</t>
  </si>
  <si>
    <t>سعودي</t>
  </si>
  <si>
    <t>سوري</t>
  </si>
  <si>
    <t>مصري</t>
  </si>
  <si>
    <t>أردني</t>
  </si>
  <si>
    <t>الف شخص
Thousand Individuals</t>
  </si>
  <si>
    <t>Arrivals by Nationality</t>
  </si>
  <si>
    <t>القادمون حسب الجنسية</t>
  </si>
  <si>
    <t>Table (71) جدول</t>
  </si>
  <si>
    <t>Indonesian</t>
  </si>
  <si>
    <t>British</t>
  </si>
  <si>
    <t xml:space="preserve"> Turkish</t>
  </si>
  <si>
    <t>الف شخص
 Thousand Individuals</t>
  </si>
  <si>
    <t xml:space="preserve">           Departures by Nationality</t>
  </si>
  <si>
    <t xml:space="preserve">         المغادرون حسب الجنسية</t>
  </si>
  <si>
    <t xml:space="preserve">  (1) : Preliminary.</t>
  </si>
  <si>
    <t xml:space="preserve">  (1) : اولية .</t>
  </si>
  <si>
    <t>Source : The Ministry of Tourism and Antiquities.</t>
  </si>
  <si>
    <t>المصدر: وزارة السياحة والاثار.</t>
  </si>
  <si>
    <t xml:space="preserve">  * : أولية.</t>
  </si>
  <si>
    <r>
      <t>2025</t>
    </r>
    <r>
      <rPr>
        <b/>
        <vertAlign val="superscript"/>
        <sz val="19"/>
        <color theme="0"/>
        <rFont val="Times New Roman"/>
        <family val="1"/>
      </rPr>
      <t>*</t>
    </r>
  </si>
  <si>
    <t>Number of Tourists by Countries Group</t>
  </si>
  <si>
    <t>اعداد السياح وفق مجموعات الدول</t>
  </si>
  <si>
    <t>Table (70) جدول</t>
  </si>
  <si>
    <t>2025*</t>
  </si>
  <si>
    <r>
      <t>2025</t>
    </r>
    <r>
      <rPr>
        <b/>
        <vertAlign val="superscript"/>
        <sz val="20"/>
        <color theme="0"/>
        <rFont val="Times New Roman"/>
        <family val="1"/>
      </rPr>
      <t>*</t>
    </r>
    <r>
      <rPr>
        <b/>
        <sz val="20"/>
        <color theme="0"/>
        <rFont val="Times New Roman"/>
        <family val="1"/>
      </rPr>
      <t xml:space="preserve"> الربع الأول
Q1 2025</t>
    </r>
    <r>
      <rPr>
        <b/>
        <vertAlign val="superscript"/>
        <sz val="20"/>
        <color theme="0"/>
        <rFont val="Times New Roman"/>
        <family val="1"/>
      </rPr>
      <t>*</t>
    </r>
  </si>
  <si>
    <r>
      <t>2025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الأول
Q1 2025</t>
    </r>
    <r>
      <rPr>
        <b/>
        <vertAlign val="superscript"/>
        <sz val="18"/>
        <color theme="0"/>
        <rFont val="Times New Roman"/>
        <family val="1"/>
      </rPr>
      <t>*</t>
    </r>
  </si>
  <si>
    <r>
      <t>2025</t>
    </r>
    <r>
      <rPr>
        <b/>
        <vertAlign val="superscript"/>
        <sz val="20"/>
        <color theme="0"/>
        <rFont val="Times New Roman"/>
        <family val="1"/>
      </rPr>
      <t>*</t>
    </r>
  </si>
  <si>
    <r>
      <t>2025</t>
    </r>
    <r>
      <rPr>
        <b/>
        <vertAlign val="superscript"/>
        <sz val="20"/>
        <color theme="0"/>
        <rFont val="Times New Roman"/>
        <family val="1"/>
      </rPr>
      <t>*</t>
    </r>
    <r>
      <rPr>
        <b/>
        <sz val="20"/>
        <color theme="0"/>
        <rFont val="Times New Roman"/>
        <family val="1"/>
      </rPr>
      <t xml:space="preserve"> الربع الثاني
Q2 2025</t>
    </r>
    <r>
      <rPr>
        <b/>
        <vertAlign val="superscript"/>
        <sz val="20"/>
        <color theme="0"/>
        <rFont val="Times New Roman"/>
        <family val="1"/>
      </rPr>
      <t>*</t>
    </r>
  </si>
  <si>
    <r>
      <t>2025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الثاني
Q2 2025</t>
    </r>
    <r>
      <rPr>
        <b/>
        <vertAlign val="superscript"/>
        <sz val="18"/>
        <color theme="0"/>
        <rFont val="Times New Roman"/>
        <family val="1"/>
      </rPr>
      <t>*</t>
    </r>
  </si>
  <si>
    <r>
      <t xml:space="preserve">          ب.1: تعويضات العاملين </t>
    </r>
    <r>
      <rPr>
        <b/>
        <vertAlign val="superscript"/>
        <sz val="20"/>
        <rFont val="Times New Roman"/>
        <family val="1"/>
      </rPr>
      <t>(1)</t>
    </r>
  </si>
  <si>
    <r>
      <t xml:space="preserve">                           </t>
    </r>
    <r>
      <rPr>
        <b/>
        <sz val="20"/>
        <rFont val="Calibri"/>
        <family val="2"/>
      </rPr>
      <t>-</t>
    </r>
    <r>
      <rPr>
        <b/>
        <sz val="20"/>
        <rFont val="Times New Roman"/>
        <family val="1"/>
      </rPr>
      <t xml:space="preserve"> تحويلات العاملين </t>
    </r>
    <r>
      <rPr>
        <b/>
        <vertAlign val="superscript"/>
        <sz val="20"/>
        <rFont val="Times New Roman"/>
        <family val="1"/>
      </rPr>
      <t>(1)</t>
    </r>
  </si>
  <si>
    <r>
      <t xml:space="preserve">     B.1:Compensation of employees</t>
    </r>
    <r>
      <rPr>
        <b/>
        <vertAlign val="superscript"/>
        <sz val="18"/>
        <rFont val="Times New Roman"/>
        <family val="1"/>
      </rPr>
      <t>(1)</t>
    </r>
  </si>
  <si>
    <r>
      <t xml:space="preserve">             -Of which: Workers' remittances </t>
    </r>
    <r>
      <rPr>
        <b/>
        <vertAlign val="superscript"/>
        <sz val="18"/>
        <rFont val="Times New Roman"/>
        <family val="1"/>
      </rPr>
      <t>(1)</t>
    </r>
  </si>
  <si>
    <r>
      <t xml:space="preserve">     B.1:Compensation of employees</t>
    </r>
    <r>
      <rPr>
        <b/>
        <vertAlign val="superscript"/>
        <sz val="20"/>
        <rFont val="Times New Roman"/>
        <family val="1"/>
      </rPr>
      <t>(1)</t>
    </r>
  </si>
  <si>
    <t>منهجية جديدة لاحتساب تكاليف الشحن والتأمين منذ عام 2019</t>
  </si>
  <si>
    <t>A new methodology for calculating freight and insurance costs since 2019</t>
  </si>
  <si>
    <t>(1) :  تحديث بيانات تحويلات العاملين بحسب منهجية جديدة، مع إجراء تقديرات رجعية للفترة (2019-2023)</t>
  </si>
  <si>
    <t>(1) :Updating data based on new methodology for workers' remittances with back casting since (2019-2023).</t>
  </si>
  <si>
    <t xml:space="preserve">                  -Debt securities</t>
  </si>
  <si>
    <t>الاستثمار الأجنبي المباشر داخل المملكة حسب النشاط الاقتصادي………………………...………………………………………..</t>
  </si>
  <si>
    <t>69</t>
  </si>
  <si>
    <t>70</t>
  </si>
  <si>
    <t>71</t>
  </si>
  <si>
    <t>72</t>
  </si>
  <si>
    <t>73</t>
  </si>
  <si>
    <t>الاستثمارالأجنبي المباشر داخل المملكة حسب التوزيع الجغرافي ………………………………………...………………………...………….</t>
  </si>
  <si>
    <t>Foreign Direct Investment in the Kingdom by Economic Activity………………………………………………………………………………</t>
  </si>
  <si>
    <t>Foreign Direct Investment in the Kingdom by Geographical Distribution.………………………………………………………………………………</t>
  </si>
  <si>
    <t>74</t>
  </si>
  <si>
    <t>75</t>
  </si>
  <si>
    <t>76</t>
  </si>
  <si>
    <t>اجمالي حوالات العاملين الواردة الى المملكة …………………………………………………………...………………………………..</t>
  </si>
  <si>
    <t>Total Workers' Remittances - Inflows………………………………………………………………………………………………………………………………………………………………</t>
  </si>
  <si>
    <t>اجمالي حوالات العاملين الصادرة من المملكة……………………………………………………...………………………………..…………..</t>
  </si>
  <si>
    <t>Total Workers' Remittances - Outflows.………………………………………………………………………………………………………………………………………………………………</t>
  </si>
  <si>
    <r>
      <t>الاستثمار الأجنبي المباشر داخل المملكة حسب النشاط الاقتصادي</t>
    </r>
    <r>
      <rPr>
        <b/>
        <vertAlign val="superscript"/>
        <sz val="80"/>
        <color rgb="FFC00000"/>
        <rFont val="Times New Roman"/>
        <family val="1"/>
      </rPr>
      <t>*</t>
    </r>
  </si>
  <si>
    <r>
      <t>Foreign Direct Investment in the Kingdom by Economic Activity</t>
    </r>
    <r>
      <rPr>
        <b/>
        <vertAlign val="superscript"/>
        <sz val="80"/>
        <color rgb="FFC00000"/>
        <rFont val="Times New Roman"/>
        <family val="1"/>
      </rPr>
      <t>*</t>
    </r>
  </si>
  <si>
    <r>
      <rPr>
        <b/>
        <vertAlign val="superscript"/>
        <sz val="70"/>
        <color theme="0"/>
        <rFont val="Times New Roman"/>
        <family val="1"/>
      </rPr>
      <t>(1)</t>
    </r>
    <r>
      <rPr>
        <b/>
        <sz val="70"/>
        <color theme="0"/>
        <rFont val="Times New Roman"/>
        <family val="1"/>
      </rPr>
      <t>2023</t>
    </r>
  </si>
  <si>
    <r>
      <rPr>
        <b/>
        <vertAlign val="superscript"/>
        <sz val="70"/>
        <color theme="0"/>
        <rFont val="Times New Roman"/>
        <family val="1"/>
      </rPr>
      <t>(1)</t>
    </r>
    <r>
      <rPr>
        <b/>
        <sz val="70"/>
        <color theme="0"/>
        <rFont val="Times New Roman"/>
        <family val="1"/>
      </rPr>
      <t>2024</t>
    </r>
  </si>
  <si>
    <t>رصيد</t>
  </si>
  <si>
    <t>صافي المعاملات</t>
  </si>
  <si>
    <t>صافي التغيرات</t>
  </si>
  <si>
    <t>Stock</t>
  </si>
  <si>
    <t>Net Transactions</t>
  </si>
  <si>
    <t>Net Changes</t>
  </si>
  <si>
    <t>الاستثمارالأجنبي المباشر داخل المملكة</t>
  </si>
  <si>
    <t xml:space="preserve">Foreign Direct Investment in the Kingdom </t>
  </si>
  <si>
    <t xml:space="preserve"> الأنشطة المالية وأنشطة التأمين</t>
  </si>
  <si>
    <t>Financial and insurance activities</t>
  </si>
  <si>
    <t xml:space="preserve"> الصناعات التحويلية</t>
  </si>
  <si>
    <t>Manufacturing</t>
  </si>
  <si>
    <t>التعدين واستغلال المحاجر</t>
  </si>
  <si>
    <t>Mining and quarrying</t>
  </si>
  <si>
    <t>الإنشاءات (تشييد المباني)</t>
  </si>
  <si>
    <t>Construction</t>
  </si>
  <si>
    <t>الأنشطة العقارية</t>
  </si>
  <si>
    <t>Real estate activities</t>
  </si>
  <si>
    <t>إمدادات الكهرباء والغاز والبخار وتكييف الهواء</t>
  </si>
  <si>
    <t>Electricity, gas, steam and air conditioning supply</t>
  </si>
  <si>
    <t>المعلومات والإتصالات</t>
  </si>
  <si>
    <t>Information and communication</t>
  </si>
  <si>
    <t>تجارة الجملة والتجزئة وإصلاح المركبات ذات المحركات والدراجات النارية</t>
  </si>
  <si>
    <t>Wholesale and retail trade; repair of motor vehicles and motorcycles</t>
  </si>
  <si>
    <t>الأنشطة المهنية والعلمية والتقنية</t>
  </si>
  <si>
    <t>Professional, scientific and technical activities</t>
  </si>
  <si>
    <t>انشطة خدمة الاقامة والطعام</t>
  </si>
  <si>
    <t>Accommodation and food service activities</t>
  </si>
  <si>
    <t>النقل والتخزين</t>
  </si>
  <si>
    <t>Transportation and storage</t>
  </si>
  <si>
    <t>أنشطة الخدمات الإدارية وخدمات الدعم</t>
  </si>
  <si>
    <t>Administrative and support service activities</t>
  </si>
  <si>
    <t>الأنشطة في مجال صحة الإنسان والعمل الاجتماعي</t>
  </si>
  <si>
    <t>Human health and social work activities</t>
  </si>
  <si>
    <t>التعليم</t>
  </si>
  <si>
    <t>Education</t>
  </si>
  <si>
    <t>الأنشطة الخدمية الأخرى</t>
  </si>
  <si>
    <t>Other service activities</t>
  </si>
  <si>
    <t>(1) : تقديرات .</t>
  </si>
  <si>
    <t>(1) : Estimates.</t>
  </si>
  <si>
    <t>الاستثمار الأجنبي المباشر داخل المملكة حسب النشاط الاقتصادي*</t>
  </si>
  <si>
    <t>Foreign Direct Investment in the Kingdom by Economic Activity*</t>
  </si>
  <si>
    <r>
      <rPr>
        <b/>
        <vertAlign val="superscript"/>
        <sz val="70"/>
        <color theme="0"/>
        <rFont val="Times New Roman"/>
        <family val="1"/>
      </rPr>
      <t>(1)</t>
    </r>
    <r>
      <rPr>
        <b/>
        <sz val="70"/>
        <color theme="0"/>
        <rFont val="Times New Roman"/>
        <family val="1"/>
      </rPr>
      <t>2025</t>
    </r>
  </si>
  <si>
    <r>
      <t>الاستثمارالأجنبي المباشر داخل المملكة حسب التوزيع الجغرافي (دول)</t>
    </r>
    <r>
      <rPr>
        <b/>
        <vertAlign val="superscript"/>
        <sz val="80"/>
        <color rgb="FFC00000"/>
        <rFont val="Times New Roman"/>
        <family val="1"/>
      </rPr>
      <t>*</t>
    </r>
  </si>
  <si>
    <r>
      <t>Foreign Direct Investment in the Kingdom by Geographical Distribution (Countries)</t>
    </r>
    <r>
      <rPr>
        <b/>
        <vertAlign val="superscript"/>
        <sz val="80"/>
        <color rgb="FFC00000"/>
        <rFont val="Times New Roman"/>
        <family val="1"/>
      </rPr>
      <t>*</t>
    </r>
  </si>
  <si>
    <t>الامارات العربية المتحدة</t>
  </si>
  <si>
    <t>United Arab Emirates</t>
  </si>
  <si>
    <t>البحرين</t>
  </si>
  <si>
    <t>Bahrain</t>
  </si>
  <si>
    <t>المملكة العربية السعودية</t>
  </si>
  <si>
    <t>Saudi Arabia</t>
  </si>
  <si>
    <t>الكويت</t>
  </si>
  <si>
    <t>Kuwait</t>
  </si>
  <si>
    <t>الهند</t>
  </si>
  <si>
    <t>India</t>
  </si>
  <si>
    <t>الصين</t>
  </si>
  <si>
    <t>China</t>
  </si>
  <si>
    <t>بريطانيا</t>
  </si>
  <si>
    <t>Britain</t>
  </si>
  <si>
    <t>فرنسا</t>
  </si>
  <si>
    <t>France</t>
  </si>
  <si>
    <t>العراق</t>
  </si>
  <si>
    <t>Iraq</t>
  </si>
  <si>
    <t>قطر</t>
  </si>
  <si>
    <t>Qatar</t>
  </si>
  <si>
    <t>ليبيا</t>
  </si>
  <si>
    <t>Libya</t>
  </si>
  <si>
    <t>الولايات المتحدة الامريكية</t>
  </si>
  <si>
    <t>United States of America</t>
  </si>
  <si>
    <t>مصر</t>
  </si>
  <si>
    <t>Egypt</t>
  </si>
  <si>
    <t>لبنان</t>
  </si>
  <si>
    <t>Lebanon</t>
  </si>
  <si>
    <t>سوريا</t>
  </si>
  <si>
    <t>Syria</t>
  </si>
  <si>
    <t>قبرص</t>
  </si>
  <si>
    <t>Cyprus</t>
  </si>
  <si>
    <t>بلدان أخرى</t>
  </si>
  <si>
    <t xml:space="preserve"> Other countries</t>
  </si>
  <si>
    <t>الاستثمارالأجنبي المباشر داخل المملكة حسب التوزيع الجغرافي (دول)*</t>
  </si>
  <si>
    <t>Foreign Direct Investment in the Kingdom by Geographical Distribution (Countries)*</t>
  </si>
  <si>
    <t>الاستثمار الأجنبي المباشر داخل المملكة</t>
  </si>
  <si>
    <t>Table (72) جدول</t>
  </si>
  <si>
    <r>
      <t>2025</t>
    </r>
    <r>
      <rPr>
        <b/>
        <vertAlign val="superscript"/>
        <sz val="20"/>
        <color theme="0"/>
        <rFont val="Times New Roman"/>
        <family val="1"/>
      </rPr>
      <t>*</t>
    </r>
    <r>
      <rPr>
        <b/>
        <sz val="20"/>
        <color theme="0"/>
        <rFont val="Times New Roman"/>
        <family val="1"/>
      </rPr>
      <t xml:space="preserve"> الربع الثالث
Q3 2025</t>
    </r>
    <r>
      <rPr>
        <b/>
        <vertAlign val="superscript"/>
        <sz val="20"/>
        <color theme="0"/>
        <rFont val="Times New Roman"/>
        <family val="1"/>
      </rPr>
      <t>*</t>
    </r>
  </si>
  <si>
    <r>
      <t>2025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الثالث
Q3 2025</t>
    </r>
    <r>
      <rPr>
        <b/>
        <vertAlign val="superscript"/>
        <sz val="18"/>
        <color theme="0"/>
        <rFont val="Times New Roman"/>
        <family val="1"/>
      </rPr>
      <t>*</t>
    </r>
  </si>
  <si>
    <t xml:space="preserve">(1) : تقديرات  باستثناء غير الأردنيين في العقارات . </t>
  </si>
  <si>
    <t>(1) : Estimates excluding non-Jordanians in real estate.</t>
  </si>
  <si>
    <r>
      <t>2026</t>
    </r>
    <r>
      <rPr>
        <b/>
        <vertAlign val="superscript"/>
        <sz val="19"/>
        <color theme="0"/>
        <rFont val="Times New Roman"/>
        <family val="1"/>
      </rPr>
      <t>*</t>
    </r>
  </si>
  <si>
    <t>65a</t>
  </si>
  <si>
    <t>65b</t>
  </si>
  <si>
    <t>66a</t>
  </si>
  <si>
    <t>66b</t>
  </si>
  <si>
    <t>67a</t>
  </si>
  <si>
    <t>67b</t>
  </si>
  <si>
    <r>
      <t>2025</t>
    </r>
    <r>
      <rPr>
        <b/>
        <vertAlign val="superscript"/>
        <sz val="20"/>
        <color theme="0"/>
        <rFont val="Times New Roman"/>
        <family val="1"/>
      </rPr>
      <t>*</t>
    </r>
    <r>
      <rPr>
        <b/>
        <sz val="20"/>
        <color theme="0"/>
        <rFont val="Times New Roman"/>
        <family val="1"/>
      </rPr>
      <t xml:space="preserve"> الربع الرابع
Q4 2025</t>
    </r>
    <r>
      <rPr>
        <b/>
        <vertAlign val="superscript"/>
        <sz val="20"/>
        <color theme="0"/>
        <rFont val="Times New Roman"/>
        <family val="1"/>
      </rPr>
      <t>*</t>
    </r>
  </si>
  <si>
    <r>
      <t>2025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الرابع
Q4 2025</t>
    </r>
    <r>
      <rPr>
        <b/>
        <vertAlign val="superscript"/>
        <sz val="18"/>
        <color theme="0"/>
        <rFont val="Times New Roman"/>
        <family val="1"/>
      </rPr>
      <t>*</t>
    </r>
  </si>
  <si>
    <t>2025 *</t>
  </si>
  <si>
    <t>Table (73) جدول</t>
  </si>
  <si>
    <t xml:space="preserve"> 5.Reserve assets(Central Bank): </t>
  </si>
  <si>
    <t xml:space="preserve">الف سائح
Tourists inthousand </t>
  </si>
  <si>
    <r>
      <t>2026</t>
    </r>
    <r>
      <rPr>
        <b/>
        <vertAlign val="superscript"/>
        <sz val="20"/>
        <color theme="0"/>
        <rFont val="Times New Roman"/>
        <family val="1"/>
      </rPr>
      <t>*</t>
    </r>
    <r>
      <rPr>
        <b/>
        <sz val="20"/>
        <color theme="0"/>
        <rFont val="Times New Roman"/>
        <family val="1"/>
      </rPr>
      <t xml:space="preserve"> الربع الأول
Q1 2026</t>
    </r>
    <r>
      <rPr>
        <b/>
        <vertAlign val="superscript"/>
        <sz val="20"/>
        <color theme="0"/>
        <rFont val="Times New Roman"/>
        <family val="1"/>
      </rPr>
      <t>*</t>
    </r>
  </si>
  <si>
    <t>2026*</t>
  </si>
  <si>
    <r>
      <t>2026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الأول
Q1 2026</t>
    </r>
    <r>
      <rPr>
        <b/>
        <vertAlign val="superscript"/>
        <sz val="18"/>
        <color theme="0"/>
        <rFont val="Times New Roman"/>
        <family val="1"/>
      </rPr>
      <t>*</t>
    </r>
  </si>
  <si>
    <r>
      <rPr>
        <b/>
        <vertAlign val="superscript"/>
        <sz val="70"/>
        <color theme="0"/>
        <rFont val="Times New Roman"/>
        <family val="1"/>
      </rPr>
      <t>(1)</t>
    </r>
    <r>
      <rPr>
        <b/>
        <sz val="70"/>
        <color theme="0"/>
        <rFont val="Times New Roman"/>
        <family val="1"/>
      </rPr>
      <t>2026</t>
    </r>
  </si>
  <si>
    <t>(1) : بيانات تقديرية بالاستناد الى نتائج المسح الذي نفذته دائرة الاحصاءات العامة عام 2006عن عامي 2004 و2005 والفترة ( نهاية الربع الرابع من عام 2021 حتى نهاية الربع الاول من عام 2026) تمثل البيانات الأولية  لنتائج مسح الاستثمار الأجنبي (2021-2022) مضافة  لها استثمارات الأفراد في الأراضي والعقارات وتقديرات البنك المركزي الأردني.</t>
  </si>
  <si>
    <t>(1) : Estimated data based on the results of the Foreign Investment Survey carried out by Department of Statistics (DOS) in 2006 for the years 2004 and 2005, the period ( the end of the fourth quarter of 2022-until the end of the First quarter of 2026) represents the preliminary data of the results of the foreign investment survey (2021-2022) added to the investments of individuals in land &amp; real estates and the estimates of the central bank.</t>
  </si>
  <si>
    <t>(1) : بيانات تقديرية بالاستناد الى نتائج المسح الذي نفذته دائرة الاحصاءات العامة عام 2006عن عامي 2004 و2005 والفترة ( نهاية الربع الرابع من عام 2021 حتى نهاية الربع الاول  من عام 2026) تمثل البيانات الأولية  لنتائج مسح الاستثمار الأجنبي (2021-2022) مضافة  لها استثمارات الأفراد في الأراضي والعقارات وتقديرات البنك المركزي الأردني.</t>
  </si>
  <si>
    <t>القروض المكفولة من قبل الحكومة المركزية ضمن الموازنة للفترة (2000 - 2026 Q1 ).</t>
  </si>
  <si>
    <t>(3) : The data for the period (2004 - 2009) represents the results of Foreign Investment Survey carried out by DOS, in addition to estimates of  individual investments in lands and real estates. ,the period ( the end of the fourth quarter of 2022-until the end of the First quarter of 2026) represents the preliminary data of the results of the foreign investment survey (2021-2022) added to the investments of individuals in land &amp; real estates and the estimates of the central bank.</t>
  </si>
  <si>
    <t>loans guaranteed by the central government for the period (2000 - Q1 2026).</t>
  </si>
  <si>
    <t xml:space="preserve">        for the period (2006 - Q1 2026) the data represent the outstanding of private sector external loans according to the CBJ estimates -</t>
  </si>
  <si>
    <t xml:space="preserve">(3) : تعكس بيانات (2004 - 2009)  نتائج مسح الاستثمار الأجنبي الذي نفذته دائرة الإحصاءات العامة مضافاً إليها تقديرات استثمارات الأفراد في الأراضي والعقارات. أما لفترة ( نهاية الربع الرابع من عام 2021 حتى نهاية الربع الاول من عام 2026) تمثل البيانات الأولية  لنتائج مسح الاستثمار الأجنبي (2021-2022) مضافة  لها استثمارات الأفراد في الأراضي والعقارات وتقديرات البنك المركزي الأردني. </t>
  </si>
  <si>
    <t xml:space="preserve"> - للفترة (2006 - 2026 Q1 ) تمثل بيانات القروض الخارجية القائمة على القطاع الخاص وفقاً لتقديرات البنك المركزي .</t>
  </si>
  <si>
    <t>للفترة (2006 - 2026 Q1 )  تمثل بيانات القروض الخارجية القائمة على القطاع الخاص وفقاً لتقديرات البنك المركزي .</t>
  </si>
  <si>
    <t>For the period (2006-Q1 2026) the data represent the outstanding of private sector external loans according to the CBJ estimates.</t>
  </si>
  <si>
    <t xml:space="preserve"> International Investment Position, net(asset-liabilities)</t>
  </si>
  <si>
    <t xml:space="preserve">     Other debt liabilities</t>
  </si>
  <si>
    <t xml:space="preserve">      التزامات دين أخرى</t>
  </si>
  <si>
    <t xml:space="preserve">     Loans </t>
  </si>
  <si>
    <t xml:space="preserve">     Money market instruments </t>
  </si>
  <si>
    <t xml:space="preserve">      أدوات سوق النقد</t>
  </si>
  <si>
    <t xml:space="preserve">    Other debt liabilities</t>
  </si>
  <si>
    <t>General Government</t>
  </si>
  <si>
    <t xml:space="preserve">الحكومة العامة </t>
  </si>
  <si>
    <r>
      <t>2026</t>
    </r>
    <r>
      <rPr>
        <b/>
        <vertAlign val="superscript"/>
        <sz val="20"/>
        <color theme="0"/>
        <rFont val="Times New Roman"/>
        <family val="1"/>
      </rPr>
      <t>*</t>
    </r>
  </si>
  <si>
    <t>Source : Cenrtal Bank of Jordan.</t>
  </si>
  <si>
    <t xml:space="preserve"> المصدر :  البنك المركزي الأردني.</t>
  </si>
  <si>
    <t>(1) : Includes compensation of employees in primary income account and workers' remittances in secondary income account.</t>
  </si>
  <si>
    <t>(1) : يتضمن تعويضات العاملين في حساب الدخل الأولي وحوالات العاملين في حساب الدخل الثانوي.</t>
  </si>
  <si>
    <t>Other Countries</t>
  </si>
  <si>
    <t>Germany</t>
  </si>
  <si>
    <t>United Kingdom</t>
  </si>
  <si>
    <r>
      <t xml:space="preserve">Total Workers' Remittances - Inflows </t>
    </r>
    <r>
      <rPr>
        <b/>
        <vertAlign val="superscript"/>
        <sz val="20"/>
        <color theme="0"/>
        <rFont val="Times New Roman"/>
        <family val="1"/>
      </rPr>
      <t>(1)</t>
    </r>
  </si>
  <si>
    <t>دول أخرى</t>
  </si>
  <si>
    <t>المانيا</t>
  </si>
  <si>
    <t>المملكة المتحدة</t>
  </si>
  <si>
    <t>السعودية</t>
  </si>
  <si>
    <r>
      <t>اجمالي حوالات العاملين الواردة الى المملكة</t>
    </r>
    <r>
      <rPr>
        <b/>
        <vertAlign val="superscript"/>
        <sz val="24"/>
        <color theme="0"/>
        <rFont val="Times New Roman"/>
        <family val="1"/>
      </rPr>
      <t>(1)</t>
    </r>
  </si>
  <si>
    <t xml:space="preserve"> الف دينار
JD Thousand</t>
  </si>
  <si>
    <r>
      <t>Total Workers' Remittances - Inflows</t>
    </r>
    <r>
      <rPr>
        <b/>
        <vertAlign val="superscript"/>
        <sz val="24"/>
        <color rgb="FFC00000"/>
        <rFont val="Times New Roman"/>
        <family val="1"/>
      </rPr>
      <t>*</t>
    </r>
  </si>
  <si>
    <r>
      <rPr>
        <b/>
        <vertAlign val="superscript"/>
        <sz val="26"/>
        <color rgb="FFC00000"/>
        <rFont val="Times New Roman"/>
        <family val="1"/>
      </rPr>
      <t>  *</t>
    </r>
    <r>
      <rPr>
        <b/>
        <sz val="26"/>
        <color rgb="FFC00000"/>
        <rFont val="Times New Roman"/>
        <family val="1"/>
      </rPr>
      <t xml:space="preserve"> اجمالي حوالات العاملين الواردة الى المملكة</t>
    </r>
  </si>
  <si>
    <t>Source: Cenrtal Bank of Jordan.</t>
  </si>
  <si>
    <t xml:space="preserve"> المصدر:  البنك المركزي الأردني.</t>
  </si>
  <si>
    <t>(1) :Includes compensation of employees in primary income account and workers' remittances in secondary income account.</t>
  </si>
  <si>
    <t>Sri Lanka</t>
  </si>
  <si>
    <t>Yemen</t>
  </si>
  <si>
    <t>Philippines</t>
  </si>
  <si>
    <t>Bangladesh</t>
  </si>
  <si>
    <r>
      <t xml:space="preserve">Total Workers' Remittances - Outflows </t>
    </r>
    <r>
      <rPr>
        <b/>
        <vertAlign val="superscript"/>
        <sz val="20"/>
        <color theme="0"/>
        <rFont val="Times New Roman"/>
        <family val="1"/>
      </rPr>
      <t>(1)</t>
    </r>
  </si>
  <si>
    <t>سيريلانكا</t>
  </si>
  <si>
    <t>اليمن</t>
  </si>
  <si>
    <t>الفلبين</t>
  </si>
  <si>
    <t>بنغلادش</t>
  </si>
  <si>
    <r>
      <t> اجمالي حوالات العاملين الصادرة من المملكة</t>
    </r>
    <r>
      <rPr>
        <b/>
        <vertAlign val="superscript"/>
        <sz val="24"/>
        <color theme="0"/>
        <rFont val="Times New Roman"/>
        <family val="1"/>
      </rPr>
      <t>(1)</t>
    </r>
  </si>
  <si>
    <r>
      <t>Total Workers' Remittances - Outflows</t>
    </r>
    <r>
      <rPr>
        <b/>
        <vertAlign val="superscript"/>
        <sz val="24"/>
        <color rgb="FFC00000"/>
        <rFont val="Times New Roman"/>
        <family val="1"/>
      </rPr>
      <t>*</t>
    </r>
    <r>
      <rPr>
        <b/>
        <sz val="24"/>
        <color rgb="FFC00000"/>
        <rFont val="Times New Roman"/>
        <family val="1"/>
      </rPr>
      <t xml:space="preserve"> </t>
    </r>
  </si>
  <si>
    <r>
      <t xml:space="preserve"> اجمالي حوالات العاملين الصادرة من المملكة </t>
    </r>
    <r>
      <rPr>
        <b/>
        <vertAlign val="superscript"/>
        <sz val="26"/>
        <color rgb="FFC00000"/>
        <rFont val="Times New Roman"/>
        <family val="1"/>
      </rPr>
      <t>*</t>
    </r>
  </si>
  <si>
    <t>Table (76) جدول</t>
  </si>
  <si>
    <t xml:space="preserve">Table (64) جدول         </t>
  </si>
  <si>
    <t>Table (65a) جدول</t>
  </si>
  <si>
    <t>Table (65b) جدول</t>
  </si>
  <si>
    <t xml:space="preserve">  Table (65c) جدول</t>
  </si>
  <si>
    <t xml:space="preserve">                                                                             Table (65d) جدول                                                                                </t>
  </si>
  <si>
    <t xml:space="preserve">Table (66a) جدول    </t>
  </si>
  <si>
    <t xml:space="preserve">       Table (66b) جدول              </t>
  </si>
  <si>
    <t xml:space="preserve">Table (67a) جدول </t>
  </si>
  <si>
    <t xml:space="preserve">Table (67b) جدول </t>
  </si>
  <si>
    <t>Table (68a) جدول</t>
  </si>
  <si>
    <t>Table (68b) جدول</t>
  </si>
  <si>
    <t xml:space="preserve">  Table (69) جدول</t>
  </si>
  <si>
    <t>Table (74) جدول</t>
  </si>
  <si>
    <t xml:space="preserve">                     Table (75) جدول              </t>
  </si>
  <si>
    <t>Table (77) جدول</t>
  </si>
  <si>
    <t>64</t>
  </si>
  <si>
    <t>65c</t>
  </si>
  <si>
    <t>65d</t>
  </si>
  <si>
    <t>68a</t>
  </si>
  <si>
    <t>68b</t>
  </si>
  <si>
    <t>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</si>
</sst>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(* #,##0.00_);_(* \(#,##0.00\);_(* &quot;-&quot;??_);_(@_)"/>
    <numFmt numFmtId="164" formatCode="_-* #,##0.00_-;\-* #,##0.00_-;_-* &quot;-&quot;??_-;_-@_-"/>
    <numFmt numFmtId="165" formatCode="_-* #,##0.00\ _د_._ا_._‏_-;\-* #,##0.00\ _د_._ا_._‏_-;_-* &quot;-&quot;??\ _د_._ا_._‏_-;_-@_-"/>
    <numFmt numFmtId="166" formatCode="0.0"/>
    <numFmt numFmtId="167" formatCode="#,##0.0"/>
    <numFmt numFmtId="168" formatCode="B1mmm\-yy"/>
    <numFmt numFmtId="169" formatCode="_-* #,##0.0_-;_-* #,##0.0\-;_-* &quot;-&quot;??_-;_-@_-"/>
    <numFmt numFmtId="170" formatCode="#,##0.0_ ;[Red]\-#,##0.0\ "/>
    <numFmt numFmtId="171" formatCode="#,##0.0_ ;\-#,##0.0\ "/>
    <numFmt numFmtId="172" formatCode="_-* #,##0.0\ _د_._ا_._‏_-;\-* #,##0.0\ _د_._ا_._‏_-;_-* &quot;-&quot;??\ _د_._ا_._‏_-;_-@_-"/>
    <numFmt numFmtId="173" formatCode="#,##0_ ;\-#,##0\ "/>
    <numFmt numFmtId="174" formatCode="_(* #,##0.0_);_(* \(#,##0.0\);_(* &quot;-&quot;??_);_(@_)"/>
    <numFmt numFmtId="175" formatCode="_-* #,##0\ _د_._ا_._‏_-;\-* #,##0\ _د_._ا_._‏_-;_-* &quot;-&quot;??\ _د_._ا_._‏_-;_-@_-"/>
    <numFmt numFmtId="176" formatCode="0.0_ ;[Red]\-0.0\ "/>
    <numFmt numFmtId="177" formatCode="_(* #,##0_);_(* \(#,##0\);_(* &quot;-&quot;??_);_(@_)"/>
  </numFmts>
  <fonts count="1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b/>
      <sz val="22"/>
      <name val="Times New Roman"/>
      <family val="1"/>
    </font>
    <font>
      <b/>
      <sz val="14"/>
      <color theme="0"/>
      <name val="Times New Roman"/>
      <family val="1"/>
    </font>
    <font>
      <b/>
      <sz val="18"/>
      <color theme="0"/>
      <name val="Times New Roman"/>
      <family val="1"/>
    </font>
    <font>
      <b/>
      <sz val="20"/>
      <color theme="0"/>
      <name val="Times New Roman"/>
      <family val="1"/>
    </font>
    <font>
      <sz val="18"/>
      <name val="Times New Roman"/>
      <family val="1"/>
    </font>
    <font>
      <b/>
      <sz val="22"/>
      <color theme="0"/>
      <name val="Times New Roman"/>
      <family val="1"/>
    </font>
    <font>
      <sz val="10"/>
      <name val="Courier"/>
      <family val="3"/>
      <charset val="178"/>
    </font>
    <font>
      <sz val="10"/>
      <name val="Arial"/>
      <family val="2"/>
    </font>
    <font>
      <b/>
      <sz val="10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20"/>
      <name val="Times New Roman"/>
      <family val="1"/>
    </font>
    <font>
      <b/>
      <sz val="20"/>
      <name val="Times New Roman"/>
      <family val="1"/>
    </font>
    <font>
      <b/>
      <sz val="16"/>
      <color theme="0"/>
      <name val="Times New Roman"/>
      <family val="1"/>
    </font>
    <font>
      <b/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0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6"/>
      <color theme="0"/>
      <name val="Times New Roman"/>
      <family val="1"/>
    </font>
    <font>
      <b/>
      <sz val="18"/>
      <name val="Times New Roman"/>
      <family val="1"/>
    </font>
    <font>
      <b/>
      <sz val="12"/>
      <color theme="0"/>
      <name val="Times New Roman"/>
      <family val="1"/>
    </font>
    <font>
      <b/>
      <vertAlign val="superscript"/>
      <sz val="18"/>
      <color theme="0"/>
      <name val="Times New Roman"/>
      <family val="1"/>
    </font>
    <font>
      <sz val="22"/>
      <name val="Times New Roman"/>
      <family val="1"/>
    </font>
    <font>
      <vertAlign val="superscript"/>
      <sz val="18"/>
      <name val="Times New Roman"/>
      <family val="1"/>
    </font>
    <font>
      <sz val="18"/>
      <color theme="0"/>
      <name val="Times New Roman"/>
      <family val="1"/>
    </font>
    <font>
      <vertAlign val="superscript"/>
      <sz val="16"/>
      <color theme="1"/>
      <name val="Times New Roman"/>
      <family val="1"/>
    </font>
    <font>
      <b/>
      <sz val="19"/>
      <color theme="1"/>
      <name val="Times New Roman"/>
      <family val="1"/>
    </font>
    <font>
      <b/>
      <sz val="20"/>
      <color rgb="FFC00000"/>
      <name val="Times New Roman"/>
      <family val="1"/>
    </font>
    <font>
      <b/>
      <sz val="22"/>
      <color rgb="FFC00000"/>
      <name val="Times New Roman"/>
      <family val="1"/>
    </font>
    <font>
      <b/>
      <sz val="14"/>
      <color rgb="FFC00000"/>
      <name val="Times New Roman"/>
      <family val="1"/>
    </font>
    <font>
      <b/>
      <sz val="16"/>
      <color rgb="FFC00000"/>
      <name val="Times New Roman"/>
      <family val="1"/>
    </font>
    <font>
      <sz val="10"/>
      <color rgb="FFC00000"/>
      <name val="Times New Roman"/>
      <family val="1"/>
    </font>
    <font>
      <sz val="14"/>
      <color rgb="FFC00000"/>
      <name val="Times New Roman"/>
      <family val="1"/>
    </font>
    <font>
      <b/>
      <sz val="24"/>
      <color rgb="FFC00000"/>
      <name val="Times New Roman"/>
      <family val="1"/>
    </font>
    <font>
      <b/>
      <sz val="26"/>
      <color rgb="FFC00000"/>
      <name val="Times New Roman"/>
      <family val="1"/>
    </font>
    <font>
      <sz val="26"/>
      <color rgb="FFC00000"/>
      <name val="Times New Roman"/>
      <family val="1"/>
    </font>
    <font>
      <b/>
      <sz val="19"/>
      <name val="Times New Roman"/>
      <family val="1"/>
    </font>
    <font>
      <sz val="19"/>
      <name val="Times New Roman"/>
      <family val="1"/>
    </font>
    <font>
      <sz val="19"/>
      <color theme="1"/>
      <name val="Times New Roman"/>
      <family val="1"/>
    </font>
    <font>
      <b/>
      <sz val="19"/>
      <color theme="0"/>
      <name val="Times New Roman"/>
      <family val="1"/>
    </font>
    <font>
      <b/>
      <vertAlign val="superscript"/>
      <sz val="20"/>
      <color theme="0"/>
      <name val="Times New Roman"/>
      <family val="1"/>
    </font>
    <font>
      <b/>
      <sz val="18"/>
      <color rgb="FFC00000"/>
      <name val="Times New Roman"/>
      <family val="1"/>
    </font>
    <font>
      <b/>
      <sz val="30"/>
      <color rgb="FFC00000"/>
      <name val="Times New Roman"/>
      <family val="1"/>
    </font>
    <font>
      <b/>
      <sz val="20"/>
      <color rgb="FFFF0000"/>
      <name val="Times New Roman"/>
      <family val="1"/>
    </font>
    <font>
      <sz val="72"/>
      <color theme="0"/>
      <name val="Times New Roman"/>
      <family val="1"/>
    </font>
    <font>
      <u/>
      <sz val="6.6"/>
      <color theme="10"/>
      <name val="Arial"/>
      <family val="2"/>
      <charset val="178"/>
    </font>
    <font>
      <b/>
      <vertAlign val="superscript"/>
      <sz val="19"/>
      <color theme="0"/>
      <name val="Times New Roman"/>
      <family val="1"/>
    </font>
    <font>
      <b/>
      <vertAlign val="superscript"/>
      <sz val="18"/>
      <name val="Times New Roman"/>
      <family val="1"/>
    </font>
    <font>
      <sz val="36"/>
      <color rgb="FFFF0000"/>
      <name val="Times New Roman"/>
      <family val="1"/>
    </font>
    <font>
      <b/>
      <sz val="18"/>
      <color rgb="FFFF0000"/>
      <name val="Times New Roman"/>
      <family val="1"/>
    </font>
    <font>
      <sz val="15"/>
      <color theme="1"/>
      <name val="Times New Roman"/>
      <family val="1"/>
    </font>
    <font>
      <b/>
      <sz val="15"/>
      <name val="Times New Roman"/>
      <family val="1"/>
    </font>
    <font>
      <sz val="20"/>
      <color theme="1"/>
      <name val="Times New Roman"/>
      <family val="1"/>
    </font>
    <font>
      <sz val="14"/>
      <color rgb="FF111111"/>
      <name val="Arial"/>
      <family val="2"/>
    </font>
    <font>
      <b/>
      <vertAlign val="superscript"/>
      <sz val="20"/>
      <name val="Times New Roman"/>
      <family val="1"/>
    </font>
    <font>
      <b/>
      <sz val="20"/>
      <name val="Calibri"/>
      <family val="2"/>
    </font>
    <font>
      <b/>
      <sz val="70"/>
      <color rgb="FFC00000"/>
      <name val="Times New Roman"/>
      <family val="1"/>
    </font>
    <font>
      <b/>
      <sz val="80"/>
      <color rgb="FFC00000"/>
      <name val="Times New Roman"/>
      <family val="1"/>
    </font>
    <font>
      <b/>
      <vertAlign val="superscript"/>
      <sz val="80"/>
      <color rgb="FFC00000"/>
      <name val="Times New Roman"/>
      <family val="1"/>
    </font>
    <font>
      <b/>
      <sz val="16"/>
      <color rgb="FF007079"/>
      <name val="Times New Roman"/>
      <family val="1"/>
    </font>
    <font>
      <b/>
      <sz val="50"/>
      <color rgb="FFC00000"/>
      <name val="Times New Roman"/>
      <family val="1"/>
    </font>
    <font>
      <b/>
      <sz val="16"/>
      <color rgb="FF054189"/>
      <name val="Times New Roman"/>
      <family val="1"/>
    </font>
    <font>
      <b/>
      <sz val="70"/>
      <color theme="0"/>
      <name val="Times New Roman"/>
      <family val="1"/>
    </font>
    <font>
      <b/>
      <vertAlign val="superscript"/>
      <sz val="70"/>
      <color theme="0"/>
      <name val="Times New Roman"/>
      <family val="1"/>
    </font>
    <font>
      <b/>
      <sz val="65"/>
      <color theme="0"/>
      <name val="Times New Roman"/>
      <family val="1"/>
    </font>
    <font>
      <b/>
      <sz val="39"/>
      <color theme="0"/>
      <name val="Times New Roman"/>
      <family val="1"/>
    </font>
    <font>
      <b/>
      <sz val="60"/>
      <color rgb="FF007079"/>
      <name val="Times New Roman"/>
      <family val="1"/>
    </font>
    <font>
      <sz val="60"/>
      <name val="Times New Roman"/>
      <family val="1"/>
    </font>
    <font>
      <sz val="40"/>
      <color theme="1"/>
      <name val="Times New Roman"/>
      <family val="1"/>
    </font>
    <font>
      <sz val="40"/>
      <color theme="1"/>
      <name val="Calibri"/>
      <family val="2"/>
      <scheme val="minor"/>
    </font>
    <font>
      <sz val="70"/>
      <color theme="1"/>
      <name val="Times New Roman"/>
      <family val="1"/>
    </font>
    <font>
      <b/>
      <sz val="70"/>
      <color theme="1"/>
      <name val="Times New Roman"/>
      <family val="1"/>
    </font>
    <font>
      <sz val="70"/>
      <color theme="1"/>
      <name val="Calibri"/>
      <family val="2"/>
      <scheme val="minor"/>
    </font>
    <font>
      <sz val="65"/>
      <color theme="1"/>
      <name val="Times New Roman"/>
      <family val="1"/>
    </font>
    <font>
      <b/>
      <sz val="65"/>
      <color theme="1"/>
      <name val="Times New Roman"/>
      <family val="1"/>
    </font>
    <font>
      <sz val="65"/>
      <color theme="1"/>
      <name val="Calibri"/>
      <family val="2"/>
      <scheme val="minor"/>
    </font>
    <font>
      <sz val="39"/>
      <color theme="1"/>
      <name val="Times New Roman"/>
      <family val="1"/>
    </font>
    <font>
      <sz val="39"/>
      <color theme="1"/>
      <name val="Calibri"/>
      <family val="2"/>
      <scheme val="minor"/>
    </font>
    <font>
      <sz val="30"/>
      <color theme="1"/>
      <name val="Calibri"/>
      <family val="2"/>
      <scheme val="minor"/>
    </font>
    <font>
      <b/>
      <sz val="30"/>
      <color theme="1"/>
      <name val="Times New Roman"/>
      <family val="1"/>
    </font>
    <font>
      <b/>
      <sz val="30"/>
      <color theme="0"/>
      <name val="Times New Roman"/>
      <family val="1"/>
    </font>
    <font>
      <sz val="65"/>
      <color theme="0"/>
      <name val="Times New Roman"/>
      <family val="1"/>
    </font>
    <font>
      <sz val="39"/>
      <color theme="0"/>
      <name val="Times New Roman"/>
      <family val="1"/>
    </font>
    <font>
      <sz val="50"/>
      <color theme="1"/>
      <name val="Calibri"/>
      <family val="2"/>
      <scheme val="minor"/>
    </font>
    <font>
      <sz val="20"/>
      <color theme="0"/>
      <name val="Times New Roman"/>
      <family val="1"/>
    </font>
    <font>
      <sz val="26"/>
      <color theme="1"/>
      <name val="Calibri"/>
      <family val="2"/>
      <scheme val="minor"/>
    </font>
    <font>
      <sz val="26"/>
      <name val="Times New Roman"/>
      <family val="1"/>
    </font>
    <font>
      <b/>
      <sz val="60"/>
      <color rgb="FF04605E"/>
      <name val="Times New Roman"/>
      <family val="1"/>
    </font>
    <font>
      <sz val="36"/>
      <color theme="1"/>
      <name val="Calibri"/>
      <family val="2"/>
      <scheme val="minor"/>
    </font>
    <font>
      <b/>
      <sz val="72"/>
      <color theme="1"/>
      <name val="Times New Roman"/>
      <family val="1"/>
    </font>
    <font>
      <sz val="16"/>
      <color theme="1"/>
      <name val="Calibri"/>
      <family val="2"/>
      <scheme val="minor"/>
    </font>
    <font>
      <sz val="36"/>
      <color theme="1"/>
      <name val="Times New Roman"/>
      <family val="1"/>
    </font>
    <font>
      <sz val="72"/>
      <color theme="1"/>
      <name val="Calibri"/>
      <family val="2"/>
      <scheme val="minor"/>
    </font>
    <font>
      <b/>
      <sz val="48"/>
      <color theme="1"/>
      <name val="Times New Roman"/>
      <family val="1"/>
    </font>
    <font>
      <sz val="28"/>
      <color theme="0"/>
      <name val="Times New Roman"/>
      <family val="1"/>
    </font>
    <font>
      <sz val="4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4"/>
      <color theme="0"/>
      <name val="Times New Roman"/>
      <family val="1"/>
    </font>
    <font>
      <b/>
      <sz val="24"/>
      <color theme="0"/>
      <name val="Times New Roman"/>
      <family val="1"/>
    </font>
    <font>
      <b/>
      <vertAlign val="superscript"/>
      <sz val="24"/>
      <color theme="0"/>
      <name val="Times New Roman"/>
      <family val="1"/>
    </font>
    <font>
      <b/>
      <vertAlign val="superscript"/>
      <sz val="24"/>
      <color rgb="FFC00000"/>
      <name val="Times New Roman"/>
      <family val="1"/>
    </font>
    <font>
      <b/>
      <vertAlign val="superscript"/>
      <sz val="26"/>
      <color rgb="FFC00000"/>
      <name val="Times New Roman"/>
      <family val="1"/>
    </font>
    <font>
      <sz val="22"/>
      <color theme="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4605E"/>
        <bgColor indexed="64"/>
      </patternFill>
    </fill>
    <fill>
      <patternFill patternType="solid">
        <fgColor rgb="FFC8F0EF"/>
        <bgColor indexed="64"/>
      </patternFill>
    </fill>
    <fill>
      <patternFill patternType="solid">
        <fgColor rgb="FF04605E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auto="1"/>
      </right>
      <top style="thin">
        <color theme="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/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theme="0"/>
      </right>
      <top/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auto="1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auto="1"/>
      </top>
      <bottom style="thin">
        <color indexed="64"/>
      </bottom>
      <diagonal/>
    </border>
    <border>
      <left style="thin">
        <color theme="0"/>
      </left>
      <right/>
      <top style="thin">
        <color auto="1"/>
      </top>
      <bottom/>
      <diagonal/>
    </border>
    <border>
      <left style="thin">
        <color theme="0"/>
      </left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auto="1"/>
      </left>
      <right style="thin">
        <color theme="0"/>
      </right>
      <top/>
      <bottom/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1"/>
      </bottom>
      <diagonal/>
    </border>
    <border>
      <left/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1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14" fillId="0" borderId="0"/>
    <xf numFmtId="0" fontId="15" fillId="0" borderId="0" applyNumberFormat="0" applyFont="0" applyFill="0" applyBorder="0" applyAlignment="0" applyProtection="0"/>
    <xf numFmtId="164" fontId="2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2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037">
    <xf numFmtId="0" fontId="0" fillId="0" borderId="0" xfId="0"/>
    <xf numFmtId="0" fontId="3" fillId="0" borderId="0" xfId="1" applyFont="1"/>
    <xf numFmtId="0" fontId="3" fillId="0" borderId="0" xfId="3" applyNumberFormat="1" applyFont="1" applyFill="1" applyBorder="1" applyAlignment="1"/>
    <xf numFmtId="0" fontId="17" fillId="0" borderId="0" xfId="0" applyFont="1"/>
    <xf numFmtId="0" fontId="20" fillId="0" borderId="0" xfId="0" applyFont="1"/>
    <xf numFmtId="0" fontId="3" fillId="0" borderId="0" xfId="0" applyFont="1"/>
    <xf numFmtId="0" fontId="3" fillId="0" borderId="0" xfId="0" applyFont="1" applyFill="1"/>
    <xf numFmtId="0" fontId="3" fillId="0" borderId="0" xfId="1" applyFont="1" applyFill="1"/>
    <xf numFmtId="0" fontId="18" fillId="2" borderId="2" xfId="0" applyFont="1" applyFill="1" applyBorder="1" applyAlignment="1">
      <alignment horizontal="center" vertical="center"/>
    </xf>
    <xf numFmtId="166" fontId="18" fillId="2" borderId="2" xfId="0" applyNumberFormat="1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166" fontId="18" fillId="4" borderId="2" xfId="0" applyNumberFormat="1" applyFont="1" applyFill="1" applyBorder="1" applyAlignment="1">
      <alignment horizontal="center" vertical="center"/>
    </xf>
    <xf numFmtId="0" fontId="20" fillId="0" borderId="0" xfId="0" applyFont="1" applyFill="1"/>
    <xf numFmtId="0" fontId="26" fillId="0" borderId="0" xfId="0" applyFont="1" applyFill="1"/>
    <xf numFmtId="0" fontId="27" fillId="0" borderId="0" xfId="0" applyFont="1" applyFill="1"/>
    <xf numFmtId="0" fontId="17" fillId="0" borderId="0" xfId="0" applyFont="1" applyFill="1"/>
    <xf numFmtId="0" fontId="18" fillId="0" borderId="0" xfId="0" applyFont="1" applyFill="1"/>
    <xf numFmtId="0" fontId="21" fillId="0" borderId="0" xfId="0" applyFont="1" applyFill="1"/>
    <xf numFmtId="0" fontId="30" fillId="0" borderId="0" xfId="0" applyFont="1" applyFill="1"/>
    <xf numFmtId="0" fontId="3" fillId="0" borderId="0" xfId="3" applyNumberFormat="1" applyFont="1" applyFill="1" applyBorder="1" applyAlignment="1">
      <alignment horizontal="right" readingOrder="2"/>
    </xf>
    <xf numFmtId="0" fontId="18" fillId="0" borderId="0" xfId="3" applyNumberFormat="1" applyFont="1" applyFill="1" applyBorder="1" applyAlignment="1">
      <alignment horizontal="right"/>
    </xf>
    <xf numFmtId="167" fontId="3" fillId="0" borderId="0" xfId="3" applyNumberFormat="1" applyFont="1" applyFill="1" applyBorder="1" applyAlignment="1">
      <alignment horizontal="right" readingOrder="2"/>
    </xf>
    <xf numFmtId="0" fontId="18" fillId="0" borderId="0" xfId="3" applyNumberFormat="1" applyFont="1" applyFill="1" applyBorder="1" applyAlignment="1"/>
    <xf numFmtId="0" fontId="16" fillId="0" borderId="0" xfId="3" applyNumberFormat="1" applyFont="1" applyFill="1" applyBorder="1" applyAlignment="1">
      <alignment horizontal="right" readingOrder="2"/>
    </xf>
    <xf numFmtId="167" fontId="16" fillId="0" borderId="0" xfId="3" applyNumberFormat="1" applyFont="1" applyFill="1" applyBorder="1" applyAlignment="1">
      <alignment horizontal="right" readingOrder="2"/>
    </xf>
    <xf numFmtId="0" fontId="7" fillId="0" borderId="10" xfId="6" applyNumberFormat="1" applyFont="1" applyFill="1" applyBorder="1" applyAlignment="1">
      <alignment vertical="center"/>
    </xf>
    <xf numFmtId="0" fontId="7" fillId="0" borderId="11" xfId="6" applyNumberFormat="1" applyFont="1" applyFill="1" applyBorder="1" applyAlignment="1">
      <alignment vertical="center"/>
    </xf>
    <xf numFmtId="0" fontId="4" fillId="0" borderId="0" xfId="3" applyNumberFormat="1" applyFont="1" applyFill="1" applyBorder="1" applyAlignment="1"/>
    <xf numFmtId="166" fontId="12" fillId="0" borderId="0" xfId="3" applyNumberFormat="1" applyFont="1" applyFill="1" applyBorder="1" applyAlignment="1"/>
    <xf numFmtId="0" fontId="31" fillId="4" borderId="2" xfId="6" applyNumberFormat="1" applyFont="1" applyFill="1" applyBorder="1" applyAlignment="1">
      <alignment horizontal="right" vertical="center" readingOrder="2"/>
    </xf>
    <xf numFmtId="167" fontId="31" fillId="4" borderId="2" xfId="6" applyNumberFormat="1" applyFont="1" applyFill="1" applyBorder="1" applyAlignment="1">
      <alignment horizontal="center" vertical="center"/>
    </xf>
    <xf numFmtId="0" fontId="31" fillId="4" borderId="2" xfId="6" applyNumberFormat="1" applyFont="1" applyFill="1" applyBorder="1" applyAlignment="1">
      <alignment horizontal="left" vertical="center" readingOrder="1"/>
    </xf>
    <xf numFmtId="0" fontId="12" fillId="0" borderId="0" xfId="3" applyNumberFormat="1" applyFont="1" applyFill="1" applyBorder="1" applyAlignment="1"/>
    <xf numFmtId="0" fontId="31" fillId="2" borderId="2" xfId="6" applyNumberFormat="1" applyFont="1" applyFill="1" applyBorder="1" applyAlignment="1">
      <alignment horizontal="right" vertical="center" readingOrder="2"/>
    </xf>
    <xf numFmtId="167" fontId="31" fillId="2" borderId="2" xfId="6" applyNumberFormat="1" applyFont="1" applyFill="1" applyBorder="1" applyAlignment="1">
      <alignment horizontal="center" vertical="center"/>
    </xf>
    <xf numFmtId="0" fontId="31" fillId="2" borderId="2" xfId="6" applyNumberFormat="1" applyFont="1" applyFill="1" applyBorder="1" applyAlignment="1">
      <alignment horizontal="left" vertical="center" readingOrder="1"/>
    </xf>
    <xf numFmtId="0" fontId="12" fillId="4" borderId="2" xfId="6" applyNumberFormat="1" applyFont="1" applyFill="1" applyBorder="1" applyAlignment="1">
      <alignment horizontal="right" vertical="center" readingOrder="2"/>
    </xf>
    <xf numFmtId="167" fontId="12" fillId="4" borderId="2" xfId="6" applyNumberFormat="1" applyFont="1" applyFill="1" applyBorder="1" applyAlignment="1">
      <alignment horizontal="center" vertical="center"/>
    </xf>
    <xf numFmtId="0" fontId="12" fillId="4" borderId="2" xfId="6" applyNumberFormat="1" applyFont="1" applyFill="1" applyBorder="1" applyAlignment="1">
      <alignment horizontal="left" vertical="center" readingOrder="1"/>
    </xf>
    <xf numFmtId="0" fontId="12" fillId="2" borderId="2" xfId="6" applyNumberFormat="1" applyFont="1" applyFill="1" applyBorder="1" applyAlignment="1">
      <alignment horizontal="right" vertical="center" readingOrder="2"/>
    </xf>
    <xf numFmtId="167" fontId="12" fillId="2" borderId="2" xfId="6" applyNumberFormat="1" applyFont="1" applyFill="1" applyBorder="1" applyAlignment="1">
      <alignment horizontal="center" vertical="center"/>
    </xf>
    <xf numFmtId="0" fontId="12" fillId="2" borderId="2" xfId="6" applyNumberFormat="1" applyFont="1" applyFill="1" applyBorder="1" applyAlignment="1">
      <alignment horizontal="left" vertical="center" readingOrder="1"/>
    </xf>
    <xf numFmtId="167" fontId="12" fillId="0" borderId="0" xfId="3" applyNumberFormat="1" applyFont="1" applyFill="1" applyBorder="1" applyAlignment="1"/>
    <xf numFmtId="167" fontId="3" fillId="0" borderId="0" xfId="3" applyNumberFormat="1" applyFont="1" applyFill="1" applyBorder="1" applyAlignment="1"/>
    <xf numFmtId="167" fontId="4" fillId="0" borderId="0" xfId="3" applyNumberFormat="1" applyFont="1" applyFill="1" applyBorder="1" applyAlignment="1"/>
    <xf numFmtId="167" fontId="4" fillId="0" borderId="0" xfId="3" applyNumberFormat="1" applyFont="1" applyFill="1" applyBorder="1" applyAlignment="1">
      <alignment horizontal="right" readingOrder="2"/>
    </xf>
    <xf numFmtId="167" fontId="5" fillId="0" borderId="0" xfId="3" applyNumberFormat="1" applyFont="1" applyFill="1" applyBorder="1" applyAlignment="1">
      <alignment horizontal="center" vertical="center" readingOrder="2"/>
    </xf>
    <xf numFmtId="0" fontId="12" fillId="0" borderId="0" xfId="0" applyFont="1" applyFill="1" applyAlignment="1">
      <alignment vertical="center"/>
    </xf>
    <xf numFmtId="2" fontId="31" fillId="2" borderId="2" xfId="0" applyNumberFormat="1" applyFont="1" applyFill="1" applyBorder="1" applyAlignment="1">
      <alignment horizontal="right" vertical="center" wrapText="1"/>
    </xf>
    <xf numFmtId="2" fontId="31" fillId="2" borderId="2" xfId="0" applyNumberFormat="1" applyFont="1" applyFill="1" applyBorder="1" applyAlignment="1">
      <alignment horizontal="left" vertical="center" wrapText="1"/>
    </xf>
    <xf numFmtId="2" fontId="12" fillId="4" borderId="2" xfId="0" applyNumberFormat="1" applyFont="1" applyFill="1" applyBorder="1" applyAlignment="1">
      <alignment horizontal="right" vertical="center" wrapText="1"/>
    </xf>
    <xf numFmtId="2" fontId="12" fillId="4" borderId="2" xfId="0" applyNumberFormat="1" applyFont="1" applyFill="1" applyBorder="1" applyAlignment="1">
      <alignment horizontal="left" vertical="center" wrapText="1"/>
    </xf>
    <xf numFmtId="2" fontId="12" fillId="2" borderId="2" xfId="0" applyNumberFormat="1" applyFont="1" applyFill="1" applyBorder="1" applyAlignment="1">
      <alignment horizontal="right" vertical="center" wrapText="1"/>
    </xf>
    <xf numFmtId="2" fontId="12" fillId="2" borderId="2" xfId="0" applyNumberFormat="1" applyFont="1" applyFill="1" applyBorder="1" applyAlignment="1">
      <alignment horizontal="left" vertical="center" wrapText="1"/>
    </xf>
    <xf numFmtId="2" fontId="31" fillId="4" borderId="2" xfId="0" applyNumberFormat="1" applyFont="1" applyFill="1" applyBorder="1" applyAlignment="1">
      <alignment horizontal="right" vertical="center" wrapText="1"/>
    </xf>
    <xf numFmtId="2" fontId="31" fillId="4" borderId="2" xfId="0" applyNumberFormat="1" applyFont="1" applyFill="1" applyBorder="1" applyAlignment="1">
      <alignment horizontal="left" vertical="center" wrapText="1"/>
    </xf>
    <xf numFmtId="167" fontId="23" fillId="2" borderId="2" xfId="0" applyNumberFormat="1" applyFont="1" applyFill="1" applyBorder="1" applyAlignment="1">
      <alignment horizontal="center" vertical="center"/>
    </xf>
    <xf numFmtId="0" fontId="23" fillId="4" borderId="2" xfId="6" applyNumberFormat="1" applyFont="1" applyFill="1" applyBorder="1" applyAlignment="1">
      <alignment horizontal="left" vertical="center" readingOrder="1"/>
    </xf>
    <xf numFmtId="167" fontId="22" fillId="0" borderId="0" xfId="3" applyNumberFormat="1" applyFont="1" applyFill="1" applyBorder="1" applyAlignment="1"/>
    <xf numFmtId="0" fontId="22" fillId="0" borderId="0" xfId="3" applyNumberFormat="1" applyFont="1" applyFill="1" applyBorder="1" applyAlignment="1"/>
    <xf numFmtId="0" fontId="23" fillId="2" borderId="2" xfId="6" applyNumberFormat="1" applyFont="1" applyFill="1" applyBorder="1" applyAlignment="1">
      <alignment horizontal="right" vertical="center" readingOrder="2"/>
    </xf>
    <xf numFmtId="167" fontId="23" fillId="2" borderId="0" xfId="0" applyNumberFormat="1" applyFont="1" applyFill="1" applyBorder="1" applyAlignment="1">
      <alignment horizontal="center" vertical="center"/>
    </xf>
    <xf numFmtId="0" fontId="23" fillId="2" borderId="2" xfId="6" applyNumberFormat="1" applyFont="1" applyFill="1" applyBorder="1" applyAlignment="1">
      <alignment horizontal="left" vertical="center" readingOrder="1"/>
    </xf>
    <xf numFmtId="0" fontId="23" fillId="4" borderId="2" xfId="6" applyNumberFormat="1" applyFont="1" applyFill="1" applyBorder="1" applyAlignment="1">
      <alignment horizontal="right" vertical="center" readingOrder="2"/>
    </xf>
    <xf numFmtId="167" fontId="23" fillId="4" borderId="0" xfId="6" applyNumberFormat="1" applyFont="1" applyFill="1" applyBorder="1" applyAlignment="1">
      <alignment horizontal="center" vertical="center"/>
    </xf>
    <xf numFmtId="167" fontId="23" fillId="4" borderId="2" xfId="6" applyNumberFormat="1" applyFont="1" applyFill="1" applyBorder="1" applyAlignment="1">
      <alignment horizontal="center" vertical="center"/>
    </xf>
    <xf numFmtId="167" fontId="23" fillId="2" borderId="0" xfId="6" applyNumberFormat="1" applyFont="1" applyFill="1" applyBorder="1" applyAlignment="1">
      <alignment horizontal="center" vertical="center"/>
    </xf>
    <xf numFmtId="167" fontId="23" fillId="2" borderId="2" xfId="6" applyNumberFormat="1" applyFont="1" applyFill="1" applyBorder="1" applyAlignment="1">
      <alignment horizontal="center" vertical="center"/>
    </xf>
    <xf numFmtId="0" fontId="22" fillId="4" borderId="2" xfId="6" applyNumberFormat="1" applyFont="1" applyFill="1" applyBorder="1" applyAlignment="1">
      <alignment horizontal="right" vertical="center" readingOrder="2"/>
    </xf>
    <xf numFmtId="167" fontId="22" fillId="4" borderId="0" xfId="6" applyNumberFormat="1" applyFont="1" applyFill="1" applyBorder="1" applyAlignment="1">
      <alignment horizontal="center" vertical="center"/>
    </xf>
    <xf numFmtId="167" fontId="22" fillId="4" borderId="2" xfId="6" applyNumberFormat="1" applyFont="1" applyFill="1" applyBorder="1" applyAlignment="1">
      <alignment horizontal="center" vertical="center"/>
    </xf>
    <xf numFmtId="0" fontId="22" fillId="4" borderId="2" xfId="6" applyNumberFormat="1" applyFont="1" applyFill="1" applyBorder="1" applyAlignment="1">
      <alignment horizontal="left" vertical="center" readingOrder="1"/>
    </xf>
    <xf numFmtId="0" fontId="22" fillId="2" borderId="2" xfId="6" applyNumberFormat="1" applyFont="1" applyFill="1" applyBorder="1" applyAlignment="1">
      <alignment horizontal="right" vertical="center" readingOrder="2"/>
    </xf>
    <xf numFmtId="167" fontId="22" fillId="2" borderId="0" xfId="6" applyNumberFormat="1" applyFont="1" applyFill="1" applyBorder="1" applyAlignment="1">
      <alignment horizontal="center" vertical="center"/>
    </xf>
    <xf numFmtId="167" fontId="22" fillId="2" borderId="2" xfId="6" applyNumberFormat="1" applyFont="1" applyFill="1" applyBorder="1" applyAlignment="1">
      <alignment horizontal="center" vertical="center"/>
    </xf>
    <xf numFmtId="0" fontId="22" fillId="2" borderId="2" xfId="6" applyNumberFormat="1" applyFont="1" applyFill="1" applyBorder="1" applyAlignment="1">
      <alignment horizontal="left" vertical="center" readingOrder="1"/>
    </xf>
    <xf numFmtId="49" fontId="22" fillId="2" borderId="2" xfId="6" applyNumberFormat="1" applyFont="1" applyFill="1" applyBorder="1" applyAlignment="1">
      <alignment horizontal="left" vertical="center" readingOrder="1"/>
    </xf>
    <xf numFmtId="167" fontId="23" fillId="4" borderId="3" xfId="6" applyNumberFormat="1" applyFont="1" applyFill="1" applyBorder="1" applyAlignment="1">
      <alignment horizontal="center" vertical="center"/>
    </xf>
    <xf numFmtId="0" fontId="23" fillId="4" borderId="3" xfId="6" applyNumberFormat="1" applyFont="1" applyFill="1" applyBorder="1" applyAlignment="1">
      <alignment horizontal="left" vertical="center" readingOrder="1"/>
    </xf>
    <xf numFmtId="0" fontId="22" fillId="2" borderId="2" xfId="0" applyNumberFormat="1" applyFont="1" applyFill="1" applyBorder="1" applyAlignment="1">
      <alignment horizontal="center" vertical="center"/>
    </xf>
    <xf numFmtId="0" fontId="22" fillId="4" borderId="2" xfId="0" applyNumberFormat="1" applyFont="1" applyFill="1" applyBorder="1" applyAlignment="1">
      <alignment horizontal="center" vertical="center"/>
    </xf>
    <xf numFmtId="167" fontId="22" fillId="0" borderId="0" xfId="3" applyNumberFormat="1" applyFont="1" applyFill="1" applyBorder="1" applyAlignment="1">
      <alignment vertical="center"/>
    </xf>
    <xf numFmtId="0" fontId="22" fillId="0" borderId="0" xfId="3" applyNumberFormat="1" applyFont="1" applyFill="1" applyBorder="1" applyAlignment="1">
      <alignment vertical="center"/>
    </xf>
    <xf numFmtId="167" fontId="8" fillId="4" borderId="2" xfId="6" applyNumberFormat="1" applyFont="1" applyFill="1" applyBorder="1" applyAlignment="1">
      <alignment horizontal="center" vertical="center"/>
    </xf>
    <xf numFmtId="167" fontId="8" fillId="2" borderId="2" xfId="6" applyNumberFormat="1" applyFont="1" applyFill="1" applyBorder="1" applyAlignment="1">
      <alignment horizontal="center" vertical="center"/>
    </xf>
    <xf numFmtId="167" fontId="34" fillId="4" borderId="2" xfId="6" applyNumberFormat="1" applyFont="1" applyFill="1" applyBorder="1" applyAlignment="1">
      <alignment horizontal="center" vertical="center"/>
    </xf>
    <xf numFmtId="167" fontId="34" fillId="2" borderId="2" xfId="6" applyNumberFormat="1" applyFont="1" applyFill="1" applyBorder="1" applyAlignment="1">
      <alignment horizontal="center" vertical="center"/>
    </xf>
    <xf numFmtId="0" fontId="31" fillId="4" borderId="2" xfId="3" applyNumberFormat="1" applyFont="1" applyFill="1" applyBorder="1" applyAlignment="1">
      <alignment horizontal="right" vertical="center" readingOrder="2"/>
    </xf>
    <xf numFmtId="0" fontId="31" fillId="4" borderId="2" xfId="3" applyNumberFormat="1" applyFont="1" applyFill="1" applyBorder="1" applyAlignment="1">
      <alignment horizontal="left" vertical="center" readingOrder="1"/>
    </xf>
    <xf numFmtId="0" fontId="31" fillId="2" borderId="2" xfId="3" applyNumberFormat="1" applyFont="1" applyFill="1" applyBorder="1" applyAlignment="1">
      <alignment horizontal="right" vertical="center" readingOrder="2"/>
    </xf>
    <xf numFmtId="0" fontId="31" fillId="2" borderId="2" xfId="3" applyNumberFormat="1" applyFont="1" applyFill="1" applyBorder="1" applyAlignment="1">
      <alignment horizontal="left" vertical="center" readingOrder="1"/>
    </xf>
    <xf numFmtId="0" fontId="12" fillId="4" borderId="2" xfId="3" applyNumberFormat="1" applyFont="1" applyFill="1" applyBorder="1" applyAlignment="1">
      <alignment horizontal="right" vertical="center" readingOrder="2"/>
    </xf>
    <xf numFmtId="0" fontId="12" fillId="4" borderId="2" xfId="3" applyNumberFormat="1" applyFont="1" applyFill="1" applyBorder="1" applyAlignment="1">
      <alignment horizontal="left" vertical="center" readingOrder="1"/>
    </xf>
    <xf numFmtId="0" fontId="12" fillId="0" borderId="2" xfId="3" applyNumberFormat="1" applyFont="1" applyFill="1" applyBorder="1" applyAlignment="1">
      <alignment horizontal="right" vertical="center" readingOrder="2"/>
    </xf>
    <xf numFmtId="0" fontId="12" fillId="0" borderId="2" xfId="3" applyNumberFormat="1" applyFont="1" applyFill="1" applyBorder="1" applyAlignment="1">
      <alignment horizontal="left" vertical="center" readingOrder="1"/>
    </xf>
    <xf numFmtId="0" fontId="31" fillId="0" borderId="2" xfId="3" applyNumberFormat="1" applyFont="1" applyFill="1" applyBorder="1" applyAlignment="1">
      <alignment horizontal="right" vertical="center" readingOrder="2"/>
    </xf>
    <xf numFmtId="0" fontId="31" fillId="0" borderId="2" xfId="3" applyNumberFormat="1" applyFont="1" applyFill="1" applyBorder="1" applyAlignment="1">
      <alignment horizontal="left" vertical="center" readingOrder="1"/>
    </xf>
    <xf numFmtId="167" fontId="12" fillId="0" borderId="0" xfId="1" applyNumberFormat="1" applyFont="1" applyFill="1"/>
    <xf numFmtId="167" fontId="31" fillId="4" borderId="1" xfId="1" applyNumberFormat="1" applyFont="1" applyFill="1" applyBorder="1" applyAlignment="1">
      <alignment horizontal="center" vertical="center"/>
    </xf>
    <xf numFmtId="0" fontId="12" fillId="0" borderId="0" xfId="1" applyFont="1" applyFill="1"/>
    <xf numFmtId="167" fontId="12" fillId="0" borderId="1" xfId="1" applyNumberFormat="1" applyFont="1" applyBorder="1" applyAlignment="1">
      <alignment horizontal="center" vertical="center"/>
    </xf>
    <xf numFmtId="167" fontId="31" fillId="0" borderId="1" xfId="1" applyNumberFormat="1" applyFont="1" applyBorder="1" applyAlignment="1">
      <alignment horizontal="center" vertical="center"/>
    </xf>
    <xf numFmtId="167" fontId="12" fillId="4" borderId="1" xfId="1" applyNumberFormat="1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36" fillId="0" borderId="0" xfId="0" applyFont="1" applyFill="1"/>
    <xf numFmtId="168" fontId="31" fillId="4" borderId="2" xfId="0" applyNumberFormat="1" applyFont="1" applyFill="1" applyBorder="1" applyAlignment="1">
      <alignment horizontal="center" vertical="center"/>
    </xf>
    <xf numFmtId="168" fontId="31" fillId="2" borderId="2" xfId="0" applyNumberFormat="1" applyFont="1" applyFill="1" applyBorder="1" applyAlignment="1">
      <alignment horizontal="center" vertical="center"/>
    </xf>
    <xf numFmtId="168" fontId="31" fillId="2" borderId="3" xfId="0" applyNumberFormat="1" applyFont="1" applyFill="1" applyBorder="1" applyAlignment="1">
      <alignment horizontal="center" vertical="center"/>
    </xf>
    <xf numFmtId="0" fontId="19" fillId="0" borderId="0" xfId="0" applyFont="1" applyFill="1"/>
    <xf numFmtId="167" fontId="25" fillId="2" borderId="2" xfId="0" applyNumberFormat="1" applyFont="1" applyFill="1" applyBorder="1" applyAlignment="1">
      <alignment horizontal="center" vertical="center"/>
    </xf>
    <xf numFmtId="167" fontId="25" fillId="4" borderId="2" xfId="0" applyNumberFormat="1" applyFont="1" applyFill="1" applyBorder="1" applyAlignment="1">
      <alignment horizontal="center" vertical="center"/>
    </xf>
    <xf numFmtId="167" fontId="11" fillId="3" borderId="2" xfId="0" applyNumberFormat="1" applyFont="1" applyFill="1" applyBorder="1"/>
    <xf numFmtId="167" fontId="25" fillId="4" borderId="2" xfId="7" applyNumberFormat="1" applyFont="1" applyFill="1" applyBorder="1" applyAlignment="1">
      <alignment horizontal="center" vertical="center"/>
    </xf>
    <xf numFmtId="167" fontId="25" fillId="2" borderId="2" xfId="7" applyNumberFormat="1" applyFont="1" applyFill="1" applyBorder="1" applyAlignment="1">
      <alignment horizontal="center" vertical="center"/>
    </xf>
    <xf numFmtId="167" fontId="25" fillId="2" borderId="12" xfId="7" applyNumberFormat="1" applyFont="1" applyFill="1" applyBorder="1" applyAlignment="1">
      <alignment horizontal="center" vertical="center"/>
    </xf>
    <xf numFmtId="167" fontId="25" fillId="4" borderId="12" xfId="7" applyNumberFormat="1" applyFont="1" applyFill="1" applyBorder="1" applyAlignment="1">
      <alignment horizontal="center" vertical="center"/>
    </xf>
    <xf numFmtId="0" fontId="28" fillId="4" borderId="2" xfId="3" applyNumberFormat="1" applyFont="1" applyFill="1" applyBorder="1" applyAlignment="1">
      <alignment horizontal="right" vertical="center" readingOrder="2"/>
    </xf>
    <xf numFmtId="0" fontId="28" fillId="4" borderId="2" xfId="3" applyNumberFormat="1" applyFont="1" applyFill="1" applyBorder="1" applyAlignment="1">
      <alignment horizontal="left" vertical="center" readingOrder="1"/>
    </xf>
    <xf numFmtId="0" fontId="28" fillId="2" borderId="2" xfId="3" applyNumberFormat="1" applyFont="1" applyFill="1" applyBorder="1" applyAlignment="1">
      <alignment horizontal="right" vertical="center" readingOrder="2"/>
    </xf>
    <xf numFmtId="0" fontId="28" fillId="2" borderId="2" xfId="3" applyNumberFormat="1" applyFont="1" applyFill="1" applyBorder="1" applyAlignment="1">
      <alignment horizontal="left" vertical="center" readingOrder="1"/>
    </xf>
    <xf numFmtId="0" fontId="29" fillId="4" borderId="2" xfId="3" applyNumberFormat="1" applyFont="1" applyFill="1" applyBorder="1" applyAlignment="1">
      <alignment horizontal="right" vertical="center" readingOrder="2"/>
    </xf>
    <xf numFmtId="0" fontId="29" fillId="4" borderId="2" xfId="3" applyNumberFormat="1" applyFont="1" applyFill="1" applyBorder="1" applyAlignment="1">
      <alignment horizontal="left" vertical="center" readingOrder="1"/>
    </xf>
    <xf numFmtId="0" fontId="29" fillId="2" borderId="2" xfId="3" applyNumberFormat="1" applyFont="1" applyFill="1" applyBorder="1" applyAlignment="1">
      <alignment horizontal="right" vertical="center" readingOrder="2"/>
    </xf>
    <xf numFmtId="0" fontId="29" fillId="2" borderId="2" xfId="3" applyNumberFormat="1" applyFont="1" applyFill="1" applyBorder="1" applyAlignment="1">
      <alignment horizontal="left" vertical="center" readingOrder="1"/>
    </xf>
    <xf numFmtId="0" fontId="39" fillId="2" borderId="0" xfId="0" applyFont="1" applyFill="1" applyBorder="1" applyAlignment="1">
      <alignment vertical="center" readingOrder="1"/>
    </xf>
    <xf numFmtId="0" fontId="40" fillId="2" borderId="0" xfId="0" applyFont="1" applyFill="1" applyBorder="1" applyAlignment="1">
      <alignment vertical="center" readingOrder="2"/>
    </xf>
    <xf numFmtId="0" fontId="42" fillId="2" borderId="0" xfId="0" applyFont="1" applyFill="1" applyBorder="1" applyAlignment="1">
      <alignment vertical="center"/>
    </xf>
    <xf numFmtId="0" fontId="41" fillId="2" borderId="0" xfId="0" applyFont="1" applyFill="1" applyBorder="1" applyAlignment="1">
      <alignment horizontal="left" vertical="center" readingOrder="2"/>
    </xf>
    <xf numFmtId="167" fontId="43" fillId="2" borderId="0" xfId="3" applyNumberFormat="1" applyFont="1" applyFill="1" applyBorder="1" applyAlignment="1">
      <alignment horizontal="right" readingOrder="2"/>
    </xf>
    <xf numFmtId="0" fontId="39" fillId="2" borderId="0" xfId="3" applyNumberFormat="1" applyFont="1" applyFill="1" applyBorder="1" applyAlignment="1">
      <alignment vertical="center" readingOrder="2"/>
    </xf>
    <xf numFmtId="0" fontId="43" fillId="2" borderId="0" xfId="1" applyFont="1" applyFill="1" applyBorder="1"/>
    <xf numFmtId="1" fontId="6" fillId="4" borderId="3" xfId="0" applyNumberFormat="1" applyFont="1" applyFill="1" applyBorder="1" applyAlignment="1">
      <alignment horizontal="center" vertical="center" wrapText="1"/>
    </xf>
    <xf numFmtId="0" fontId="46" fillId="2" borderId="0" xfId="0" applyFont="1" applyFill="1" applyBorder="1" applyAlignment="1">
      <alignment vertical="center" readingOrder="2"/>
    </xf>
    <xf numFmtId="0" fontId="46" fillId="2" borderId="0" xfId="0" applyFont="1" applyFill="1" applyBorder="1" applyAlignment="1">
      <alignment vertical="center"/>
    </xf>
    <xf numFmtId="167" fontId="46" fillId="2" borderId="0" xfId="3" applyNumberFormat="1" applyFont="1" applyFill="1" applyBorder="1" applyAlignment="1">
      <alignment horizontal="center" vertical="center" readingOrder="2"/>
    </xf>
    <xf numFmtId="0" fontId="31" fillId="4" borderId="27" xfId="1" applyFont="1" applyFill="1" applyBorder="1" applyAlignment="1">
      <alignment horizontal="left" vertical="center"/>
    </xf>
    <xf numFmtId="0" fontId="12" fillId="0" borderId="28" xfId="1" applyFont="1" applyBorder="1" applyAlignment="1">
      <alignment horizontal="left" vertical="center"/>
    </xf>
    <xf numFmtId="0" fontId="12" fillId="4" borderId="28" xfId="1" applyFont="1" applyFill="1" applyBorder="1" applyAlignment="1">
      <alignment horizontal="left" vertical="center"/>
    </xf>
    <xf numFmtId="0" fontId="31" fillId="0" borderId="28" xfId="1" applyFont="1" applyBorder="1" applyAlignment="1">
      <alignment horizontal="left" vertical="center"/>
    </xf>
    <xf numFmtId="0" fontId="31" fillId="4" borderId="28" xfId="1" applyFont="1" applyFill="1" applyBorder="1" applyAlignment="1">
      <alignment horizontal="left" vertical="center"/>
    </xf>
    <xf numFmtId="167" fontId="31" fillId="4" borderId="25" xfId="1" applyNumberFormat="1" applyFont="1" applyFill="1" applyBorder="1" applyAlignment="1">
      <alignment horizontal="center" vertical="center"/>
    </xf>
    <xf numFmtId="0" fontId="31" fillId="4" borderId="29" xfId="1" applyFont="1" applyFill="1" applyBorder="1" applyAlignment="1">
      <alignment horizontal="left" vertical="center"/>
    </xf>
    <xf numFmtId="0" fontId="45" fillId="2" borderId="0" xfId="0" applyFont="1" applyFill="1" applyBorder="1" applyAlignment="1">
      <alignment vertical="center" wrapText="1" readingOrder="2"/>
    </xf>
    <xf numFmtId="166" fontId="19" fillId="4" borderId="2" xfId="0" applyNumberFormat="1" applyFont="1" applyFill="1" applyBorder="1" applyAlignment="1">
      <alignment horizontal="center" vertical="center"/>
    </xf>
    <xf numFmtId="166" fontId="19" fillId="2" borderId="2" xfId="0" applyNumberFormat="1" applyFont="1" applyFill="1" applyBorder="1" applyAlignment="1">
      <alignment horizontal="center" vertical="center"/>
    </xf>
    <xf numFmtId="0" fontId="41" fillId="2" borderId="0" xfId="0" applyFont="1" applyFill="1" applyBorder="1" applyAlignment="1">
      <alignment horizontal="left" wrapText="1"/>
    </xf>
    <xf numFmtId="0" fontId="24" fillId="3" borderId="31" xfId="0" applyFont="1" applyFill="1" applyBorder="1" applyAlignment="1">
      <alignment horizontal="center" vertical="top" wrapText="1" readingOrder="2"/>
    </xf>
    <xf numFmtId="167" fontId="48" fillId="4" borderId="4" xfId="6" applyNumberFormat="1" applyFont="1" applyFill="1" applyBorder="1" applyAlignment="1">
      <alignment horizontal="center" vertical="center"/>
    </xf>
    <xf numFmtId="167" fontId="48" fillId="4" borderId="2" xfId="6" applyNumberFormat="1" applyFont="1" applyFill="1" applyBorder="1" applyAlignment="1">
      <alignment horizontal="center" vertical="center"/>
    </xf>
    <xf numFmtId="167" fontId="48" fillId="2" borderId="4" xfId="6" applyNumberFormat="1" applyFont="1" applyFill="1" applyBorder="1" applyAlignment="1">
      <alignment horizontal="center" vertical="center"/>
    </xf>
    <xf numFmtId="167" fontId="48" fillId="2" borderId="2" xfId="6" applyNumberFormat="1" applyFont="1" applyFill="1" applyBorder="1" applyAlignment="1">
      <alignment horizontal="center" vertical="center"/>
    </xf>
    <xf numFmtId="167" fontId="49" fillId="4" borderId="4" xfId="6" applyNumberFormat="1" applyFont="1" applyFill="1" applyBorder="1" applyAlignment="1">
      <alignment horizontal="center" vertical="center"/>
    </xf>
    <xf numFmtId="167" fontId="49" fillId="4" borderId="2" xfId="6" applyNumberFormat="1" applyFont="1" applyFill="1" applyBorder="1" applyAlignment="1">
      <alignment horizontal="center" vertical="center"/>
    </xf>
    <xf numFmtId="167" fontId="49" fillId="0" borderId="4" xfId="6" applyNumberFormat="1" applyFont="1" applyFill="1" applyBorder="1" applyAlignment="1">
      <alignment horizontal="center" vertical="center"/>
    </xf>
    <xf numFmtId="167" fontId="49" fillId="0" borderId="2" xfId="6" applyNumberFormat="1" applyFont="1" applyFill="1" applyBorder="1" applyAlignment="1">
      <alignment horizontal="center" vertical="center"/>
    </xf>
    <xf numFmtId="167" fontId="48" fillId="0" borderId="4" xfId="6" applyNumberFormat="1" applyFont="1" applyFill="1" applyBorder="1" applyAlignment="1">
      <alignment horizontal="center" vertical="center"/>
    </xf>
    <xf numFmtId="167" fontId="48" fillId="0" borderId="2" xfId="6" applyNumberFormat="1" applyFont="1" applyFill="1" applyBorder="1" applyAlignment="1">
      <alignment horizontal="center" vertical="center"/>
    </xf>
    <xf numFmtId="167" fontId="38" fillId="4" borderId="2" xfId="6" applyNumberFormat="1" applyFont="1" applyFill="1" applyBorder="1" applyAlignment="1">
      <alignment horizontal="center" vertical="center"/>
    </xf>
    <xf numFmtId="167" fontId="38" fillId="2" borderId="2" xfId="6" applyNumberFormat="1" applyFont="1" applyFill="1" applyBorder="1" applyAlignment="1">
      <alignment horizontal="center" vertical="center"/>
    </xf>
    <xf numFmtId="167" fontId="50" fillId="4" borderId="2" xfId="6" applyNumberFormat="1" applyFont="1" applyFill="1" applyBorder="1" applyAlignment="1">
      <alignment horizontal="center" vertical="center"/>
    </xf>
    <xf numFmtId="167" fontId="50" fillId="2" borderId="2" xfId="6" applyNumberFormat="1" applyFont="1" applyFill="1" applyBorder="1" applyAlignment="1">
      <alignment horizontal="center" vertical="center"/>
    </xf>
    <xf numFmtId="167" fontId="49" fillId="0" borderId="1" xfId="1" applyNumberFormat="1" applyFont="1" applyBorder="1" applyAlignment="1">
      <alignment horizontal="center" vertical="center"/>
    </xf>
    <xf numFmtId="167" fontId="48" fillId="0" borderId="1" xfId="1" applyNumberFormat="1" applyFont="1" applyBorder="1" applyAlignment="1">
      <alignment horizontal="center" vertical="center"/>
    </xf>
    <xf numFmtId="167" fontId="49" fillId="4" borderId="1" xfId="1" applyNumberFormat="1" applyFont="1" applyFill="1" applyBorder="1" applyAlignment="1">
      <alignment horizontal="center" vertical="center"/>
    </xf>
    <xf numFmtId="167" fontId="48" fillId="4" borderId="1" xfId="1" applyNumberFormat="1" applyFont="1" applyFill="1" applyBorder="1" applyAlignment="1">
      <alignment horizontal="center" vertical="center"/>
    </xf>
    <xf numFmtId="167" fontId="48" fillId="4" borderId="25" xfId="1" applyNumberFormat="1" applyFont="1" applyFill="1" applyBorder="1" applyAlignment="1">
      <alignment horizontal="center" vertical="center"/>
    </xf>
    <xf numFmtId="0" fontId="51" fillId="3" borderId="2" xfId="0" applyFont="1" applyFill="1" applyBorder="1" applyAlignment="1">
      <alignment horizontal="center" vertical="center"/>
    </xf>
    <xf numFmtId="168" fontId="48" fillId="4" borderId="2" xfId="0" applyNumberFormat="1" applyFont="1" applyFill="1" applyBorder="1" applyAlignment="1">
      <alignment horizontal="center" vertical="center"/>
    </xf>
    <xf numFmtId="168" fontId="48" fillId="2" borderId="2" xfId="0" applyNumberFormat="1" applyFont="1" applyFill="1" applyBorder="1" applyAlignment="1">
      <alignment horizontal="center" vertical="center"/>
    </xf>
    <xf numFmtId="167" fontId="23" fillId="4" borderId="36" xfId="6" applyNumberFormat="1" applyFont="1" applyFill="1" applyBorder="1" applyAlignment="1">
      <alignment horizontal="center" vertical="center"/>
    </xf>
    <xf numFmtId="1" fontId="6" fillId="4" borderId="37" xfId="0" applyNumberFormat="1" applyFont="1" applyFill="1" applyBorder="1" applyAlignment="1">
      <alignment horizontal="center" vertical="center" wrapText="1"/>
    </xf>
    <xf numFmtId="0" fontId="24" fillId="3" borderId="42" xfId="0" applyFont="1" applyFill="1" applyBorder="1" applyAlignment="1">
      <alignment horizontal="center" vertical="top" wrapText="1" readingOrder="2"/>
    </xf>
    <xf numFmtId="167" fontId="25" fillId="2" borderId="12" xfId="0" applyNumberFormat="1" applyFont="1" applyFill="1" applyBorder="1" applyAlignment="1">
      <alignment horizontal="center" vertical="center"/>
    </xf>
    <xf numFmtId="167" fontId="25" fillId="4" borderId="12" xfId="0" applyNumberFormat="1" applyFont="1" applyFill="1" applyBorder="1" applyAlignment="1">
      <alignment horizontal="center" vertical="center"/>
    </xf>
    <xf numFmtId="167" fontId="11" fillId="3" borderId="12" xfId="0" applyNumberFormat="1" applyFont="1" applyFill="1" applyBorder="1"/>
    <xf numFmtId="166" fontId="18" fillId="4" borderId="12" xfId="0" applyNumberFormat="1" applyFont="1" applyFill="1" applyBorder="1" applyAlignment="1">
      <alignment horizontal="center" vertical="center"/>
    </xf>
    <xf numFmtId="166" fontId="18" fillId="2" borderId="12" xfId="0" applyNumberFormat="1" applyFont="1" applyFill="1" applyBorder="1" applyAlignment="1">
      <alignment horizontal="center" vertical="center"/>
    </xf>
    <xf numFmtId="167" fontId="28" fillId="4" borderId="12" xfId="6" applyNumberFormat="1" applyFont="1" applyFill="1" applyBorder="1" applyAlignment="1">
      <alignment horizontal="center" vertical="center"/>
    </xf>
    <xf numFmtId="167" fontId="28" fillId="2" borderId="12" xfId="6" applyNumberFormat="1" applyFont="1" applyFill="1" applyBorder="1" applyAlignment="1">
      <alignment horizontal="center" vertical="center"/>
    </xf>
    <xf numFmtId="167" fontId="29" fillId="4" borderId="12" xfId="6" applyNumberFormat="1" applyFont="1" applyFill="1" applyBorder="1" applyAlignment="1">
      <alignment horizontal="center" vertical="center"/>
    </xf>
    <xf numFmtId="167" fontId="29" fillId="2" borderId="12" xfId="6" applyNumberFormat="1" applyFont="1" applyFill="1" applyBorder="1" applyAlignment="1">
      <alignment horizontal="center" vertical="center"/>
    </xf>
    <xf numFmtId="167" fontId="22" fillId="0" borderId="0" xfId="6" applyNumberFormat="1" applyFont="1" applyFill="1" applyBorder="1" applyAlignment="1">
      <alignment horizontal="center" vertical="center"/>
    </xf>
    <xf numFmtId="167" fontId="23" fillId="0" borderId="0" xfId="6" applyNumberFormat="1" applyFont="1" applyFill="1" applyBorder="1" applyAlignment="1">
      <alignment horizontal="center" vertical="center"/>
    </xf>
    <xf numFmtId="167" fontId="31" fillId="4" borderId="12" xfId="6" applyNumberFormat="1" applyFont="1" applyFill="1" applyBorder="1" applyAlignment="1">
      <alignment horizontal="center" vertical="center"/>
    </xf>
    <xf numFmtId="167" fontId="31" fillId="2" borderId="12" xfId="6" applyNumberFormat="1" applyFont="1" applyFill="1" applyBorder="1" applyAlignment="1">
      <alignment horizontal="center" vertical="center"/>
    </xf>
    <xf numFmtId="167" fontId="12" fillId="4" borderId="12" xfId="6" applyNumberFormat="1" applyFont="1" applyFill="1" applyBorder="1" applyAlignment="1">
      <alignment horizontal="center" vertical="center"/>
    </xf>
    <xf numFmtId="167" fontId="12" fillId="2" borderId="12" xfId="6" applyNumberFormat="1" applyFont="1" applyFill="1" applyBorder="1" applyAlignment="1">
      <alignment horizontal="center" vertical="center"/>
    </xf>
    <xf numFmtId="167" fontId="23" fillId="4" borderId="12" xfId="6" applyNumberFormat="1" applyFont="1" applyFill="1" applyBorder="1" applyAlignment="1">
      <alignment horizontal="center" vertical="center"/>
    </xf>
    <xf numFmtId="167" fontId="23" fillId="2" borderId="12" xfId="6" applyNumberFormat="1" applyFont="1" applyFill="1" applyBorder="1" applyAlignment="1">
      <alignment horizontal="center" vertical="center"/>
    </xf>
    <xf numFmtId="167" fontId="22" fillId="4" borderId="12" xfId="6" applyNumberFormat="1" applyFont="1" applyFill="1" applyBorder="1" applyAlignment="1">
      <alignment horizontal="center" vertical="center"/>
    </xf>
    <xf numFmtId="167" fontId="22" fillId="2" borderId="12" xfId="6" applyNumberFormat="1" applyFont="1" applyFill="1" applyBorder="1" applyAlignment="1">
      <alignment horizontal="center" vertical="center"/>
    </xf>
    <xf numFmtId="0" fontId="26" fillId="0" borderId="4" xfId="0" applyFont="1" applyFill="1" applyBorder="1"/>
    <xf numFmtId="0" fontId="26" fillId="0" borderId="12" xfId="0" applyFont="1" applyFill="1" applyBorder="1"/>
    <xf numFmtId="0" fontId="26" fillId="0" borderId="2" xfId="0" applyFont="1" applyFill="1" applyBorder="1"/>
    <xf numFmtId="0" fontId="21" fillId="0" borderId="4" xfId="0" applyFont="1" applyFill="1" applyBorder="1"/>
    <xf numFmtId="0" fontId="21" fillId="0" borderId="12" xfId="0" applyFont="1" applyFill="1" applyBorder="1"/>
    <xf numFmtId="0" fontId="21" fillId="0" borderId="2" xfId="0" applyFont="1" applyFill="1" applyBorder="1"/>
    <xf numFmtId="0" fontId="36" fillId="0" borderId="4" xfId="0" applyFont="1" applyFill="1" applyBorder="1"/>
    <xf numFmtId="0" fontId="36" fillId="0" borderId="12" xfId="0" applyFont="1" applyFill="1" applyBorder="1"/>
    <xf numFmtId="0" fontId="21" fillId="0" borderId="39" xfId="0" applyFont="1" applyFill="1" applyBorder="1"/>
    <xf numFmtId="0" fontId="21" fillId="0" borderId="37" xfId="0" applyFont="1" applyFill="1" applyBorder="1"/>
    <xf numFmtId="0" fontId="36" fillId="0" borderId="2" xfId="0" applyFont="1" applyFill="1" applyBorder="1"/>
    <xf numFmtId="0" fontId="21" fillId="0" borderId="3" xfId="0" applyFont="1" applyFill="1" applyBorder="1"/>
    <xf numFmtId="0" fontId="3" fillId="0" borderId="2" xfId="1" applyFont="1" applyBorder="1"/>
    <xf numFmtId="0" fontId="3" fillId="0" borderId="4" xfId="1" applyFont="1" applyBorder="1"/>
    <xf numFmtId="0" fontId="3" fillId="0" borderId="12" xfId="1" applyFont="1" applyBorder="1"/>
    <xf numFmtId="167" fontId="12" fillId="4" borderId="3" xfId="6" applyNumberFormat="1" applyFont="1" applyFill="1" applyBorder="1" applyAlignment="1">
      <alignment horizontal="center" vertical="center"/>
    </xf>
    <xf numFmtId="0" fontId="23" fillId="4" borderId="5" xfId="6" applyNumberFormat="1" applyFont="1" applyFill="1" applyBorder="1" applyAlignment="1">
      <alignment horizontal="right" vertical="center" readingOrder="2"/>
    </xf>
    <xf numFmtId="167" fontId="23" fillId="0" borderId="4" xfId="6" applyNumberFormat="1" applyFont="1" applyFill="1" applyBorder="1" applyAlignment="1">
      <alignment horizontal="center" vertical="center"/>
    </xf>
    <xf numFmtId="0" fontId="31" fillId="0" borderId="5" xfId="3" applyNumberFormat="1" applyFont="1" applyFill="1" applyBorder="1" applyAlignment="1">
      <alignment horizontal="right" vertical="center" readingOrder="2"/>
    </xf>
    <xf numFmtId="167" fontId="48" fillId="0" borderId="5" xfId="6" applyNumberFormat="1" applyFont="1" applyFill="1" applyBorder="1" applyAlignment="1">
      <alignment horizontal="center" vertical="center"/>
    </xf>
    <xf numFmtId="0" fontId="31" fillId="0" borderId="5" xfId="3" applyNumberFormat="1" applyFont="1" applyFill="1" applyBorder="1" applyAlignment="1">
      <alignment horizontal="left" vertical="center" readingOrder="1"/>
    </xf>
    <xf numFmtId="167" fontId="22" fillId="4" borderId="4" xfId="6" applyNumberFormat="1" applyFont="1" applyFill="1" applyBorder="1" applyAlignment="1">
      <alignment horizontal="center" vertical="center"/>
    </xf>
    <xf numFmtId="0" fontId="26" fillId="0" borderId="0" xfId="0" applyFont="1" applyFill="1" applyBorder="1"/>
    <xf numFmtId="0" fontId="21" fillId="0" borderId="0" xfId="0" applyFont="1" applyFill="1" applyBorder="1"/>
    <xf numFmtId="0" fontId="10" fillId="3" borderId="0" xfId="0" applyFont="1" applyFill="1" applyBorder="1" applyAlignment="1">
      <alignment horizontal="center" vertical="center" wrapText="1" readingOrder="2"/>
    </xf>
    <xf numFmtId="0" fontId="10" fillId="3" borderId="53" xfId="0" applyFont="1" applyFill="1" applyBorder="1" applyAlignment="1">
      <alignment horizontal="center" vertical="center" wrapText="1" readingOrder="2"/>
    </xf>
    <xf numFmtId="0" fontId="51" fillId="3" borderId="16" xfId="0" applyFont="1" applyFill="1" applyBorder="1" applyAlignment="1">
      <alignment horizontal="center" wrapText="1" readingOrder="2"/>
    </xf>
    <xf numFmtId="0" fontId="3" fillId="6" borderId="0" xfId="3" applyNumberFormat="1" applyFont="1" applyFill="1" applyBorder="1" applyAlignment="1"/>
    <xf numFmtId="167" fontId="23" fillId="4" borderId="5" xfId="6" applyNumberFormat="1" applyFont="1" applyFill="1" applyBorder="1" applyAlignment="1">
      <alignment horizontal="center" vertical="center"/>
    </xf>
    <xf numFmtId="0" fontId="32" fillId="3" borderId="53" xfId="6" applyNumberFormat="1" applyFont="1" applyFill="1" applyBorder="1" applyAlignment="1">
      <alignment horizontal="center" vertical="center" wrapText="1"/>
    </xf>
    <xf numFmtId="0" fontId="32" fillId="3" borderId="55" xfId="6" applyNumberFormat="1" applyFont="1" applyFill="1" applyBorder="1" applyAlignment="1">
      <alignment horizontal="center" vertical="center" wrapText="1"/>
    </xf>
    <xf numFmtId="0" fontId="32" fillId="3" borderId="16" xfId="6" applyNumberFormat="1" applyFont="1" applyFill="1" applyBorder="1" applyAlignment="1">
      <alignment horizontal="center" vertical="center" wrapText="1"/>
    </xf>
    <xf numFmtId="0" fontId="32" fillId="3" borderId="57" xfId="6" applyNumberFormat="1" applyFont="1" applyFill="1" applyBorder="1" applyAlignment="1">
      <alignment horizontal="center" vertical="center" wrapText="1"/>
    </xf>
    <xf numFmtId="0" fontId="32" fillId="3" borderId="26" xfId="6" applyNumberFormat="1" applyFont="1" applyFill="1" applyBorder="1" applyAlignment="1">
      <alignment horizontal="center" vertical="center" wrapText="1"/>
    </xf>
    <xf numFmtId="0" fontId="32" fillId="3" borderId="58" xfId="6" applyNumberFormat="1" applyFont="1" applyFill="1" applyBorder="1" applyAlignment="1">
      <alignment horizontal="center" vertical="center" wrapText="1"/>
    </xf>
    <xf numFmtId="0" fontId="32" fillId="3" borderId="44" xfId="6" applyNumberFormat="1" applyFont="1" applyFill="1" applyBorder="1" applyAlignment="1">
      <alignment horizontal="center" vertical="center" wrapText="1"/>
    </xf>
    <xf numFmtId="0" fontId="9" fillId="3" borderId="16" xfId="6" applyNumberFormat="1" applyFont="1" applyFill="1" applyBorder="1" applyAlignment="1">
      <alignment horizontal="center" vertical="center" wrapText="1"/>
    </xf>
    <xf numFmtId="0" fontId="10" fillId="3" borderId="16" xfId="6" applyNumberFormat="1" applyFont="1" applyFill="1" applyBorder="1" applyAlignment="1">
      <alignment horizontal="center" vertical="center" wrapText="1"/>
    </xf>
    <xf numFmtId="0" fontId="12" fillId="2" borderId="2" xfId="3" applyNumberFormat="1" applyFont="1" applyFill="1" applyBorder="1" applyAlignment="1">
      <alignment horizontal="left" vertical="center" readingOrder="1"/>
    </xf>
    <xf numFmtId="0" fontId="24" fillId="3" borderId="56" xfId="0" applyFont="1" applyFill="1" applyBorder="1" applyAlignment="1">
      <alignment horizontal="center" vertical="center"/>
    </xf>
    <xf numFmtId="0" fontId="51" fillId="3" borderId="44" xfId="0" applyFont="1" applyFill="1" applyBorder="1" applyAlignment="1">
      <alignment horizontal="center" wrapText="1" readingOrder="2"/>
    </xf>
    <xf numFmtId="0" fontId="51" fillId="3" borderId="62" xfId="0" applyFont="1" applyFill="1" applyBorder="1" applyAlignment="1">
      <alignment horizontal="center" wrapText="1" readingOrder="2"/>
    </xf>
    <xf numFmtId="0" fontId="11" fillId="3" borderId="53" xfId="0" applyFont="1" applyFill="1" applyBorder="1" applyAlignment="1">
      <alignment horizontal="center" vertical="center" wrapText="1" readingOrder="2"/>
    </xf>
    <xf numFmtId="0" fontId="24" fillId="3" borderId="60" xfId="0" applyFont="1" applyFill="1" applyBorder="1" applyAlignment="1">
      <alignment horizontal="center" vertical="center"/>
    </xf>
    <xf numFmtId="167" fontId="12" fillId="0" borderId="0" xfId="0" applyNumberFormat="1" applyFont="1" applyFill="1" applyAlignment="1">
      <alignment vertical="center"/>
    </xf>
    <xf numFmtId="166" fontId="27" fillId="0" borderId="0" xfId="0" applyNumberFormat="1" applyFont="1" applyFill="1"/>
    <xf numFmtId="172" fontId="56" fillId="0" borderId="0" xfId="9" applyNumberFormat="1" applyFont="1" applyFill="1"/>
    <xf numFmtId="166" fontId="26" fillId="0" borderId="0" xfId="0" applyNumberFormat="1" applyFont="1" applyFill="1"/>
    <xf numFmtId="166" fontId="18" fillId="0" borderId="0" xfId="0" applyNumberFormat="1" applyFont="1" applyFill="1"/>
    <xf numFmtId="0" fontId="31" fillId="4" borderId="5" xfId="6" applyNumberFormat="1" applyFont="1" applyFill="1" applyBorder="1" applyAlignment="1">
      <alignment horizontal="right" vertical="center" readingOrder="2"/>
    </xf>
    <xf numFmtId="167" fontId="31" fillId="4" borderId="8" xfId="6" applyNumberFormat="1" applyFont="1" applyFill="1" applyBorder="1" applyAlignment="1">
      <alignment horizontal="center" vertical="center"/>
    </xf>
    <xf numFmtId="0" fontId="23" fillId="4" borderId="5" xfId="6" applyNumberFormat="1" applyFont="1" applyFill="1" applyBorder="1" applyAlignment="1">
      <alignment horizontal="left" vertical="center" readingOrder="1"/>
    </xf>
    <xf numFmtId="0" fontId="5" fillId="2" borderId="36" xfId="0" applyFont="1" applyFill="1" applyBorder="1" applyAlignment="1">
      <alignment horizontal="right"/>
    </xf>
    <xf numFmtId="169" fontId="5" fillId="2" borderId="36" xfId="9" applyNumberFormat="1" applyFont="1" applyFill="1" applyBorder="1" applyAlignment="1"/>
    <xf numFmtId="169" fontId="6" fillId="2" borderId="36" xfId="9" applyNumberFormat="1" applyFont="1" applyFill="1" applyBorder="1" applyAlignment="1"/>
    <xf numFmtId="0" fontId="5" fillId="2" borderId="36" xfId="0" applyFont="1" applyFill="1" applyBorder="1" applyAlignment="1"/>
    <xf numFmtId="0" fontId="23" fillId="4" borderId="3" xfId="6" applyNumberFormat="1" applyFont="1" applyFill="1" applyBorder="1" applyAlignment="1">
      <alignment horizontal="right" vertical="center" readingOrder="2"/>
    </xf>
    <xf numFmtId="167" fontId="23" fillId="4" borderId="8" xfId="6" applyNumberFormat="1" applyFont="1" applyFill="1" applyBorder="1" applyAlignment="1">
      <alignment horizontal="center" vertical="center"/>
    </xf>
    <xf numFmtId="0" fontId="31" fillId="4" borderId="5" xfId="6" applyNumberFormat="1" applyFont="1" applyFill="1" applyBorder="1" applyAlignment="1">
      <alignment horizontal="left" vertical="center" readingOrder="1"/>
    </xf>
    <xf numFmtId="0" fontId="31" fillId="2" borderId="5" xfId="6" applyNumberFormat="1" applyFont="1" applyFill="1" applyBorder="1" applyAlignment="1">
      <alignment horizontal="right" vertical="center" readingOrder="2"/>
    </xf>
    <xf numFmtId="0" fontId="31" fillId="2" borderId="5" xfId="6" applyNumberFormat="1" applyFont="1" applyFill="1" applyBorder="1" applyAlignment="1">
      <alignment horizontal="left" vertical="center" readingOrder="1"/>
    </xf>
    <xf numFmtId="167" fontId="31" fillId="4" borderId="5" xfId="6" applyNumberFormat="1" applyFont="1" applyFill="1" applyBorder="1" applyAlignment="1">
      <alignment horizontal="center" vertical="center"/>
    </xf>
    <xf numFmtId="0" fontId="28" fillId="2" borderId="5" xfId="3" applyNumberFormat="1" applyFont="1" applyFill="1" applyBorder="1" applyAlignment="1">
      <alignment horizontal="right" vertical="center" readingOrder="2"/>
    </xf>
    <xf numFmtId="167" fontId="28" fillId="2" borderId="8" xfId="6" applyNumberFormat="1" applyFont="1" applyFill="1" applyBorder="1" applyAlignment="1">
      <alignment horizontal="center" vertical="center"/>
    </xf>
    <xf numFmtId="167" fontId="38" fillId="2" borderId="5" xfId="6" applyNumberFormat="1" applyFont="1" applyFill="1" applyBorder="1" applyAlignment="1">
      <alignment horizontal="center" vertical="center"/>
    </xf>
    <xf numFmtId="0" fontId="28" fillId="2" borderId="5" xfId="3" applyNumberFormat="1" applyFont="1" applyFill="1" applyBorder="1" applyAlignment="1">
      <alignment horizontal="left" vertical="center" readingOrder="1"/>
    </xf>
    <xf numFmtId="0" fontId="28" fillId="4" borderId="5" xfId="3" applyNumberFormat="1" applyFont="1" applyFill="1" applyBorder="1" applyAlignment="1">
      <alignment horizontal="right" vertical="center" readingOrder="2"/>
    </xf>
    <xf numFmtId="167" fontId="28" fillId="4" borderId="8" xfId="6" applyNumberFormat="1" applyFont="1" applyFill="1" applyBorder="1" applyAlignment="1">
      <alignment horizontal="center" vertical="center"/>
    </xf>
    <xf numFmtId="167" fontId="38" fillId="4" borderId="5" xfId="6" applyNumberFormat="1" applyFont="1" applyFill="1" applyBorder="1" applyAlignment="1">
      <alignment horizontal="center" vertical="center"/>
    </xf>
    <xf numFmtId="0" fontId="28" fillId="4" borderId="5" xfId="3" applyNumberFormat="1" applyFont="1" applyFill="1" applyBorder="1" applyAlignment="1">
      <alignment horizontal="left" vertical="center" readingOrder="1"/>
    </xf>
    <xf numFmtId="167" fontId="3" fillId="0" borderId="0" xfId="1" applyNumberFormat="1" applyFont="1" applyBorder="1"/>
    <xf numFmtId="166" fontId="3" fillId="0" borderId="0" xfId="1" applyNumberFormat="1" applyFont="1" applyBorder="1"/>
    <xf numFmtId="0" fontId="3" fillId="0" borderId="0" xfId="1" applyFont="1" applyBorder="1"/>
    <xf numFmtId="0" fontId="24" fillId="3" borderId="36" xfId="0" applyFont="1" applyFill="1" applyBorder="1" applyAlignment="1">
      <alignment horizontal="center" vertical="top" wrapText="1" readingOrder="1"/>
    </xf>
    <xf numFmtId="0" fontId="24" fillId="3" borderId="36" xfId="0" applyFont="1" applyFill="1" applyBorder="1" applyAlignment="1">
      <alignment horizontal="center" vertical="top" wrapText="1" readingOrder="2"/>
    </xf>
    <xf numFmtId="167" fontId="23" fillId="4" borderId="7" xfId="6" applyNumberFormat="1" applyFont="1" applyFill="1" applyBorder="1" applyAlignment="1">
      <alignment horizontal="center" vertical="center"/>
    </xf>
    <xf numFmtId="167" fontId="23" fillId="4" borderId="64" xfId="6" applyNumberFormat="1" applyFont="1" applyFill="1" applyBorder="1" applyAlignment="1">
      <alignment horizontal="center" vertical="center"/>
    </xf>
    <xf numFmtId="167" fontId="23" fillId="2" borderId="0" xfId="3" applyNumberFormat="1" applyFont="1" applyFill="1" applyBorder="1" applyAlignment="1">
      <alignment horizontal="center" vertical="center"/>
    </xf>
    <xf numFmtId="167" fontId="23" fillId="2" borderId="4" xfId="3" applyNumberFormat="1" applyFont="1" applyFill="1" applyBorder="1" applyAlignment="1">
      <alignment horizontal="center" vertical="center"/>
    </xf>
    <xf numFmtId="167" fontId="23" fillId="2" borderId="12" xfId="3" applyNumberFormat="1" applyFont="1" applyFill="1" applyBorder="1" applyAlignment="1">
      <alignment horizontal="center" vertical="center"/>
    </xf>
    <xf numFmtId="167" fontId="23" fillId="4" borderId="4" xfId="6" applyNumberFormat="1" applyFont="1" applyFill="1" applyBorder="1" applyAlignment="1">
      <alignment horizontal="center" vertical="center"/>
    </xf>
    <xf numFmtId="167" fontId="23" fillId="2" borderId="4" xfId="6" applyNumberFormat="1" applyFont="1" applyFill="1" applyBorder="1" applyAlignment="1">
      <alignment horizontal="center" vertical="center"/>
    </xf>
    <xf numFmtId="167" fontId="22" fillId="2" borderId="4" xfId="6" applyNumberFormat="1" applyFont="1" applyFill="1" applyBorder="1" applyAlignment="1">
      <alignment horizontal="center" vertical="center"/>
    </xf>
    <xf numFmtId="0" fontId="12" fillId="7" borderId="0" xfId="8" applyFont="1" applyFill="1" applyAlignment="1">
      <alignment vertical="center"/>
    </xf>
    <xf numFmtId="0" fontId="21" fillId="2" borderId="0" xfId="10" applyFont="1" applyFill="1" applyBorder="1" applyAlignment="1" applyProtection="1">
      <alignment vertical="center"/>
    </xf>
    <xf numFmtId="0" fontId="53" fillId="2" borderId="0" xfId="10" applyFont="1" applyFill="1" applyBorder="1" applyAlignment="1" applyProtection="1">
      <alignment vertical="center"/>
    </xf>
    <xf numFmtId="49" fontId="39" fillId="2" borderId="0" xfId="8" applyNumberFormat="1" applyFont="1" applyFill="1" applyBorder="1" applyAlignment="1">
      <alignment horizontal="center" vertical="center" readingOrder="1"/>
    </xf>
    <xf numFmtId="0" fontId="4" fillId="0" borderId="0" xfId="4" applyFont="1" applyAlignment="1">
      <alignment horizontal="right" vertical="center" readingOrder="2"/>
    </xf>
    <xf numFmtId="0" fontId="4" fillId="0" borderId="0" xfId="4" applyFont="1" applyAlignment="1">
      <alignment horizontal="right" vertical="center"/>
    </xf>
    <xf numFmtId="0" fontId="4" fillId="0" borderId="0" xfId="4" applyFont="1" applyAlignment="1">
      <alignment vertical="center"/>
    </xf>
    <xf numFmtId="0" fontId="4" fillId="0" borderId="0" xfId="4" applyFont="1" applyAlignment="1">
      <alignment vertical="center" wrapText="1" readingOrder="2"/>
    </xf>
    <xf numFmtId="167" fontId="22" fillId="2" borderId="2" xfId="0" applyNumberFormat="1" applyFont="1" applyFill="1" applyBorder="1" applyAlignment="1">
      <alignment horizontal="center" vertical="center"/>
    </xf>
    <xf numFmtId="167" fontId="19" fillId="4" borderId="2" xfId="0" applyNumberFormat="1" applyFont="1" applyFill="1" applyBorder="1" applyAlignment="1">
      <alignment horizontal="center" vertical="center"/>
    </xf>
    <xf numFmtId="167" fontId="19" fillId="2" borderId="2" xfId="0" applyNumberFormat="1" applyFont="1" applyFill="1" applyBorder="1" applyAlignment="1">
      <alignment horizontal="center" vertical="center"/>
    </xf>
    <xf numFmtId="167" fontId="10" fillId="3" borderId="2" xfId="0" applyNumberFormat="1" applyFont="1" applyFill="1" applyBorder="1" applyAlignment="1">
      <alignment horizontal="center" vertical="center"/>
    </xf>
    <xf numFmtId="0" fontId="46" fillId="2" borderId="0" xfId="0" applyFont="1" applyFill="1" applyBorder="1" applyAlignment="1">
      <alignment horizontal="right"/>
    </xf>
    <xf numFmtId="0" fontId="46" fillId="2" borderId="0" xfId="3" applyNumberFormat="1" applyFont="1" applyFill="1" applyBorder="1" applyAlignment="1">
      <alignment horizontal="center" vertical="center" wrapText="1" readingOrder="2"/>
    </xf>
    <xf numFmtId="0" fontId="54" fillId="2" borderId="0" xfId="0" applyFont="1" applyFill="1" applyBorder="1" applyAlignment="1">
      <alignment horizontal="center" vertical="center" readingOrder="1"/>
    </xf>
    <xf numFmtId="0" fontId="39" fillId="2" borderId="0" xfId="3" applyNumberFormat="1" applyFont="1" applyFill="1" applyBorder="1" applyAlignment="1">
      <alignment horizontal="center" vertical="center"/>
    </xf>
    <xf numFmtId="0" fontId="41" fillId="2" borderId="0" xfId="3" applyNumberFormat="1" applyFont="1" applyFill="1" applyBorder="1" applyAlignment="1">
      <alignment horizontal="left" wrapText="1"/>
    </xf>
    <xf numFmtId="0" fontId="41" fillId="2" borderId="0" xfId="1" applyFont="1" applyFill="1" applyBorder="1" applyAlignment="1">
      <alignment horizontal="left" wrapText="1"/>
    </xf>
    <xf numFmtId="0" fontId="39" fillId="2" borderId="0" xfId="0" applyFont="1" applyFill="1" applyBorder="1" applyAlignment="1">
      <alignment horizontal="center" vertical="center" wrapText="1" readingOrder="2"/>
    </xf>
    <xf numFmtId="0" fontId="10" fillId="3" borderId="55" xfId="0" applyFont="1" applyFill="1" applyBorder="1" applyAlignment="1">
      <alignment horizontal="center" vertical="center" wrapText="1" readingOrder="2"/>
    </xf>
    <xf numFmtId="0" fontId="40" fillId="2" borderId="0" xfId="0" applyFont="1" applyFill="1" applyBorder="1" applyAlignment="1">
      <alignment horizontal="left"/>
    </xf>
    <xf numFmtId="0" fontId="45" fillId="2" borderId="0" xfId="0" applyFont="1" applyFill="1" applyBorder="1" applyAlignment="1">
      <alignment horizontal="center" readingOrder="1"/>
    </xf>
    <xf numFmtId="0" fontId="40" fillId="2" borderId="0" xfId="0" applyFont="1" applyFill="1" applyBorder="1" applyAlignment="1">
      <alignment horizontal="right"/>
    </xf>
    <xf numFmtId="0" fontId="12" fillId="2" borderId="2" xfId="3" applyNumberFormat="1" applyFont="1" applyFill="1" applyBorder="1" applyAlignment="1">
      <alignment horizontal="right" vertical="center" readingOrder="2"/>
    </xf>
    <xf numFmtId="0" fontId="3" fillId="0" borderId="0" xfId="0" applyFont="1" applyFill="1" applyAlignment="1">
      <alignment vertical="center"/>
    </xf>
    <xf numFmtId="167" fontId="23" fillId="4" borderId="12" xfId="0" applyNumberFormat="1" applyFont="1" applyFill="1" applyBorder="1" applyAlignment="1">
      <alignment horizontal="center" vertical="center"/>
    </xf>
    <xf numFmtId="167" fontId="23" fillId="4" borderId="2" xfId="0" applyNumberFormat="1" applyFont="1" applyFill="1" applyBorder="1" applyAlignment="1">
      <alignment horizontal="center" vertical="center"/>
    </xf>
    <xf numFmtId="167" fontId="23" fillId="2" borderId="12" xfId="0" applyNumberFormat="1" applyFont="1" applyFill="1" applyBorder="1" applyAlignment="1">
      <alignment horizontal="center" vertical="center"/>
    </xf>
    <xf numFmtId="167" fontId="22" fillId="4" borderId="2" xfId="0" applyNumberFormat="1" applyFont="1" applyFill="1" applyBorder="1" applyAlignment="1">
      <alignment horizontal="center" vertical="center"/>
    </xf>
    <xf numFmtId="166" fontId="23" fillId="4" borderId="12" xfId="0" applyNumberFormat="1" applyFont="1" applyFill="1" applyBorder="1" applyAlignment="1">
      <alignment horizontal="center" vertical="center"/>
    </xf>
    <xf numFmtId="166" fontId="23" fillId="4" borderId="2" xfId="0" applyNumberFormat="1" applyFont="1" applyFill="1" applyBorder="1" applyAlignment="1">
      <alignment horizontal="center" vertical="center"/>
    </xf>
    <xf numFmtId="166" fontId="23" fillId="2" borderId="12" xfId="0" applyNumberFormat="1" applyFont="1" applyFill="1" applyBorder="1" applyAlignment="1">
      <alignment horizontal="center" vertical="center"/>
    </xf>
    <xf numFmtId="166" fontId="23" fillId="2" borderId="2" xfId="0" applyNumberFormat="1" applyFont="1" applyFill="1" applyBorder="1" applyAlignment="1">
      <alignment horizontal="center" vertical="center"/>
    </xf>
    <xf numFmtId="167" fontId="22" fillId="4" borderId="12" xfId="0" applyNumberFormat="1" applyFont="1" applyFill="1" applyBorder="1" applyAlignment="1">
      <alignment horizontal="center" vertical="center"/>
    </xf>
    <xf numFmtId="0" fontId="31" fillId="0" borderId="0" xfId="0" applyFont="1" applyFill="1" applyAlignment="1">
      <alignment vertical="center"/>
    </xf>
    <xf numFmtId="167" fontId="31" fillId="0" borderId="0" xfId="0" applyNumberFormat="1" applyFont="1" applyFill="1" applyAlignment="1">
      <alignment vertical="center"/>
    </xf>
    <xf numFmtId="167" fontId="22" fillId="2" borderId="12" xfId="0" applyNumberFormat="1" applyFont="1" applyFill="1" applyBorder="1" applyAlignment="1">
      <alignment horizontal="center" vertical="center"/>
    </xf>
    <xf numFmtId="166" fontId="22" fillId="2" borderId="12" xfId="0" applyNumberFormat="1" applyFont="1" applyFill="1" applyBorder="1" applyAlignment="1">
      <alignment horizontal="center" vertical="center"/>
    </xf>
    <xf numFmtId="166" fontId="22" fillId="2" borderId="2" xfId="0" applyNumberFormat="1" applyFont="1" applyFill="1" applyBorder="1" applyAlignment="1">
      <alignment horizontal="center" vertical="center"/>
    </xf>
    <xf numFmtId="166" fontId="22" fillId="4" borderId="12" xfId="0" applyNumberFormat="1" applyFont="1" applyFill="1" applyBorder="1" applyAlignment="1">
      <alignment horizontal="center" vertical="center"/>
    </xf>
    <xf numFmtId="166" fontId="22" fillId="4" borderId="2" xfId="0" applyNumberFormat="1" applyFont="1" applyFill="1" applyBorder="1" applyAlignment="1">
      <alignment horizontal="center" vertical="center"/>
    </xf>
    <xf numFmtId="0" fontId="31" fillId="2" borderId="0" xfId="0" applyFont="1" applyFill="1" applyAlignment="1">
      <alignment vertical="center"/>
    </xf>
    <xf numFmtId="167" fontId="31" fillId="2" borderId="0" xfId="0" applyNumberFormat="1" applyFont="1" applyFill="1" applyAlignment="1">
      <alignment vertical="center"/>
    </xf>
    <xf numFmtId="2" fontId="31" fillId="4" borderId="3" xfId="0" applyNumberFormat="1" applyFont="1" applyFill="1" applyBorder="1" applyAlignment="1">
      <alignment horizontal="right" vertical="center" wrapText="1"/>
    </xf>
    <xf numFmtId="167" fontId="23" fillId="4" borderId="37" xfId="0" applyNumberFormat="1" applyFont="1" applyFill="1" applyBorder="1" applyAlignment="1">
      <alignment horizontal="center" vertical="center"/>
    </xf>
    <xf numFmtId="167" fontId="23" fillId="4" borderId="3" xfId="0" applyNumberFormat="1" applyFont="1" applyFill="1" applyBorder="1" applyAlignment="1">
      <alignment horizontal="center" vertical="center"/>
    </xf>
    <xf numFmtId="2" fontId="31" fillId="4" borderId="3" xfId="0" applyNumberFormat="1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vertical="center"/>
    </xf>
    <xf numFmtId="2" fontId="31" fillId="0" borderId="0" xfId="0" applyNumberFormat="1" applyFont="1" applyFill="1" applyBorder="1" applyAlignment="1">
      <alignment horizontal="right" vertical="center" wrapText="1"/>
    </xf>
    <xf numFmtId="167" fontId="23" fillId="0" borderId="0" xfId="0" applyNumberFormat="1" applyFont="1" applyFill="1" applyBorder="1" applyAlignment="1">
      <alignment horizontal="center" vertical="center"/>
    </xf>
    <xf numFmtId="2" fontId="31" fillId="0" borderId="0" xfId="0" applyNumberFormat="1" applyFont="1" applyFill="1" applyBorder="1" applyAlignment="1">
      <alignment horizontal="left" vertical="center" wrapText="1"/>
    </xf>
    <xf numFmtId="167" fontId="31" fillId="0" borderId="0" xfId="0" applyNumberFormat="1" applyFont="1" applyFill="1" applyBorder="1" applyAlignment="1">
      <alignment vertical="center"/>
    </xf>
    <xf numFmtId="0" fontId="4" fillId="0" borderId="0" xfId="4" applyFont="1" applyAlignment="1">
      <alignment horizontal="left" vertical="center" readingOrder="1"/>
    </xf>
    <xf numFmtId="0" fontId="11" fillId="3" borderId="21" xfId="6" applyNumberFormat="1" applyFont="1" applyFill="1" applyBorder="1" applyAlignment="1">
      <alignment horizontal="center" vertical="center"/>
    </xf>
    <xf numFmtId="0" fontId="22" fillId="2" borderId="0" xfId="3" applyNumberFormat="1" applyFont="1" applyFill="1" applyBorder="1" applyAlignment="1">
      <alignment vertical="center"/>
    </xf>
    <xf numFmtId="167" fontId="22" fillId="2" borderId="0" xfId="3" applyNumberFormat="1" applyFont="1" applyFill="1" applyBorder="1" applyAlignment="1">
      <alignment vertical="center"/>
    </xf>
    <xf numFmtId="0" fontId="23" fillId="0" borderId="0" xfId="6" applyNumberFormat="1" applyFont="1" applyFill="1" applyBorder="1" applyAlignment="1">
      <alignment horizontal="right" vertical="center" readingOrder="2"/>
    </xf>
    <xf numFmtId="0" fontId="23" fillId="0" borderId="0" xfId="6" applyNumberFormat="1" applyFont="1" applyFill="1" applyBorder="1" applyAlignment="1">
      <alignment horizontal="left" vertical="center" readingOrder="1"/>
    </xf>
    <xf numFmtId="0" fontId="29" fillId="0" borderId="0" xfId="3" applyNumberFormat="1" applyFont="1" applyFill="1" applyBorder="1" applyAlignment="1">
      <alignment vertical="center"/>
    </xf>
    <xf numFmtId="0" fontId="29" fillId="0" borderId="0" xfId="3" applyNumberFormat="1" applyFont="1" applyFill="1" applyBorder="1" applyAlignment="1">
      <alignment horizontal="right" vertical="center" readingOrder="2"/>
    </xf>
    <xf numFmtId="167" fontId="29" fillId="0" borderId="0" xfId="3" applyNumberFormat="1" applyFont="1" applyFill="1" applyBorder="1" applyAlignment="1">
      <alignment horizontal="right" vertical="center" readingOrder="2"/>
    </xf>
    <xf numFmtId="167" fontId="29" fillId="0" borderId="0" xfId="3" applyNumberFormat="1" applyFont="1" applyFill="1" applyBorder="1" applyAlignment="1">
      <alignment vertical="center"/>
    </xf>
    <xf numFmtId="0" fontId="3" fillId="0" borderId="0" xfId="3" applyNumberFormat="1" applyFont="1" applyFill="1" applyBorder="1" applyAlignment="1">
      <alignment vertical="center"/>
    </xf>
    <xf numFmtId="0" fontId="43" fillId="2" borderId="0" xfId="3" applyNumberFormat="1" applyFont="1" applyFill="1" applyBorder="1" applyAlignment="1">
      <alignment horizontal="right" vertical="center" readingOrder="2"/>
    </xf>
    <xf numFmtId="167" fontId="43" fillId="2" borderId="0" xfId="3" applyNumberFormat="1" applyFont="1" applyFill="1" applyBorder="1" applyAlignment="1">
      <alignment horizontal="right" vertical="center" readingOrder="2"/>
    </xf>
    <xf numFmtId="0" fontId="41" fillId="2" borderId="0" xfId="3" applyNumberFormat="1" applyFont="1" applyFill="1" applyBorder="1" applyAlignment="1">
      <alignment horizontal="left" vertical="center" wrapText="1"/>
    </xf>
    <xf numFmtId="0" fontId="46" fillId="2" borderId="0" xfId="0" applyFont="1" applyFill="1" applyBorder="1" applyAlignment="1">
      <alignment vertical="center" readingOrder="1"/>
    </xf>
    <xf numFmtId="167" fontId="44" fillId="2" borderId="0" xfId="3" applyNumberFormat="1" applyFont="1" applyFill="1" applyBorder="1" applyAlignment="1">
      <alignment vertical="center"/>
    </xf>
    <xf numFmtId="0" fontId="46" fillId="2" borderId="0" xfId="0" applyFont="1" applyFill="1" applyBorder="1" applyAlignment="1">
      <alignment horizontal="left" vertical="center"/>
    </xf>
    <xf numFmtId="0" fontId="46" fillId="2" borderId="0" xfId="0" applyFont="1" applyFill="1" applyBorder="1" applyAlignment="1">
      <alignment horizontal="right" vertical="center"/>
    </xf>
    <xf numFmtId="0" fontId="43" fillId="2" borderId="0" xfId="3" applyNumberFormat="1" applyFont="1" applyFill="1" applyBorder="1" applyAlignment="1">
      <alignment vertical="center"/>
    </xf>
    <xf numFmtId="0" fontId="46" fillId="0" borderId="0" xfId="3" applyNumberFormat="1" applyFont="1" applyFill="1" applyBorder="1" applyAlignment="1">
      <alignment horizontal="center" vertical="center" wrapText="1" readingOrder="2"/>
    </xf>
    <xf numFmtId="0" fontId="4" fillId="0" borderId="0" xfId="3" applyNumberFormat="1" applyFont="1" applyFill="1" applyBorder="1" applyAlignment="1">
      <alignment vertical="center"/>
    </xf>
    <xf numFmtId="167" fontId="4" fillId="0" borderId="0" xfId="3" applyNumberFormat="1" applyFont="1" applyFill="1" applyBorder="1" applyAlignment="1">
      <alignment vertical="center"/>
    </xf>
    <xf numFmtId="0" fontId="41" fillId="2" borderId="36" xfId="3" applyNumberFormat="1" applyFont="1" applyFill="1" applyBorder="1" applyAlignment="1">
      <alignment vertical="center" wrapText="1"/>
    </xf>
    <xf numFmtId="0" fontId="39" fillId="2" borderId="36" xfId="3" applyNumberFormat="1" applyFont="1" applyFill="1" applyBorder="1" applyAlignment="1">
      <alignment horizontal="center" vertical="center"/>
    </xf>
    <xf numFmtId="0" fontId="31" fillId="2" borderId="0" xfId="6" applyNumberFormat="1" applyFont="1" applyFill="1" applyBorder="1" applyAlignment="1">
      <alignment horizontal="right" vertical="center" readingOrder="2"/>
    </xf>
    <xf numFmtId="170" fontId="23" fillId="2" borderId="0" xfId="6" applyNumberFormat="1" applyFont="1" applyFill="1" applyBorder="1" applyAlignment="1">
      <alignment horizontal="center" vertical="center"/>
    </xf>
    <xf numFmtId="171" fontId="55" fillId="2" borderId="0" xfId="6" applyNumberFormat="1" applyFont="1" applyFill="1" applyBorder="1" applyAlignment="1">
      <alignment horizontal="center" vertical="center"/>
    </xf>
    <xf numFmtId="0" fontId="31" fillId="2" borderId="0" xfId="6" applyNumberFormat="1" applyFont="1" applyFill="1" applyBorder="1" applyAlignment="1">
      <alignment horizontal="left" vertical="center" readingOrder="1"/>
    </xf>
    <xf numFmtId="0" fontId="10" fillId="3" borderId="55" xfId="6" applyNumberFormat="1" applyFont="1" applyFill="1" applyBorder="1" applyAlignment="1">
      <alignment horizontal="center" vertical="center" wrapText="1"/>
    </xf>
    <xf numFmtId="0" fontId="10" fillId="5" borderId="55" xfId="6" applyNumberFormat="1" applyFont="1" applyFill="1" applyBorder="1" applyAlignment="1">
      <alignment horizontal="center" vertical="center" wrapText="1"/>
    </xf>
    <xf numFmtId="170" fontId="31" fillId="2" borderId="0" xfId="6" applyNumberFormat="1" applyFont="1" applyFill="1" applyBorder="1" applyAlignment="1">
      <alignment horizontal="center" vertical="center"/>
    </xf>
    <xf numFmtId="170" fontId="8" fillId="2" borderId="0" xfId="6" applyNumberFormat="1" applyFont="1" applyFill="1" applyBorder="1" applyAlignment="1">
      <alignment horizontal="center" vertical="center"/>
    </xf>
    <xf numFmtId="167" fontId="8" fillId="2" borderId="0" xfId="6" applyNumberFormat="1" applyFont="1" applyFill="1" applyBorder="1" applyAlignment="1">
      <alignment horizontal="center" vertical="center"/>
    </xf>
    <xf numFmtId="0" fontId="46" fillId="2" borderId="61" xfId="0" applyFont="1" applyFill="1" applyBorder="1" applyAlignment="1">
      <alignment horizontal="right"/>
    </xf>
    <xf numFmtId="0" fontId="41" fillId="2" borderId="16" xfId="3" applyNumberFormat="1" applyFont="1" applyFill="1" applyBorder="1" applyAlignment="1"/>
    <xf numFmtId="0" fontId="47" fillId="2" borderId="15" xfId="3" applyNumberFormat="1" applyFont="1" applyFill="1" applyBorder="1" applyAlignment="1">
      <alignment vertical="center"/>
    </xf>
    <xf numFmtId="167" fontId="47" fillId="2" borderId="15" xfId="3" applyNumberFormat="1" applyFont="1" applyFill="1" applyBorder="1" applyAlignment="1">
      <alignment vertical="center"/>
    </xf>
    <xf numFmtId="0" fontId="46" fillId="2" borderId="16" xfId="0" applyFont="1" applyFill="1" applyBorder="1" applyAlignment="1">
      <alignment horizontal="right" vertical="center"/>
    </xf>
    <xf numFmtId="0" fontId="46" fillId="2" borderId="61" xfId="0" applyFont="1" applyFill="1" applyBorder="1" applyAlignment="1">
      <alignment horizontal="right" vertical="center"/>
    </xf>
    <xf numFmtId="0" fontId="47" fillId="2" borderId="0" xfId="3" applyNumberFormat="1" applyFont="1" applyFill="1" applyBorder="1" applyAlignment="1">
      <alignment vertical="center"/>
    </xf>
    <xf numFmtId="167" fontId="47" fillId="2" borderId="0" xfId="3" applyNumberFormat="1" applyFont="1" applyFill="1" applyBorder="1" applyAlignment="1">
      <alignment vertical="center"/>
    </xf>
    <xf numFmtId="0" fontId="46" fillId="2" borderId="15" xfId="0" applyFont="1" applyFill="1" applyBorder="1" applyAlignment="1">
      <alignment horizontal="left" vertical="center"/>
    </xf>
    <xf numFmtId="0" fontId="41" fillId="2" borderId="15" xfId="3" applyNumberFormat="1" applyFont="1" applyFill="1" applyBorder="1" applyAlignment="1">
      <alignment horizontal="left" vertical="center" wrapText="1"/>
    </xf>
    <xf numFmtId="0" fontId="46" fillId="2" borderId="53" xfId="0" applyFont="1" applyFill="1" applyBorder="1" applyAlignment="1">
      <alignment horizontal="right"/>
    </xf>
    <xf numFmtId="0" fontId="40" fillId="2" borderId="53" xfId="0" applyFont="1" applyFill="1" applyBorder="1" applyAlignment="1">
      <alignment horizontal="center" vertical="center" readingOrder="1"/>
    </xf>
    <xf numFmtId="0" fontId="12" fillId="0" borderId="0" xfId="3" applyNumberFormat="1" applyFont="1" applyFill="1" applyBorder="1" applyAlignment="1">
      <alignment vertical="center"/>
    </xf>
    <xf numFmtId="0" fontId="46" fillId="2" borderId="55" xfId="0" applyFont="1" applyFill="1" applyBorder="1" applyAlignment="1">
      <alignment horizontal="right" vertical="center"/>
    </xf>
    <xf numFmtId="0" fontId="46" fillId="2" borderId="52" xfId="0" applyFont="1" applyFill="1" applyBorder="1" applyAlignment="1">
      <alignment horizontal="right" vertical="center"/>
    </xf>
    <xf numFmtId="0" fontId="46" fillId="2" borderId="55" xfId="0" applyFont="1" applyFill="1" applyBorder="1" applyAlignment="1">
      <alignment horizontal="left" vertical="center"/>
    </xf>
    <xf numFmtId="0" fontId="4" fillId="0" borderId="0" xfId="4" applyFont="1" applyAlignment="1">
      <alignment vertical="center" readingOrder="2"/>
    </xf>
    <xf numFmtId="0" fontId="31" fillId="0" borderId="0" xfId="3" applyNumberFormat="1" applyFont="1" applyFill="1" applyBorder="1" applyAlignment="1">
      <alignment horizontal="right" vertical="center" readingOrder="2"/>
    </xf>
    <xf numFmtId="167" fontId="48" fillId="0" borderId="0" xfId="6" applyNumberFormat="1" applyFont="1" applyFill="1" applyBorder="1" applyAlignment="1">
      <alignment horizontal="center" vertical="center"/>
    </xf>
    <xf numFmtId="0" fontId="31" fillId="0" borderId="0" xfId="3" applyNumberFormat="1" applyFont="1" applyFill="1" applyBorder="1" applyAlignment="1">
      <alignment horizontal="left" vertical="center" readingOrder="1"/>
    </xf>
    <xf numFmtId="167" fontId="4" fillId="0" borderId="0" xfId="4" applyNumberFormat="1" applyFont="1" applyAlignment="1">
      <alignment horizontal="left" vertical="center"/>
    </xf>
    <xf numFmtId="0" fontId="4" fillId="0" borderId="0" xfId="4" applyFont="1" applyAlignment="1">
      <alignment horizontal="left" vertical="center"/>
    </xf>
    <xf numFmtId="0" fontId="28" fillId="0" borderId="0" xfId="3" applyNumberFormat="1" applyFont="1" applyFill="1" applyBorder="1" applyAlignment="1">
      <alignment horizontal="right" vertical="center" readingOrder="2"/>
    </xf>
    <xf numFmtId="167" fontId="28" fillId="0" borderId="0" xfId="6" applyNumberFormat="1" applyFont="1" applyFill="1" applyBorder="1" applyAlignment="1">
      <alignment horizontal="center" vertical="center"/>
    </xf>
    <xf numFmtId="167" fontId="38" fillId="0" borderId="0" xfId="6" applyNumberFormat="1" applyFont="1" applyFill="1" applyBorder="1" applyAlignment="1">
      <alignment horizontal="center" vertical="center"/>
    </xf>
    <xf numFmtId="0" fontId="28" fillId="0" borderId="0" xfId="3" applyNumberFormat="1" applyFont="1" applyFill="1" applyBorder="1" applyAlignment="1">
      <alignment horizontal="left" vertical="center" readingOrder="1"/>
    </xf>
    <xf numFmtId="0" fontId="22" fillId="0" borderId="0" xfId="1" applyFont="1" applyFill="1"/>
    <xf numFmtId="0" fontId="45" fillId="0" borderId="0" xfId="0" applyFont="1" applyFill="1" applyBorder="1" applyAlignment="1">
      <alignment horizontal="left"/>
    </xf>
    <xf numFmtId="0" fontId="31" fillId="0" borderId="68" xfId="1" applyFont="1" applyFill="1" applyBorder="1" applyAlignment="1">
      <alignment vertical="center"/>
    </xf>
    <xf numFmtId="167" fontId="31" fillId="0" borderId="0" xfId="1" applyNumberFormat="1" applyFont="1" applyFill="1" applyBorder="1" applyAlignment="1">
      <alignment horizontal="center" vertical="center"/>
    </xf>
    <xf numFmtId="167" fontId="48" fillId="0" borderId="0" xfId="1" applyNumberFormat="1" applyFont="1" applyFill="1" applyBorder="1" applyAlignment="1">
      <alignment horizontal="center" vertical="center"/>
    </xf>
    <xf numFmtId="167" fontId="48" fillId="0" borderId="4" xfId="1" applyNumberFormat="1" applyFont="1" applyFill="1" applyBorder="1" applyAlignment="1">
      <alignment horizontal="center" vertical="center"/>
    </xf>
    <xf numFmtId="167" fontId="48" fillId="0" borderId="12" xfId="1" applyNumberFormat="1" applyFont="1" applyFill="1" applyBorder="1" applyAlignment="1">
      <alignment horizontal="center" vertical="center"/>
    </xf>
    <xf numFmtId="167" fontId="48" fillId="0" borderId="2" xfId="1" applyNumberFormat="1" applyFont="1" applyFill="1" applyBorder="1" applyAlignment="1">
      <alignment horizontal="center" vertical="center"/>
    </xf>
    <xf numFmtId="0" fontId="31" fillId="0" borderId="0" xfId="1" applyFont="1" applyFill="1" applyBorder="1" applyAlignment="1">
      <alignment horizontal="left" vertical="center"/>
    </xf>
    <xf numFmtId="0" fontId="4" fillId="0" borderId="0" xfId="1" applyFont="1" applyFill="1" applyAlignment="1">
      <alignment vertical="center"/>
    </xf>
    <xf numFmtId="167" fontId="4" fillId="0" borderId="0" xfId="1" applyNumberFormat="1" applyFont="1" applyAlignment="1">
      <alignment vertical="center"/>
    </xf>
    <xf numFmtId="0" fontId="4" fillId="0" borderId="0" xfId="1" applyFont="1" applyAlignment="1">
      <alignment horizontal="left" vertical="center"/>
    </xf>
    <xf numFmtId="167" fontId="4" fillId="0" borderId="0" xfId="1" applyNumberFormat="1" applyFont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4" fillId="0" borderId="12" xfId="1" applyFont="1" applyBorder="1" applyAlignment="1">
      <alignment horizontal="left" vertical="center"/>
    </xf>
    <xf numFmtId="167" fontId="4" fillId="0" borderId="4" xfId="1" applyNumberFormat="1" applyFont="1" applyBorder="1" applyAlignment="1">
      <alignment horizontal="left" vertical="center"/>
    </xf>
    <xf numFmtId="0" fontId="4" fillId="0" borderId="2" xfId="1" applyFont="1" applyBorder="1" applyAlignment="1">
      <alignment horizontal="left" vertical="center"/>
    </xf>
    <xf numFmtId="167" fontId="4" fillId="0" borderId="0" xfId="1" applyNumberFormat="1" applyFont="1" applyFill="1" applyAlignment="1">
      <alignment vertical="center"/>
    </xf>
    <xf numFmtId="167" fontId="4" fillId="0" borderId="0" xfId="1" applyNumberFormat="1" applyFont="1" applyBorder="1" applyAlignment="1">
      <alignment horizontal="right" vertical="center" readingOrder="2"/>
    </xf>
    <xf numFmtId="0" fontId="4" fillId="0" borderId="0" xfId="1" applyFont="1" applyAlignment="1">
      <alignment vertical="center" readingOrder="2"/>
    </xf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0" xfId="1" applyFont="1" applyBorder="1" applyAlignment="1">
      <alignment horizontal="right" vertical="center" readingOrder="2"/>
    </xf>
    <xf numFmtId="0" fontId="4" fillId="0" borderId="0" xfId="1" applyFont="1" applyFill="1" applyBorder="1" applyAlignment="1">
      <alignment horizontal="right" vertical="center" readingOrder="2"/>
    </xf>
    <xf numFmtId="166" fontId="4" fillId="0" borderId="4" xfId="1" applyNumberFormat="1" applyFont="1" applyBorder="1" applyAlignment="1">
      <alignment horizontal="left" vertical="center"/>
    </xf>
    <xf numFmtId="166" fontId="4" fillId="0" borderId="12" xfId="1" applyNumberFormat="1" applyFont="1" applyBorder="1" applyAlignment="1">
      <alignment horizontal="left" vertical="center"/>
    </xf>
    <xf numFmtId="166" fontId="4" fillId="0" borderId="2" xfId="1" applyNumberFormat="1" applyFont="1" applyBorder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20" fillId="0" borderId="0" xfId="0" applyFont="1" applyFill="1" applyAlignment="1">
      <alignment vertical="center"/>
    </xf>
    <xf numFmtId="166" fontId="19" fillId="4" borderId="6" xfId="0" applyNumberFormat="1" applyFont="1" applyFill="1" applyBorder="1" applyAlignment="1">
      <alignment horizontal="center" vertical="center"/>
    </xf>
    <xf numFmtId="167" fontId="19" fillId="4" borderId="6" xfId="0" applyNumberFormat="1" applyFont="1" applyFill="1" applyBorder="1" applyAlignment="1">
      <alignment horizontal="center" vertical="center"/>
    </xf>
    <xf numFmtId="0" fontId="11" fillId="3" borderId="42" xfId="0" applyFont="1" applyFill="1" applyBorder="1" applyAlignment="1">
      <alignment horizontal="center" vertical="center" wrapText="1" readingOrder="2"/>
    </xf>
    <xf numFmtId="0" fontId="11" fillId="3" borderId="31" xfId="0" applyFont="1" applyFill="1" applyBorder="1" applyAlignment="1">
      <alignment horizontal="center" vertical="center" wrapText="1" readingOrder="2"/>
    </xf>
    <xf numFmtId="0" fontId="39" fillId="2" borderId="53" xfId="0" applyFont="1" applyFill="1" applyBorder="1" applyAlignment="1">
      <alignment horizontal="center" vertical="center"/>
    </xf>
    <xf numFmtId="0" fontId="40" fillId="2" borderId="53" xfId="0" applyFont="1" applyFill="1" applyBorder="1" applyAlignment="1">
      <alignment horizontal="center" vertical="center" wrapText="1" readingOrder="2"/>
    </xf>
    <xf numFmtId="0" fontId="40" fillId="2" borderId="55" xfId="0" applyFont="1" applyFill="1" applyBorder="1" applyAlignment="1">
      <alignment horizontal="center" vertical="center" wrapText="1" readingOrder="2"/>
    </xf>
    <xf numFmtId="0" fontId="41" fillId="2" borderId="61" xfId="0" applyFont="1" applyFill="1" applyBorder="1" applyAlignment="1">
      <alignment horizontal="left" wrapText="1"/>
    </xf>
    <xf numFmtId="0" fontId="40" fillId="2" borderId="61" xfId="0" applyFont="1" applyFill="1" applyBorder="1" applyAlignment="1">
      <alignment horizontal="center" vertical="center" wrapText="1" readingOrder="2"/>
    </xf>
    <xf numFmtId="0" fontId="40" fillId="2" borderId="0" xfId="0" applyFont="1" applyFill="1" applyBorder="1" applyAlignment="1">
      <alignment horizontal="center" vertical="center" wrapText="1" readingOrder="2"/>
    </xf>
    <xf numFmtId="0" fontId="41" fillId="2" borderId="61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vertical="center"/>
    </xf>
    <xf numFmtId="0" fontId="26" fillId="0" borderId="0" xfId="0" applyFont="1" applyFill="1" applyAlignment="1">
      <alignment vertical="center"/>
    </xf>
    <xf numFmtId="0" fontId="41" fillId="2" borderId="52" xfId="0" applyFont="1" applyFill="1" applyBorder="1" applyAlignment="1">
      <alignment horizontal="left" vertical="center" wrapText="1"/>
    </xf>
    <xf numFmtId="0" fontId="4" fillId="0" borderId="0" xfId="1" applyFont="1" applyFill="1" applyAlignment="1">
      <alignment horizontal="right" vertical="center" readingOrder="2"/>
    </xf>
    <xf numFmtId="0" fontId="29" fillId="0" borderId="0" xfId="0" applyFont="1" applyFill="1" applyAlignment="1">
      <alignment vertical="center"/>
    </xf>
    <xf numFmtId="0" fontId="40" fillId="2" borderId="0" xfId="0" applyFont="1" applyFill="1" applyBorder="1" applyAlignment="1">
      <alignment horizontal="right" vertical="center"/>
    </xf>
    <xf numFmtId="0" fontId="40" fillId="2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right" vertical="center" readingOrder="2"/>
    </xf>
    <xf numFmtId="0" fontId="4" fillId="0" borderId="0" xfId="0" quotePrefix="1" applyFont="1" applyFill="1" applyBorder="1" applyAlignment="1">
      <alignment vertical="center"/>
    </xf>
    <xf numFmtId="0" fontId="11" fillId="3" borderId="20" xfId="0" applyFont="1" applyFill="1" applyBorder="1" applyAlignment="1">
      <alignment horizontal="center" vertical="center" wrapText="1" readingOrder="2"/>
    </xf>
    <xf numFmtId="0" fontId="11" fillId="3" borderId="69" xfId="0" applyFont="1" applyFill="1" applyBorder="1" applyAlignment="1">
      <alignment horizontal="center" vertical="center" wrapText="1" readingOrder="2"/>
    </xf>
    <xf numFmtId="0" fontId="11" fillId="3" borderId="32" xfId="0" applyFont="1" applyFill="1" applyBorder="1" applyAlignment="1">
      <alignment horizontal="center" vertical="center" wrapText="1" readingOrder="2"/>
    </xf>
    <xf numFmtId="49" fontId="22" fillId="2" borderId="2" xfId="6" applyNumberFormat="1" applyFont="1" applyFill="1" applyBorder="1" applyAlignment="1">
      <alignment horizontal="right" vertical="center" readingOrder="2"/>
    </xf>
    <xf numFmtId="0" fontId="24" fillId="3" borderId="42" xfId="0" applyFont="1" applyFill="1" applyBorder="1" applyAlignment="1">
      <alignment horizontal="center" vertical="top" wrapText="1" readingOrder="1"/>
    </xf>
    <xf numFmtId="0" fontId="54" fillId="2" borderId="53" xfId="3" applyNumberFormat="1" applyFont="1" applyFill="1" applyBorder="1" applyAlignment="1">
      <alignment horizontal="center" vertical="center" wrapText="1" readingOrder="2"/>
    </xf>
    <xf numFmtId="0" fontId="46" fillId="2" borderId="31" xfId="3" applyNumberFormat="1" applyFont="1" applyFill="1" applyBorder="1" applyAlignment="1">
      <alignment horizontal="center" vertical="center"/>
    </xf>
    <xf numFmtId="0" fontId="46" fillId="2" borderId="15" xfId="0" applyFont="1" applyFill="1" applyBorder="1" applyAlignment="1">
      <alignment horizontal="right" vertical="center"/>
    </xf>
    <xf numFmtId="0" fontId="19" fillId="2" borderId="3" xfId="0" applyFont="1" applyFill="1" applyBorder="1" applyAlignment="1">
      <alignment horizontal="center" vertical="center"/>
    </xf>
    <xf numFmtId="167" fontId="25" fillId="2" borderId="3" xfId="7" applyNumberFormat="1" applyFont="1" applyFill="1" applyBorder="1" applyAlignment="1">
      <alignment horizontal="center" vertical="center"/>
    </xf>
    <xf numFmtId="168" fontId="48" fillId="2" borderId="3" xfId="0" applyNumberFormat="1" applyFont="1" applyFill="1" applyBorder="1" applyAlignment="1">
      <alignment horizontal="center" vertical="center"/>
    </xf>
    <xf numFmtId="0" fontId="16" fillId="0" borderId="0" xfId="11" applyNumberFormat="1" applyFont="1" applyFill="1" applyBorder="1" applyAlignment="1"/>
    <xf numFmtId="0" fontId="41" fillId="2" borderId="55" xfId="11" applyNumberFormat="1" applyFont="1" applyFill="1" applyBorder="1" applyAlignment="1">
      <alignment horizontal="left" vertical="center" wrapText="1"/>
    </xf>
    <xf numFmtId="0" fontId="41" fillId="2" borderId="0" xfId="11" applyNumberFormat="1" applyFont="1" applyFill="1" applyBorder="1" applyAlignment="1">
      <alignment horizontal="center" wrapText="1"/>
    </xf>
    <xf numFmtId="167" fontId="0" fillId="0" borderId="0" xfId="0" applyNumberFormat="1"/>
    <xf numFmtId="0" fontId="4" fillId="0" borderId="0" xfId="11" applyFont="1" applyFill="1" applyAlignment="1">
      <alignment horizontal="left" vertical="center"/>
    </xf>
    <xf numFmtId="0" fontId="41" fillId="2" borderId="0" xfId="11" applyNumberFormat="1" applyFont="1" applyFill="1" applyBorder="1" applyAlignment="1">
      <alignment horizontal="left" vertical="center" wrapText="1"/>
    </xf>
    <xf numFmtId="0" fontId="41" fillId="2" borderId="0" xfId="11" applyNumberFormat="1" applyFont="1" applyFill="1" applyBorder="1" applyAlignment="1">
      <alignment horizontal="left" wrapText="1"/>
    </xf>
    <xf numFmtId="0" fontId="4" fillId="0" borderId="0" xfId="11" applyFont="1" applyAlignment="1">
      <alignment vertical="center"/>
    </xf>
    <xf numFmtId="167" fontId="29" fillId="0" borderId="0" xfId="0" applyNumberFormat="1" applyFont="1" applyFill="1" applyAlignment="1">
      <alignment vertical="center"/>
    </xf>
    <xf numFmtId="167" fontId="21" fillId="0" borderId="0" xfId="0" applyNumberFormat="1" applyFont="1" applyFill="1"/>
    <xf numFmtId="167" fontId="12" fillId="0" borderId="0" xfId="3" applyNumberFormat="1" applyFont="1" applyFill="1" applyBorder="1" applyAlignment="1">
      <alignment horizontal="right" readingOrder="2"/>
    </xf>
    <xf numFmtId="0" fontId="12" fillId="0" borderId="0" xfId="3" applyNumberFormat="1" applyFont="1" applyFill="1" applyBorder="1" applyAlignment="1">
      <alignment horizontal="right" readingOrder="2"/>
    </xf>
    <xf numFmtId="167" fontId="19" fillId="0" borderId="0" xfId="0" applyNumberFormat="1" applyFont="1"/>
    <xf numFmtId="0" fontId="31" fillId="2" borderId="2" xfId="6" applyNumberFormat="1" applyFont="1" applyFill="1" applyBorder="1" applyAlignment="1">
      <alignment horizontal="center" vertical="center" readingOrder="2"/>
    </xf>
    <xf numFmtId="0" fontId="11" fillId="3" borderId="71" xfId="3" applyNumberFormat="1" applyFont="1" applyFill="1" applyBorder="1" applyAlignment="1">
      <alignment horizontal="center" vertical="center"/>
    </xf>
    <xf numFmtId="0" fontId="31" fillId="4" borderId="12" xfId="3" applyNumberFormat="1" applyFont="1" applyFill="1" applyBorder="1" applyAlignment="1">
      <alignment horizontal="left" vertical="center" readingOrder="1"/>
    </xf>
    <xf numFmtId="0" fontId="43" fillId="2" borderId="36" xfId="3" applyNumberFormat="1" applyFont="1" applyFill="1" applyBorder="1" applyAlignment="1">
      <alignment horizontal="right" vertical="center" readingOrder="2"/>
    </xf>
    <xf numFmtId="167" fontId="43" fillId="2" borderId="36" xfId="3" applyNumberFormat="1" applyFont="1" applyFill="1" applyBorder="1" applyAlignment="1">
      <alignment horizontal="right" vertical="center" readingOrder="2"/>
    </xf>
    <xf numFmtId="0" fontId="11" fillId="3" borderId="74" xfId="1" applyFont="1" applyFill="1" applyBorder="1" applyAlignment="1">
      <alignment horizontal="center" vertical="center"/>
    </xf>
    <xf numFmtId="0" fontId="11" fillId="3" borderId="75" xfId="1" applyFont="1" applyFill="1" applyBorder="1" applyAlignment="1">
      <alignment horizontal="center" vertical="center"/>
    </xf>
    <xf numFmtId="0" fontId="11" fillId="3" borderId="76" xfId="1" applyFont="1" applyFill="1" applyBorder="1" applyAlignment="1">
      <alignment horizontal="center" vertical="center"/>
    </xf>
    <xf numFmtId="0" fontId="11" fillId="3" borderId="77" xfId="1" applyFont="1" applyFill="1" applyBorder="1" applyAlignment="1">
      <alignment horizontal="center" vertical="center"/>
    </xf>
    <xf numFmtId="0" fontId="31" fillId="4" borderId="4" xfId="1" applyFont="1" applyFill="1" applyBorder="1" applyAlignment="1">
      <alignment vertical="center"/>
    </xf>
    <xf numFmtId="0" fontId="12" fillId="0" borderId="4" xfId="1" applyFont="1" applyBorder="1" applyAlignment="1">
      <alignment vertical="center"/>
    </xf>
    <xf numFmtId="0" fontId="12" fillId="4" borderId="4" xfId="1" applyFont="1" applyFill="1" applyBorder="1" applyAlignment="1">
      <alignment vertical="center"/>
    </xf>
    <xf numFmtId="0" fontId="31" fillId="0" borderId="4" xfId="1" applyFont="1" applyBorder="1" applyAlignment="1">
      <alignment vertical="center"/>
    </xf>
    <xf numFmtId="0" fontId="31" fillId="4" borderId="78" xfId="1" applyFont="1" applyFill="1" applyBorder="1" applyAlignment="1">
      <alignment vertical="center"/>
    </xf>
    <xf numFmtId="0" fontId="45" fillId="0" borderId="0" xfId="0" applyFont="1" applyFill="1" applyBorder="1" applyAlignment="1">
      <alignment horizontal="left" vertical="center"/>
    </xf>
    <xf numFmtId="167" fontId="25" fillId="3" borderId="2" xfId="0" applyNumberFormat="1" applyFont="1" applyFill="1" applyBorder="1"/>
    <xf numFmtId="167" fontId="25" fillId="0" borderId="2" xfId="7" applyNumberFormat="1" applyFont="1" applyFill="1" applyBorder="1" applyAlignment="1">
      <alignment horizontal="center" vertical="center"/>
    </xf>
    <xf numFmtId="0" fontId="31" fillId="2" borderId="12" xfId="3" applyNumberFormat="1" applyFont="1" applyFill="1" applyBorder="1" applyAlignment="1">
      <alignment horizontal="left" vertical="center" readingOrder="1"/>
    </xf>
    <xf numFmtId="0" fontId="25" fillId="4" borderId="2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9" fillId="2" borderId="0" xfId="10" applyFont="1" applyFill="1" applyBorder="1" applyAlignment="1" applyProtection="1">
      <alignment vertical="center"/>
    </xf>
    <xf numFmtId="49" fontId="12" fillId="2" borderId="0" xfId="10" applyNumberFormat="1" applyFont="1" applyFill="1" applyBorder="1" applyAlignment="1" applyProtection="1">
      <alignment horizontal="center" vertical="center" readingOrder="1"/>
    </xf>
    <xf numFmtId="0" fontId="39" fillId="2" borderId="0" xfId="10" applyFont="1" applyFill="1" applyBorder="1" applyAlignment="1" applyProtection="1">
      <alignment vertical="center"/>
    </xf>
    <xf numFmtId="167" fontId="48" fillId="4" borderId="12" xfId="6" applyNumberFormat="1" applyFont="1" applyFill="1" applyBorder="1" applyAlignment="1">
      <alignment horizontal="center" vertical="center"/>
    </xf>
    <xf numFmtId="167" fontId="48" fillId="2" borderId="12" xfId="6" applyNumberFormat="1" applyFont="1" applyFill="1" applyBorder="1" applyAlignment="1">
      <alignment horizontal="center" vertical="center"/>
    </xf>
    <xf numFmtId="167" fontId="19" fillId="2" borderId="3" xfId="0" applyNumberFormat="1" applyFont="1" applyFill="1" applyBorder="1" applyAlignment="1">
      <alignment horizontal="center" vertical="center"/>
    </xf>
    <xf numFmtId="167" fontId="61" fillId="0" borderId="0" xfId="0" applyNumberFormat="1" applyFont="1" applyFill="1"/>
    <xf numFmtId="167" fontId="60" fillId="0" borderId="0" xfId="0" applyNumberFormat="1" applyFont="1" applyFill="1"/>
    <xf numFmtId="167" fontId="25" fillId="0" borderId="0" xfId="0" applyNumberFormat="1" applyFont="1"/>
    <xf numFmtId="0" fontId="21" fillId="0" borderId="0" xfId="0" applyFont="1" applyFill="1" applyAlignment="1">
      <alignment horizontal="right" readingOrder="2"/>
    </xf>
    <xf numFmtId="173" fontId="18" fillId="0" borderId="0" xfId="7" applyNumberFormat="1" applyFont="1" applyFill="1" applyBorder="1" applyAlignment="1">
      <alignment horizontal="center" vertical="center"/>
    </xf>
    <xf numFmtId="168" fontId="8" fillId="0" borderId="0" xfId="0" applyNumberFormat="1" applyFont="1" applyFill="1" applyBorder="1" applyAlignment="1">
      <alignment horizontal="center" vertical="center"/>
    </xf>
    <xf numFmtId="167" fontId="19" fillId="2" borderId="3" xfId="7" applyNumberFormat="1" applyFont="1" applyFill="1" applyBorder="1" applyAlignment="1">
      <alignment horizontal="center" vertical="center"/>
    </xf>
    <xf numFmtId="167" fontId="19" fillId="4" borderId="2" xfId="7" applyNumberFormat="1" applyFont="1" applyFill="1" applyBorder="1" applyAlignment="1">
      <alignment horizontal="center" vertical="center"/>
    </xf>
    <xf numFmtId="167" fontId="10" fillId="3" borderId="2" xfId="0" applyNumberFormat="1" applyFont="1" applyFill="1" applyBorder="1"/>
    <xf numFmtId="167" fontId="19" fillId="2" borderId="2" xfId="7" applyNumberFormat="1" applyFont="1" applyFill="1" applyBorder="1" applyAlignment="1">
      <alignment horizontal="center" vertical="center"/>
    </xf>
    <xf numFmtId="167" fontId="19" fillId="2" borderId="12" xfId="7" applyNumberFormat="1" applyFont="1" applyFill="1" applyBorder="1" applyAlignment="1">
      <alignment horizontal="center" vertical="center"/>
    </xf>
    <xf numFmtId="167" fontId="19" fillId="4" borderId="12" xfId="7" applyNumberFormat="1" applyFont="1" applyFill="1" applyBorder="1" applyAlignment="1">
      <alignment horizontal="center" vertical="center"/>
    </xf>
    <xf numFmtId="167" fontId="10" fillId="3" borderId="12" xfId="0" applyNumberFormat="1" applyFont="1" applyFill="1" applyBorder="1"/>
    <xf numFmtId="167" fontId="19" fillId="4" borderId="12" xfId="0" applyNumberFormat="1" applyFont="1" applyFill="1" applyBorder="1" applyAlignment="1">
      <alignment horizontal="center" vertical="center"/>
    </xf>
    <xf numFmtId="167" fontId="19" fillId="2" borderId="12" xfId="0" applyNumberFormat="1" applyFont="1" applyFill="1" applyBorder="1" applyAlignment="1">
      <alignment horizontal="center" vertical="center"/>
    </xf>
    <xf numFmtId="3" fontId="19" fillId="4" borderId="2" xfId="0" applyNumberFormat="1" applyFont="1" applyFill="1" applyBorder="1" applyAlignment="1">
      <alignment horizontal="center" vertical="center"/>
    </xf>
    <xf numFmtId="3" fontId="19" fillId="4" borderId="12" xfId="0" applyNumberFormat="1" applyFont="1" applyFill="1" applyBorder="1" applyAlignment="1">
      <alignment horizontal="center" vertical="center"/>
    </xf>
    <xf numFmtId="0" fontId="39" fillId="2" borderId="0" xfId="0" applyFont="1" applyFill="1" applyBorder="1" applyAlignment="1">
      <alignment horizontal="left" vertical="center"/>
    </xf>
    <xf numFmtId="0" fontId="39" fillId="2" borderId="0" xfId="0" applyFont="1" applyFill="1" applyBorder="1" applyAlignment="1">
      <alignment horizontal="right" vertical="center"/>
    </xf>
    <xf numFmtId="3" fontId="19" fillId="2" borderId="2" xfId="0" applyNumberFormat="1" applyFont="1" applyFill="1" applyBorder="1" applyAlignment="1">
      <alignment horizontal="center" vertical="center"/>
    </xf>
    <xf numFmtId="3" fontId="19" fillId="2" borderId="12" xfId="0" applyNumberFormat="1" applyFont="1" applyFill="1" applyBorder="1" applyAlignment="1">
      <alignment horizontal="center" vertical="center"/>
    </xf>
    <xf numFmtId="0" fontId="62" fillId="0" borderId="0" xfId="0" applyFont="1" applyFill="1"/>
    <xf numFmtId="0" fontId="62" fillId="0" borderId="0" xfId="0" applyFont="1" applyFill="1" applyBorder="1"/>
    <xf numFmtId="1" fontId="63" fillId="4" borderId="5" xfId="0" applyNumberFormat="1" applyFont="1" applyFill="1" applyBorder="1" applyAlignment="1">
      <alignment horizontal="center" vertical="center" wrapText="1"/>
    </xf>
    <xf numFmtId="1" fontId="63" fillId="4" borderId="8" xfId="0" applyNumberFormat="1" applyFont="1" applyFill="1" applyBorder="1" applyAlignment="1">
      <alignment horizontal="center" vertical="center" wrapText="1"/>
    </xf>
    <xf numFmtId="0" fontId="24" fillId="3" borderId="51" xfId="0" applyFont="1" applyFill="1" applyBorder="1" applyAlignment="1">
      <alignment horizontal="center" vertical="top" wrapText="1"/>
    </xf>
    <xf numFmtId="0" fontId="24" fillId="3" borderId="31" xfId="0" applyFont="1" applyFill="1" applyBorder="1" applyAlignment="1">
      <alignment horizontal="center" vertical="top" wrapText="1"/>
    </xf>
    <xf numFmtId="0" fontId="24" fillId="3" borderId="42" xfId="0" applyFont="1" applyFill="1" applyBorder="1" applyAlignment="1">
      <alignment horizontal="center" vertical="top" wrapText="1"/>
    </xf>
    <xf numFmtId="0" fontId="11" fillId="3" borderId="61" xfId="0" applyFont="1" applyFill="1" applyBorder="1" applyAlignment="1">
      <alignment horizontal="center" vertical="center" wrapText="1" readingOrder="2"/>
    </xf>
    <xf numFmtId="0" fontId="11" fillId="3" borderId="50" xfId="0" applyFont="1" applyFill="1" applyBorder="1" applyAlignment="1">
      <alignment horizontal="center" wrapText="1" readingOrder="2"/>
    </xf>
    <xf numFmtId="0" fontId="11" fillId="3" borderId="30" xfId="0" applyFont="1" applyFill="1" applyBorder="1" applyAlignment="1">
      <alignment horizontal="center" wrapText="1" readingOrder="2"/>
    </xf>
    <xf numFmtId="0" fontId="11" fillId="3" borderId="54" xfId="0" applyFont="1" applyFill="1" applyBorder="1" applyAlignment="1">
      <alignment horizontal="center" wrapText="1" readingOrder="2"/>
    </xf>
    <xf numFmtId="0" fontId="0" fillId="0" borderId="0" xfId="0" applyAlignment="1">
      <alignment vertical="center"/>
    </xf>
    <xf numFmtId="0" fontId="41" fillId="2" borderId="36" xfId="0" applyFont="1" applyFill="1" applyBorder="1" applyAlignment="1">
      <alignment horizontal="left" vertical="center" wrapText="1"/>
    </xf>
    <xf numFmtId="0" fontId="12" fillId="0" borderId="0" xfId="0" applyFont="1" applyFill="1"/>
    <xf numFmtId="167" fontId="31" fillId="4" borderId="2" xfId="7" applyNumberFormat="1" applyFont="1" applyFill="1" applyBorder="1" applyAlignment="1">
      <alignment horizontal="center" vertical="center"/>
    </xf>
    <xf numFmtId="167" fontId="12" fillId="0" borderId="0" xfId="0" applyNumberFormat="1" applyFont="1" applyFill="1"/>
    <xf numFmtId="167" fontId="31" fillId="4" borderId="12" xfId="7" applyNumberFormat="1" applyFont="1" applyFill="1" applyBorder="1" applyAlignment="1">
      <alignment horizontal="center" vertical="center"/>
    </xf>
    <xf numFmtId="1" fontId="63" fillId="4" borderId="3" xfId="0" applyNumberFormat="1" applyFont="1" applyFill="1" applyBorder="1" applyAlignment="1">
      <alignment horizontal="center" vertical="center" wrapText="1"/>
    </xf>
    <xf numFmtId="1" fontId="63" fillId="4" borderId="37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/>
    <xf numFmtId="0" fontId="24" fillId="3" borderId="3" xfId="0" applyFont="1" applyFill="1" applyBorder="1" applyAlignment="1">
      <alignment horizontal="center" vertical="top" wrapText="1"/>
    </xf>
    <xf numFmtId="0" fontId="24" fillId="3" borderId="37" xfId="0" applyFont="1" applyFill="1" applyBorder="1" applyAlignment="1">
      <alignment horizontal="center" vertical="top" wrapText="1"/>
    </xf>
    <xf numFmtId="0" fontId="13" fillId="3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 readingOrder="2"/>
    </xf>
    <xf numFmtId="0" fontId="13" fillId="3" borderId="2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wrapText="1" readingOrder="2"/>
    </xf>
    <xf numFmtId="0" fontId="13" fillId="3" borderId="6" xfId="0" applyFont="1" applyFill="1" applyBorder="1" applyAlignment="1">
      <alignment horizontal="center" vertical="center"/>
    </xf>
    <xf numFmtId="0" fontId="45" fillId="2" borderId="0" xfId="0" applyFont="1" applyFill="1" applyBorder="1" applyAlignment="1">
      <alignment vertical="center"/>
    </xf>
    <xf numFmtId="174" fontId="18" fillId="0" borderId="0" xfId="12" applyNumberFormat="1" applyFont="1" applyFill="1" applyBorder="1" applyAlignment="1">
      <alignment horizontal="center" vertical="center"/>
    </xf>
    <xf numFmtId="168" fontId="4" fillId="0" borderId="0" xfId="0" applyNumberFormat="1" applyFont="1" applyFill="1" applyBorder="1" applyAlignment="1">
      <alignment horizontal="right" vertical="center" readingOrder="2"/>
    </xf>
    <xf numFmtId="3" fontId="21" fillId="0" borderId="0" xfId="0" applyNumberFormat="1" applyFont="1" applyFill="1" applyBorder="1"/>
    <xf numFmtId="167" fontId="19" fillId="0" borderId="12" xfId="0" applyNumberFormat="1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24" fillId="3" borderId="60" xfId="0" applyFont="1" applyFill="1" applyBorder="1" applyAlignment="1">
      <alignment horizontal="center" vertical="top" wrapText="1" readingOrder="2"/>
    </xf>
    <xf numFmtId="0" fontId="10" fillId="3" borderId="56" xfId="0" applyFont="1" applyFill="1" applyBorder="1" applyAlignment="1">
      <alignment horizontal="center" vertical="center" wrapText="1" readingOrder="2"/>
    </xf>
    <xf numFmtId="0" fontId="10" fillId="3" borderId="18" xfId="0" applyFont="1" applyFill="1" applyBorder="1" applyAlignment="1">
      <alignment horizontal="center" wrapText="1" readingOrder="2"/>
    </xf>
    <xf numFmtId="0" fontId="39" fillId="2" borderId="0" xfId="0" applyFont="1" applyFill="1" applyBorder="1" applyAlignment="1">
      <alignment vertical="center" wrapText="1" readingOrder="2"/>
    </xf>
    <xf numFmtId="167" fontId="48" fillId="4" borderId="28" xfId="1" applyNumberFormat="1" applyFont="1" applyFill="1" applyBorder="1" applyAlignment="1">
      <alignment horizontal="center" vertical="center"/>
    </xf>
    <xf numFmtId="167" fontId="48" fillId="0" borderId="28" xfId="1" applyNumberFormat="1" applyFont="1" applyBorder="1" applyAlignment="1">
      <alignment horizontal="center" vertical="center"/>
    </xf>
    <xf numFmtId="167" fontId="49" fillId="0" borderId="28" xfId="1" applyNumberFormat="1" applyFont="1" applyBorder="1" applyAlignment="1">
      <alignment horizontal="center" vertical="center"/>
    </xf>
    <xf numFmtId="167" fontId="49" fillId="4" borderId="28" xfId="1" applyNumberFormat="1" applyFont="1" applyFill="1" applyBorder="1" applyAlignment="1">
      <alignment horizontal="center" vertical="center"/>
    </xf>
    <xf numFmtId="167" fontId="48" fillId="4" borderId="29" xfId="1" applyNumberFormat="1" applyFont="1" applyFill="1" applyBorder="1" applyAlignment="1">
      <alignment horizontal="center" vertical="center"/>
    </xf>
    <xf numFmtId="167" fontId="64" fillId="0" borderId="0" xfId="0" applyNumberFormat="1" applyFont="1"/>
    <xf numFmtId="0" fontId="65" fillId="0" borderId="0" xfId="0" applyFont="1"/>
    <xf numFmtId="0" fontId="65" fillId="0" borderId="0" xfId="0" applyFont="1" applyAlignment="1">
      <alignment horizontal="right" vertical="center" wrapText="1" readingOrder="2"/>
    </xf>
    <xf numFmtId="167" fontId="17" fillId="0" borderId="0" xfId="0" applyNumberFormat="1" applyFont="1"/>
    <xf numFmtId="0" fontId="20" fillId="0" borderId="0" xfId="0" applyFont="1" applyAlignment="1">
      <alignment vertical="center"/>
    </xf>
    <xf numFmtId="0" fontId="68" fillId="2" borderId="0" xfId="0" applyFont="1" applyFill="1" applyBorder="1" applyAlignment="1">
      <alignment horizontal="right" vertical="center"/>
    </xf>
    <xf numFmtId="0" fontId="68" fillId="2" borderId="0" xfId="0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71" fillId="0" borderId="0" xfId="0" applyFont="1" applyBorder="1" applyAlignment="1">
      <alignment horizontal="right" vertical="center"/>
    </xf>
    <xf numFmtId="167" fontId="28" fillId="0" borderId="0" xfId="0" applyNumberFormat="1" applyFont="1" applyBorder="1" applyAlignment="1">
      <alignment horizontal="center" vertical="center"/>
    </xf>
    <xf numFmtId="0" fontId="72" fillId="2" borderId="0" xfId="0" applyFont="1" applyFill="1" applyBorder="1" applyAlignment="1">
      <alignment horizontal="left" vertical="center" wrapText="1"/>
    </xf>
    <xf numFmtId="0" fontId="73" fillId="0" borderId="0" xfId="0" applyFont="1" applyBorder="1" applyAlignment="1">
      <alignment horizontal="left" vertical="center"/>
    </xf>
    <xf numFmtId="0" fontId="71" fillId="0" borderId="0" xfId="0" applyFont="1" applyBorder="1" applyAlignment="1">
      <alignment horizontal="left" vertical="center"/>
    </xf>
    <xf numFmtId="0" fontId="78" fillId="0" borderId="2" xfId="13" applyNumberFormat="1" applyFont="1" applyFill="1" applyBorder="1" applyAlignment="1">
      <alignment horizontal="right" vertical="center" readingOrder="2"/>
    </xf>
    <xf numFmtId="167" fontId="78" fillId="0" borderId="2" xfId="13" applyNumberFormat="1" applyFont="1" applyFill="1" applyBorder="1" applyAlignment="1">
      <alignment horizontal="center" vertical="center"/>
    </xf>
    <xf numFmtId="167" fontId="78" fillId="0" borderId="2" xfId="13" applyNumberFormat="1" applyFont="1" applyFill="1" applyBorder="1" applyAlignment="1">
      <alignment horizontal="left" vertical="center"/>
    </xf>
    <xf numFmtId="0" fontId="79" fillId="4" borderId="2" xfId="13" applyNumberFormat="1" applyFont="1" applyFill="1" applyBorder="1" applyAlignment="1">
      <alignment horizontal="right" vertical="center" indent="3" readingOrder="2"/>
    </xf>
    <xf numFmtId="167" fontId="79" fillId="4" borderId="2" xfId="13" applyNumberFormat="1" applyFont="1" applyFill="1" applyBorder="1" applyAlignment="1">
      <alignment horizontal="center" vertical="center"/>
    </xf>
    <xf numFmtId="167" fontId="79" fillId="4" borderId="2" xfId="13" applyNumberFormat="1" applyFont="1" applyFill="1" applyBorder="1" applyAlignment="1">
      <alignment horizontal="left" vertical="center" indent="2"/>
    </xf>
    <xf numFmtId="0" fontId="79" fillId="2" borderId="2" xfId="13" applyNumberFormat="1" applyFont="1" applyFill="1" applyBorder="1" applyAlignment="1">
      <alignment horizontal="right" vertical="center" indent="3" readingOrder="2"/>
    </xf>
    <xf numFmtId="167" fontId="79" fillId="2" borderId="2" xfId="0" applyNumberFormat="1" applyFont="1" applyFill="1" applyBorder="1" applyAlignment="1">
      <alignment horizontal="center" vertical="center"/>
    </xf>
    <xf numFmtId="167" fontId="79" fillId="2" borderId="2" xfId="0" applyNumberFormat="1" applyFont="1" applyFill="1" applyBorder="1" applyAlignment="1">
      <alignment horizontal="left" vertical="center" indent="2"/>
    </xf>
    <xf numFmtId="0" fontId="79" fillId="2" borderId="2" xfId="13" applyNumberFormat="1" applyFont="1" applyFill="1" applyBorder="1" applyAlignment="1">
      <alignment horizontal="right" vertical="center" wrapText="1" indent="3" readingOrder="2"/>
    </xf>
    <xf numFmtId="167" fontId="79" fillId="2" borderId="2" xfId="0" applyNumberFormat="1" applyFont="1" applyFill="1" applyBorder="1" applyAlignment="1">
      <alignment horizontal="left" vertical="center" wrapText="1" indent="2"/>
    </xf>
    <xf numFmtId="0" fontId="79" fillId="4" borderId="2" xfId="13" applyNumberFormat="1" applyFont="1" applyFill="1" applyBorder="1" applyAlignment="1">
      <alignment horizontal="right" vertical="center" wrapText="1" indent="3" readingOrder="2"/>
    </xf>
    <xf numFmtId="0" fontId="79" fillId="4" borderId="3" xfId="13" applyNumberFormat="1" applyFont="1" applyFill="1" applyBorder="1" applyAlignment="1">
      <alignment horizontal="right" vertical="center" indent="3" readingOrder="2"/>
    </xf>
    <xf numFmtId="167" fontId="79" fillId="4" borderId="3" xfId="13" applyNumberFormat="1" applyFont="1" applyFill="1" applyBorder="1" applyAlignment="1">
      <alignment horizontal="center" vertical="center"/>
    </xf>
    <xf numFmtId="167" fontId="79" fillId="4" borderId="3" xfId="13" applyNumberFormat="1" applyFont="1" applyFill="1" applyBorder="1" applyAlignment="1">
      <alignment horizontal="left" vertical="center" indent="2"/>
    </xf>
    <xf numFmtId="0" fontId="80" fillId="0" borderId="0" xfId="0" applyFont="1" applyBorder="1" applyAlignment="1">
      <alignment horizontal="right" vertical="center" readingOrder="2"/>
    </xf>
    <xf numFmtId="167" fontId="81" fillId="0" borderId="0" xfId="0" applyNumberFormat="1" applyFont="1"/>
    <xf numFmtId="0" fontId="80" fillId="0" borderId="0" xfId="0" applyFont="1"/>
    <xf numFmtId="0" fontId="80" fillId="0" borderId="0" xfId="0" applyFont="1" applyBorder="1" applyAlignment="1">
      <alignment horizontal="left" vertical="center" readingOrder="1"/>
    </xf>
    <xf numFmtId="0" fontId="81" fillId="0" borderId="0" xfId="0" applyFont="1"/>
    <xf numFmtId="0" fontId="82" fillId="0" borderId="0" xfId="0" applyFont="1" applyAlignment="1">
      <alignment vertical="center"/>
    </xf>
    <xf numFmtId="0" fontId="82" fillId="0" borderId="0" xfId="0" applyFont="1"/>
    <xf numFmtId="0" fontId="84" fillId="0" borderId="0" xfId="0" applyFont="1"/>
    <xf numFmtId="0" fontId="85" fillId="0" borderId="0" xfId="0" applyFont="1" applyAlignment="1">
      <alignment vertical="center"/>
    </xf>
    <xf numFmtId="0" fontId="85" fillId="0" borderId="0" xfId="0" applyFont="1"/>
    <xf numFmtId="0" fontId="87" fillId="0" borderId="0" xfId="0" applyFont="1"/>
    <xf numFmtId="0" fontId="88" fillId="0" borderId="0" xfId="0" applyFont="1" applyAlignment="1">
      <alignment vertical="center"/>
    </xf>
    <xf numFmtId="0" fontId="88" fillId="0" borderId="0" xfId="0" applyFont="1"/>
    <xf numFmtId="0" fontId="89" fillId="0" borderId="0" xfId="0" applyFont="1"/>
    <xf numFmtId="0" fontId="90" fillId="0" borderId="0" xfId="0" applyFont="1" applyAlignment="1">
      <alignment vertical="center"/>
    </xf>
    <xf numFmtId="0" fontId="90" fillId="0" borderId="0" xfId="0" applyFont="1"/>
    <xf numFmtId="167" fontId="79" fillId="4" borderId="2" xfId="13" applyNumberFormat="1" applyFont="1" applyFill="1" applyBorder="1" applyAlignment="1">
      <alignment horizontal="left" vertical="center" wrapText="1" indent="2"/>
    </xf>
    <xf numFmtId="167" fontId="29" fillId="0" borderId="0" xfId="0" applyNumberFormat="1" applyFont="1"/>
    <xf numFmtId="0" fontId="29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167" fontId="0" fillId="0" borderId="0" xfId="0" applyNumberFormat="1" applyAlignment="1">
      <alignment vertical="center"/>
    </xf>
    <xf numFmtId="0" fontId="79" fillId="4" borderId="2" xfId="13" applyNumberFormat="1" applyFont="1" applyFill="1" applyBorder="1" applyAlignment="1">
      <alignment horizontal="right" vertical="center" indent="2" readingOrder="2"/>
    </xf>
    <xf numFmtId="166" fontId="79" fillId="4" borderId="2" xfId="13" applyNumberFormat="1" applyFont="1" applyFill="1" applyBorder="1" applyAlignment="1">
      <alignment horizontal="center" vertical="center"/>
    </xf>
    <xf numFmtId="0" fontId="79" fillId="2" borderId="2" xfId="13" applyNumberFormat="1" applyFont="1" applyFill="1" applyBorder="1" applyAlignment="1">
      <alignment horizontal="right" vertical="center" indent="2" readingOrder="2"/>
    </xf>
    <xf numFmtId="166" fontId="79" fillId="2" borderId="2" xfId="0" applyNumberFormat="1" applyFont="1" applyFill="1" applyBorder="1" applyAlignment="1">
      <alignment horizontal="center" vertical="center"/>
    </xf>
    <xf numFmtId="0" fontId="79" fillId="4" borderId="3" xfId="13" applyNumberFormat="1" applyFont="1" applyFill="1" applyBorder="1" applyAlignment="1">
      <alignment horizontal="right" vertical="center" indent="2" readingOrder="2"/>
    </xf>
    <xf numFmtId="166" fontId="79" fillId="4" borderId="3" xfId="13" applyNumberFormat="1" applyFont="1" applyFill="1" applyBorder="1" applyAlignment="1">
      <alignment horizontal="center" vertical="center"/>
    </xf>
    <xf numFmtId="0" fontId="95" fillId="0" borderId="0" xfId="0" applyFont="1"/>
    <xf numFmtId="1" fontId="5" fillId="4" borderId="3" xfId="0" applyNumberFormat="1" applyFont="1" applyFill="1" applyBorder="1" applyAlignment="1">
      <alignment horizontal="center" vertical="center" wrapText="1"/>
    </xf>
    <xf numFmtId="167" fontId="21" fillId="4" borderId="2" xfId="0" applyNumberFormat="1" applyFont="1" applyFill="1" applyBorder="1" applyAlignment="1">
      <alignment horizontal="center" vertical="center"/>
    </xf>
    <xf numFmtId="167" fontId="21" fillId="2" borderId="2" xfId="0" applyNumberFormat="1" applyFont="1" applyFill="1" applyBorder="1" applyAlignment="1">
      <alignment horizontal="center" vertical="center"/>
    </xf>
    <xf numFmtId="167" fontId="23" fillId="2" borderId="13" xfId="3" applyNumberFormat="1" applyFont="1" applyFill="1" applyBorder="1" applyAlignment="1">
      <alignment horizontal="center" vertical="center"/>
    </xf>
    <xf numFmtId="167" fontId="23" fillId="0" borderId="5" xfId="6" applyNumberFormat="1" applyFont="1" applyFill="1" applyBorder="1" applyAlignment="1">
      <alignment horizontal="center" vertical="center"/>
    </xf>
    <xf numFmtId="167" fontId="97" fillId="0" borderId="0" xfId="0" applyNumberFormat="1" applyFont="1"/>
    <xf numFmtId="167" fontId="46" fillId="0" borderId="0" xfId="3" applyNumberFormat="1" applyFont="1" applyFill="1" applyBorder="1" applyAlignment="1">
      <alignment horizontal="center" vertical="center" wrapText="1" readingOrder="2"/>
    </xf>
    <xf numFmtId="167" fontId="98" fillId="0" borderId="0" xfId="3" applyNumberFormat="1" applyFont="1" applyFill="1" applyBorder="1" applyAlignment="1">
      <alignment vertical="center"/>
    </xf>
    <xf numFmtId="0" fontId="91" fillId="3" borderId="6" xfId="0" applyFont="1" applyFill="1" applyBorder="1" applyAlignment="1">
      <alignment horizontal="center" vertical="center"/>
    </xf>
    <xf numFmtId="0" fontId="74" fillId="3" borderId="6" xfId="0" applyFont="1" applyFill="1" applyBorder="1" applyAlignment="1">
      <alignment vertical="center" wrapText="1"/>
    </xf>
    <xf numFmtId="0" fontId="74" fillId="3" borderId="2" xfId="0" applyFont="1" applyFill="1" applyBorder="1" applyAlignment="1">
      <alignment vertical="center" wrapText="1"/>
    </xf>
    <xf numFmtId="0" fontId="93" fillId="3" borderId="2" xfId="0" applyFont="1" applyFill="1" applyBorder="1" applyAlignment="1">
      <alignment horizontal="center" vertical="center" readingOrder="1"/>
    </xf>
    <xf numFmtId="0" fontId="93" fillId="3" borderId="2" xfId="0" applyFont="1" applyFill="1" applyBorder="1" applyAlignment="1">
      <alignment horizontal="center" vertical="center" wrapText="1"/>
    </xf>
    <xf numFmtId="0" fontId="92" fillId="3" borderId="3" xfId="13" applyNumberFormat="1" applyFont="1" applyFill="1" applyBorder="1" applyAlignment="1">
      <alignment horizontal="center" vertical="center" readingOrder="2"/>
    </xf>
    <xf numFmtId="0" fontId="94" fillId="3" borderId="3" xfId="0" applyFont="1" applyFill="1" applyBorder="1" applyAlignment="1">
      <alignment horizontal="center" vertical="center"/>
    </xf>
    <xf numFmtId="0" fontId="94" fillId="3" borderId="3" xfId="0" applyFont="1" applyFill="1" applyBorder="1" applyAlignment="1">
      <alignment horizontal="center" vertical="center" wrapText="1"/>
    </xf>
    <xf numFmtId="0" fontId="77" fillId="3" borderId="3" xfId="0" applyFont="1" applyFill="1" applyBorder="1" applyAlignment="1">
      <alignment horizontal="center" vertical="center" wrapText="1"/>
    </xf>
    <xf numFmtId="0" fontId="76" fillId="3" borderId="2" xfId="0" applyFont="1" applyFill="1" applyBorder="1" applyAlignment="1">
      <alignment horizontal="center" vertical="center" wrapText="1"/>
    </xf>
    <xf numFmtId="0" fontId="76" fillId="3" borderId="2" xfId="0" applyFont="1" applyFill="1" applyBorder="1" applyAlignment="1">
      <alignment horizontal="center" vertical="center"/>
    </xf>
    <xf numFmtId="0" fontId="77" fillId="3" borderId="3" xfId="0" applyFont="1" applyFill="1" applyBorder="1" applyAlignment="1">
      <alignment horizontal="center" vertical="center"/>
    </xf>
    <xf numFmtId="0" fontId="99" fillId="0" borderId="2" xfId="13" applyNumberFormat="1" applyFont="1" applyFill="1" applyBorder="1" applyAlignment="1">
      <alignment horizontal="right" vertical="center" readingOrder="2"/>
    </xf>
    <xf numFmtId="167" fontId="99" fillId="0" borderId="2" xfId="13" applyNumberFormat="1" applyFont="1" applyFill="1" applyBorder="1" applyAlignment="1">
      <alignment horizontal="center" vertical="center"/>
    </xf>
    <xf numFmtId="167" fontId="99" fillId="0" borderId="2" xfId="13" applyNumberFormat="1" applyFont="1" applyFill="1" applyBorder="1" applyAlignment="1">
      <alignment horizontal="left" vertical="center"/>
    </xf>
    <xf numFmtId="0" fontId="13" fillId="3" borderId="3" xfId="13" applyNumberFormat="1" applyFont="1" applyFill="1" applyBorder="1" applyAlignment="1">
      <alignment horizontal="center" vertical="center" readingOrder="2"/>
    </xf>
    <xf numFmtId="0" fontId="98" fillId="0" borderId="0" xfId="3" applyNumberFormat="1" applyFont="1" applyFill="1" applyBorder="1" applyAlignment="1"/>
    <xf numFmtId="0" fontId="98" fillId="0" borderId="0" xfId="3" applyNumberFormat="1" applyFont="1" applyFill="1" applyBorder="1" applyAlignment="1">
      <alignment vertical="center"/>
    </xf>
    <xf numFmtId="167" fontId="98" fillId="0" borderId="0" xfId="3" applyNumberFormat="1" applyFont="1" applyFill="1" applyBorder="1" applyAlignment="1"/>
    <xf numFmtId="0" fontId="97" fillId="0" borderId="0" xfId="0" applyFont="1"/>
    <xf numFmtId="167" fontId="34" fillId="0" borderId="0" xfId="3" applyNumberFormat="1" applyFont="1" applyFill="1" applyBorder="1" applyAlignment="1"/>
    <xf numFmtId="167" fontId="90" fillId="0" borderId="0" xfId="0" applyNumberFormat="1" applyFont="1" applyAlignment="1">
      <alignment vertical="center"/>
    </xf>
    <xf numFmtId="175" fontId="100" fillId="0" borderId="0" xfId="9" applyNumberFormat="1" applyFont="1" applyAlignment="1">
      <alignment horizontal="center"/>
    </xf>
    <xf numFmtId="167" fontId="80" fillId="0" borderId="0" xfId="0" applyNumberFormat="1" applyFont="1"/>
    <xf numFmtId="167" fontId="23" fillId="0" borderId="0" xfId="3" applyNumberFormat="1" applyFont="1" applyFill="1" applyBorder="1" applyAlignment="1">
      <alignment horizontal="center" vertical="center" readingOrder="2"/>
    </xf>
    <xf numFmtId="176" fontId="7" fillId="0" borderId="10" xfId="0" applyNumberFormat="1" applyFont="1" applyFill="1" applyBorder="1" applyAlignment="1">
      <alignment horizontal="center" vertical="center"/>
    </xf>
    <xf numFmtId="0" fontId="34" fillId="0" borderId="0" xfId="3" applyNumberFormat="1" applyFont="1" applyFill="1" applyBorder="1" applyAlignment="1"/>
    <xf numFmtId="0" fontId="34" fillId="0" borderId="0" xfId="3" applyNumberFormat="1" applyFont="1" applyFill="1" applyBorder="1" applyAlignment="1">
      <alignment horizontal="right" readingOrder="2"/>
    </xf>
    <xf numFmtId="167" fontId="101" fillId="0" borderId="0" xfId="0" applyNumberFormat="1" applyFont="1" applyBorder="1" applyAlignment="1">
      <alignment horizontal="center" vertical="center"/>
    </xf>
    <xf numFmtId="167" fontId="89" fillId="0" borderId="0" xfId="0" applyNumberFormat="1" applyFont="1"/>
    <xf numFmtId="0" fontId="4" fillId="0" borderId="0" xfId="3" applyNumberFormat="1" applyFont="1" applyFill="1" applyBorder="1" applyAlignment="1">
      <alignment horizontal="right" vertical="top" readingOrder="2"/>
    </xf>
    <xf numFmtId="167" fontId="4" fillId="0" borderId="0" xfId="3" applyNumberFormat="1" applyFont="1" applyFill="1" applyBorder="1" applyAlignment="1">
      <alignment vertical="top"/>
    </xf>
    <xf numFmtId="0" fontId="4" fillId="0" borderId="0" xfId="3" applyNumberFormat="1" applyFont="1" applyFill="1" applyBorder="1" applyAlignment="1">
      <alignment vertical="top"/>
    </xf>
    <xf numFmtId="167" fontId="98" fillId="0" borderId="0" xfId="3" applyNumberFormat="1" applyFont="1" applyFill="1" applyBorder="1" applyAlignment="1">
      <alignment vertical="top"/>
    </xf>
    <xf numFmtId="0" fontId="4" fillId="0" borderId="0" xfId="4" applyFont="1" applyAlignment="1">
      <alignment horizontal="left" vertical="top" readingOrder="1"/>
    </xf>
    <xf numFmtId="0" fontId="4" fillId="0" borderId="0" xfId="3" applyNumberFormat="1" applyFont="1" applyFill="1" applyBorder="1" applyAlignment="1">
      <alignment horizontal="left" vertical="top" readingOrder="2"/>
    </xf>
    <xf numFmtId="0" fontId="3" fillId="0" borderId="0" xfId="3" applyNumberFormat="1" applyFont="1" applyFill="1" applyBorder="1" applyAlignment="1">
      <alignment vertical="top"/>
    </xf>
    <xf numFmtId="167" fontId="3" fillId="0" borderId="0" xfId="3" applyNumberFormat="1" applyFont="1" applyFill="1" applyBorder="1" applyAlignment="1">
      <alignment vertical="top"/>
    </xf>
    <xf numFmtId="167" fontId="12" fillId="0" borderId="0" xfId="3" applyNumberFormat="1" applyFont="1" applyFill="1" applyBorder="1" applyAlignment="1">
      <alignment vertical="top"/>
    </xf>
    <xf numFmtId="167" fontId="22" fillId="0" borderId="0" xfId="3" applyNumberFormat="1" applyFont="1" applyFill="1" applyBorder="1" applyAlignment="1">
      <alignment horizontal="center" vertical="top"/>
    </xf>
    <xf numFmtId="167" fontId="64" fillId="2" borderId="2" xfId="0" applyNumberFormat="1" applyFont="1" applyFill="1" applyBorder="1" applyAlignment="1">
      <alignment horizontal="center" vertical="center"/>
    </xf>
    <xf numFmtId="167" fontId="64" fillId="4" borderId="2" xfId="0" applyNumberFormat="1" applyFont="1" applyFill="1" applyBorder="1" applyAlignment="1">
      <alignment horizontal="center" vertical="center"/>
    </xf>
    <xf numFmtId="167" fontId="64" fillId="2" borderId="12" xfId="0" applyNumberFormat="1" applyFont="1" applyFill="1" applyBorder="1" applyAlignment="1">
      <alignment horizontal="center" vertical="center"/>
    </xf>
    <xf numFmtId="167" fontId="96" fillId="3" borderId="2" xfId="0" applyNumberFormat="1" applyFont="1" applyFill="1" applyBorder="1"/>
    <xf numFmtId="167" fontId="64" fillId="4" borderId="2" xfId="7" applyNumberFormat="1" applyFont="1" applyFill="1" applyBorder="1" applyAlignment="1">
      <alignment horizontal="center" vertical="center"/>
    </xf>
    <xf numFmtId="167" fontId="64" fillId="2" borderId="2" xfId="7" applyNumberFormat="1" applyFont="1" applyFill="1" applyBorder="1" applyAlignment="1">
      <alignment horizontal="center" vertical="center"/>
    </xf>
    <xf numFmtId="167" fontId="64" fillId="2" borderId="12" xfId="7" applyNumberFormat="1" applyFont="1" applyFill="1" applyBorder="1" applyAlignment="1">
      <alignment horizontal="center" vertical="center"/>
    </xf>
    <xf numFmtId="167" fontId="64" fillId="4" borderId="12" xfId="7" applyNumberFormat="1" applyFont="1" applyFill="1" applyBorder="1" applyAlignment="1">
      <alignment horizontal="center" vertical="center"/>
    </xf>
    <xf numFmtId="167" fontId="64" fillId="2" borderId="3" xfId="7" applyNumberFormat="1" applyFont="1" applyFill="1" applyBorder="1" applyAlignment="1">
      <alignment horizontal="center" vertical="center"/>
    </xf>
    <xf numFmtId="167" fontId="64" fillId="4" borderId="12" xfId="0" applyNumberFormat="1" applyFont="1" applyFill="1" applyBorder="1" applyAlignment="1">
      <alignment horizontal="center" vertical="center"/>
    </xf>
    <xf numFmtId="167" fontId="64" fillId="3" borderId="12" xfId="0" applyNumberFormat="1" applyFont="1" applyFill="1" applyBorder="1"/>
    <xf numFmtId="167" fontId="64" fillId="3" borderId="2" xfId="0" applyNumberFormat="1" applyFont="1" applyFill="1" applyBorder="1"/>
    <xf numFmtId="167" fontId="64" fillId="0" borderId="2" xfId="7" applyNumberFormat="1" applyFont="1" applyFill="1" applyBorder="1" applyAlignment="1">
      <alignment horizontal="center" vertical="center"/>
    </xf>
    <xf numFmtId="167" fontId="21" fillId="0" borderId="12" xfId="0" applyNumberFormat="1" applyFont="1" applyFill="1" applyBorder="1" applyAlignment="1">
      <alignment horizontal="center" vertical="center"/>
    </xf>
    <xf numFmtId="167" fontId="36" fillId="3" borderId="2" xfId="0" applyNumberFormat="1" applyFont="1" applyFill="1" applyBorder="1"/>
    <xf numFmtId="167" fontId="21" fillId="4" borderId="2" xfId="7" applyNumberFormat="1" applyFont="1" applyFill="1" applyBorder="1" applyAlignment="1">
      <alignment horizontal="center" vertical="center"/>
    </xf>
    <xf numFmtId="167" fontId="21" fillId="2" borderId="2" xfId="7" applyNumberFormat="1" applyFont="1" applyFill="1" applyBorder="1" applyAlignment="1">
      <alignment horizontal="center" vertical="center"/>
    </xf>
    <xf numFmtId="167" fontId="21" fillId="2" borderId="3" xfId="7" applyNumberFormat="1" applyFont="1" applyFill="1" applyBorder="1" applyAlignment="1">
      <alignment horizontal="center" vertical="center"/>
    </xf>
    <xf numFmtId="167" fontId="21" fillId="2" borderId="12" xfId="0" applyNumberFormat="1" applyFont="1" applyFill="1" applyBorder="1" applyAlignment="1">
      <alignment horizontal="center" vertical="center"/>
    </xf>
    <xf numFmtId="167" fontId="21" fillId="4" borderId="12" xfId="0" applyNumberFormat="1" applyFont="1" applyFill="1" applyBorder="1" applyAlignment="1">
      <alignment horizontal="center" vertical="center"/>
    </xf>
    <xf numFmtId="167" fontId="12" fillId="4" borderId="2" xfId="7" applyNumberFormat="1" applyFont="1" applyFill="1" applyBorder="1" applyAlignment="1">
      <alignment horizontal="center" vertical="center"/>
    </xf>
    <xf numFmtId="167" fontId="78" fillId="0" borderId="0" xfId="13" applyNumberFormat="1" applyFont="1" applyFill="1" applyBorder="1" applyAlignment="1">
      <alignment horizontal="center" vertical="center"/>
    </xf>
    <xf numFmtId="167" fontId="29" fillId="0" borderId="0" xfId="0" applyNumberFormat="1" applyFont="1" applyBorder="1"/>
    <xf numFmtId="0" fontId="20" fillId="0" borderId="0" xfId="0" applyFont="1" applyBorder="1"/>
    <xf numFmtId="167" fontId="79" fillId="4" borderId="12" xfId="13" applyNumberFormat="1" applyFont="1" applyFill="1" applyBorder="1" applyAlignment="1">
      <alignment horizontal="center" vertical="center"/>
    </xf>
    <xf numFmtId="167" fontId="79" fillId="2" borderId="12" xfId="0" applyNumberFormat="1" applyFont="1" applyFill="1" applyBorder="1" applyAlignment="1">
      <alignment horizontal="center" vertical="center"/>
    </xf>
    <xf numFmtId="0" fontId="71" fillId="0" borderId="12" xfId="0" applyFont="1" applyBorder="1" applyAlignment="1">
      <alignment horizontal="right" vertical="center"/>
    </xf>
    <xf numFmtId="0" fontId="86" fillId="3" borderId="2" xfId="0" applyFont="1" applyFill="1" applyBorder="1" applyAlignment="1">
      <alignment horizontal="center" vertical="center"/>
    </xf>
    <xf numFmtId="0" fontId="77" fillId="3" borderId="3" xfId="13" applyNumberFormat="1" applyFont="1" applyFill="1" applyBorder="1" applyAlignment="1">
      <alignment horizontal="center" vertical="center" readingOrder="2"/>
    </xf>
    <xf numFmtId="0" fontId="74" fillId="3" borderId="14" xfId="0" applyFont="1" applyFill="1" applyBorder="1" applyAlignment="1">
      <alignment vertical="center" wrapText="1"/>
    </xf>
    <xf numFmtId="0" fontId="74" fillId="3" borderId="12" xfId="0" applyFont="1" applyFill="1" applyBorder="1" applyAlignment="1">
      <alignment vertical="center" wrapText="1"/>
    </xf>
    <xf numFmtId="0" fontId="93" fillId="3" borderId="12" xfId="0" applyFont="1" applyFill="1" applyBorder="1" applyAlignment="1">
      <alignment horizontal="center" vertical="center" wrapText="1"/>
    </xf>
    <xf numFmtId="0" fontId="97" fillId="0" borderId="0" xfId="0" applyFont="1" applyAlignment="1">
      <alignment vertical="top"/>
    </xf>
    <xf numFmtId="0" fontId="98" fillId="0" borderId="0" xfId="3" applyNumberFormat="1" applyFont="1" applyFill="1" applyBorder="1" applyAlignment="1">
      <alignment vertical="top"/>
    </xf>
    <xf numFmtId="167" fontId="22" fillId="0" borderId="0" xfId="3" applyNumberFormat="1" applyFont="1" applyFill="1" applyBorder="1" applyAlignment="1">
      <alignment vertical="top"/>
    </xf>
    <xf numFmtId="0" fontId="45" fillId="2" borderId="0" xfId="0" applyFont="1" applyFill="1" applyBorder="1" applyAlignment="1">
      <alignment vertical="center" readingOrder="1"/>
    </xf>
    <xf numFmtId="1" fontId="31" fillId="4" borderId="3" xfId="0" applyNumberFormat="1" applyFont="1" applyFill="1" applyBorder="1" applyAlignment="1">
      <alignment horizontal="center" vertical="center" wrapText="1"/>
    </xf>
    <xf numFmtId="0" fontId="45" fillId="2" borderId="0" xfId="0" applyFont="1" applyFill="1" applyBorder="1" applyAlignment="1">
      <alignment horizontal="right" vertical="center"/>
    </xf>
    <xf numFmtId="0" fontId="39" fillId="2" borderId="0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 wrapText="1" readingOrder="2"/>
    </xf>
    <xf numFmtId="0" fontId="45" fillId="2" borderId="0" xfId="0" applyFont="1" applyFill="1" applyBorder="1" applyAlignment="1">
      <alignment horizontal="left" vertical="center"/>
    </xf>
    <xf numFmtId="0" fontId="45" fillId="2" borderId="0" xfId="0" applyFont="1" applyFill="1" applyBorder="1" applyAlignment="1">
      <alignment horizontal="left" vertical="center"/>
    </xf>
    <xf numFmtId="0" fontId="41" fillId="2" borderId="0" xfId="0" applyFont="1" applyFill="1" applyBorder="1" applyAlignment="1">
      <alignment horizontal="left" vertical="center" wrapText="1"/>
    </xf>
    <xf numFmtId="167" fontId="4" fillId="0" borderId="0" xfId="1" applyNumberFormat="1" applyFont="1" applyAlignment="1">
      <alignment vertical="center" readingOrder="2"/>
    </xf>
    <xf numFmtId="167" fontId="26" fillId="0" borderId="0" xfId="0" applyNumberFormat="1" applyFont="1" applyFill="1"/>
    <xf numFmtId="167" fontId="20" fillId="0" borderId="0" xfId="0" applyNumberFormat="1" applyFont="1"/>
    <xf numFmtId="167" fontId="31" fillId="0" borderId="0" xfId="3" applyNumberFormat="1" applyFont="1" applyFill="1" applyBorder="1" applyAlignment="1">
      <alignment horizontal="center" vertical="center" readingOrder="2"/>
    </xf>
    <xf numFmtId="0" fontId="45" fillId="2" borderId="0" xfId="0" applyFont="1" applyFill="1" applyBorder="1" applyAlignment="1">
      <alignment horizontal="right" vertical="center"/>
    </xf>
    <xf numFmtId="0" fontId="45" fillId="2" borderId="15" xfId="0" applyFont="1" applyFill="1" applyBorder="1" applyAlignment="1">
      <alignment horizontal="left" vertical="center"/>
    </xf>
    <xf numFmtId="0" fontId="45" fillId="2" borderId="0" xfId="0" applyFont="1" applyFill="1" applyBorder="1" applyAlignment="1">
      <alignment horizontal="left" vertical="center"/>
    </xf>
    <xf numFmtId="0" fontId="24" fillId="3" borderId="18" xfId="0" applyFont="1" applyFill="1" applyBorder="1" applyAlignment="1">
      <alignment horizontal="center" vertical="center"/>
    </xf>
    <xf numFmtId="0" fontId="11" fillId="3" borderId="30" xfId="0" applyFont="1" applyFill="1" applyBorder="1" applyAlignment="1">
      <alignment horizontal="center" vertical="center" wrapText="1" readingOrder="2"/>
    </xf>
    <xf numFmtId="0" fontId="11" fillId="3" borderId="55" xfId="0" applyFont="1" applyFill="1" applyBorder="1" applyAlignment="1">
      <alignment horizontal="center" vertical="center" wrapText="1" readingOrder="2"/>
    </xf>
    <xf numFmtId="0" fontId="11" fillId="3" borderId="54" xfId="0" applyFont="1" applyFill="1" applyBorder="1" applyAlignment="1">
      <alignment horizontal="center" vertical="center" wrapText="1" readingOrder="2"/>
    </xf>
    <xf numFmtId="167" fontId="3" fillId="0" borderId="0" xfId="0" applyNumberFormat="1" applyFont="1"/>
    <xf numFmtId="167" fontId="103" fillId="0" borderId="0" xfId="0" applyNumberFormat="1" applyFont="1"/>
    <xf numFmtId="0" fontId="28" fillId="3" borderId="2" xfId="0" applyFont="1" applyFill="1" applyBorder="1" applyAlignment="1">
      <alignment horizontal="center" vertical="center"/>
    </xf>
    <xf numFmtId="167" fontId="36" fillId="0" borderId="0" xfId="0" applyNumberFormat="1" applyFont="1" applyFill="1"/>
    <xf numFmtId="172" fontId="79" fillId="4" borderId="3" xfId="9" applyNumberFormat="1" applyFont="1" applyFill="1" applyBorder="1" applyAlignment="1">
      <alignment horizontal="center" vertical="center"/>
    </xf>
    <xf numFmtId="167" fontId="79" fillId="4" borderId="37" xfId="13" applyNumberFormat="1" applyFont="1" applyFill="1" applyBorder="1" applyAlignment="1">
      <alignment horizontal="center" vertical="center"/>
    </xf>
    <xf numFmtId="167" fontId="104" fillId="0" borderId="0" xfId="0" applyNumberFormat="1" applyFont="1"/>
    <xf numFmtId="167" fontId="90" fillId="0" borderId="0" xfId="0" applyNumberFormat="1" applyFont="1"/>
    <xf numFmtId="167" fontId="105" fillId="0" borderId="0" xfId="0" applyNumberFormat="1" applyFont="1" applyBorder="1" applyAlignment="1">
      <alignment horizontal="center" vertical="center"/>
    </xf>
    <xf numFmtId="168" fontId="31" fillId="4" borderId="3" xfId="0" applyNumberFormat="1" applyFont="1" applyFill="1" applyBorder="1" applyAlignment="1">
      <alignment horizontal="center" vertical="center"/>
    </xf>
    <xf numFmtId="3" fontId="21" fillId="4" borderId="2" xfId="0" applyNumberFormat="1" applyFont="1" applyFill="1" applyBorder="1" applyAlignment="1">
      <alignment horizontal="center" vertical="center"/>
    </xf>
    <xf numFmtId="0" fontId="41" fillId="2" borderId="0" xfId="0" applyFont="1" applyFill="1" applyBorder="1" applyAlignment="1">
      <alignment horizontal="left" vertical="top" wrapText="1"/>
    </xf>
    <xf numFmtId="0" fontId="11" fillId="3" borderId="0" xfId="3" applyNumberFormat="1" applyFont="1" applyFill="1" applyBorder="1" applyAlignment="1">
      <alignment horizontal="center" vertical="center"/>
    </xf>
    <xf numFmtId="0" fontId="11" fillId="3" borderId="55" xfId="3" applyNumberFormat="1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/>
    </xf>
    <xf numFmtId="167" fontId="19" fillId="4" borderId="3" xfId="0" applyNumberFormat="1" applyFont="1" applyFill="1" applyBorder="1" applyAlignment="1">
      <alignment horizontal="center" vertical="center"/>
    </xf>
    <xf numFmtId="167" fontId="25" fillId="4" borderId="3" xfId="7" applyNumberFormat="1" applyFont="1" applyFill="1" applyBorder="1" applyAlignment="1">
      <alignment horizontal="center" vertical="center"/>
    </xf>
    <xf numFmtId="167" fontId="64" fillId="4" borderId="3" xfId="7" applyNumberFormat="1" applyFont="1" applyFill="1" applyBorder="1" applyAlignment="1">
      <alignment horizontal="center" vertical="center"/>
    </xf>
    <xf numFmtId="168" fontId="48" fillId="4" borderId="3" xfId="0" applyNumberFormat="1" applyFont="1" applyFill="1" applyBorder="1" applyAlignment="1">
      <alignment horizontal="center" vertical="center"/>
    </xf>
    <xf numFmtId="0" fontId="41" fillId="2" borderId="0" xfId="0" applyFont="1" applyFill="1" applyBorder="1" applyAlignment="1">
      <alignment horizontal="left" vertical="center" wrapText="1"/>
    </xf>
    <xf numFmtId="167" fontId="25" fillId="0" borderId="0" xfId="0" applyNumberFormat="1" applyFont="1" applyFill="1"/>
    <xf numFmtId="167" fontId="106" fillId="0" borderId="0" xfId="0" applyNumberFormat="1" applyFont="1" applyFill="1"/>
    <xf numFmtId="0" fontId="54" fillId="2" borderId="36" xfId="3" applyNumberFormat="1" applyFont="1" applyFill="1" applyBorder="1" applyAlignment="1">
      <alignment horizontal="center" vertical="center" wrapText="1" readingOrder="2"/>
    </xf>
    <xf numFmtId="0" fontId="45" fillId="2" borderId="0" xfId="0" applyFont="1" applyFill="1" applyBorder="1" applyAlignment="1">
      <alignment horizontal="left" vertical="center"/>
    </xf>
    <xf numFmtId="167" fontId="12" fillId="0" borderId="0" xfId="3" applyNumberFormat="1" applyFont="1" applyFill="1" applyBorder="1" applyAlignment="1">
      <alignment horizontal="center" vertical="center"/>
    </xf>
    <xf numFmtId="0" fontId="45" fillId="2" borderId="0" xfId="0" applyFont="1" applyFill="1" applyBorder="1" applyAlignment="1">
      <alignment horizontal="left" vertical="center"/>
    </xf>
    <xf numFmtId="167" fontId="22" fillId="6" borderId="0" xfId="3" applyNumberFormat="1" applyFont="1" applyFill="1" applyBorder="1" applyAlignment="1">
      <alignment vertical="center"/>
    </xf>
    <xf numFmtId="0" fontId="22" fillId="6" borderId="0" xfId="3" applyNumberFormat="1" applyFont="1" applyFill="1" applyBorder="1" applyAlignment="1">
      <alignment vertical="center"/>
    </xf>
    <xf numFmtId="167" fontId="107" fillId="0" borderId="0" xfId="0" applyNumberFormat="1" applyFont="1" applyAlignment="1">
      <alignment vertical="center"/>
    </xf>
    <xf numFmtId="167" fontId="104" fillId="0" borderId="0" xfId="0" applyNumberFormat="1" applyFont="1" applyAlignment="1">
      <alignment vertical="center"/>
    </xf>
    <xf numFmtId="172" fontId="104" fillId="0" borderId="0" xfId="9" applyNumberFormat="1" applyFont="1" applyAlignment="1">
      <alignment vertical="center"/>
    </xf>
    <xf numFmtId="0" fontId="108" fillId="0" borderId="0" xfId="0" applyFont="1"/>
    <xf numFmtId="0" fontId="108" fillId="0" borderId="0" xfId="0" applyFont="1" applyAlignment="1">
      <alignment vertical="center"/>
    </xf>
    <xf numFmtId="167" fontId="108" fillId="0" borderId="0" xfId="0" applyNumberFormat="1" applyFont="1"/>
    <xf numFmtId="172" fontId="80" fillId="0" borderId="0" xfId="9" applyNumberFormat="1" applyFont="1"/>
    <xf numFmtId="0" fontId="74" fillId="3" borderId="2" xfId="0" applyFont="1" applyFill="1" applyBorder="1" applyAlignment="1">
      <alignment horizontal="center" vertical="center" readingOrder="1"/>
    </xf>
    <xf numFmtId="0" fontId="28" fillId="3" borderId="6" xfId="0" applyFont="1" applyFill="1" applyBorder="1" applyAlignment="1">
      <alignment horizontal="center" vertical="center"/>
    </xf>
    <xf numFmtId="0" fontId="74" fillId="3" borderId="6" xfId="0" applyFont="1" applyFill="1" applyBorder="1" applyAlignment="1">
      <alignment horizontal="center" vertical="center"/>
    </xf>
    <xf numFmtId="0" fontId="74" fillId="3" borderId="2" xfId="0" applyFont="1" applyFill="1" applyBorder="1" applyAlignment="1">
      <alignment horizontal="center" vertical="center"/>
    </xf>
    <xf numFmtId="0" fontId="11" fillId="3" borderId="19" xfId="3" applyNumberFormat="1" applyFont="1" applyFill="1" applyBorder="1" applyAlignment="1">
      <alignment horizontal="center" vertical="center"/>
    </xf>
    <xf numFmtId="0" fontId="11" fillId="3" borderId="21" xfId="3" applyNumberFormat="1" applyFont="1" applyFill="1" applyBorder="1" applyAlignment="1">
      <alignment horizontal="center" vertical="center"/>
    </xf>
    <xf numFmtId="0" fontId="40" fillId="2" borderId="0" xfId="0" applyFont="1" applyFill="1" applyBorder="1" applyAlignment="1">
      <alignment horizontal="center" vertical="center" readingOrder="1"/>
    </xf>
    <xf numFmtId="0" fontId="11" fillId="3" borderId="38" xfId="3" applyNumberFormat="1" applyFont="1" applyFill="1" applyBorder="1" applyAlignment="1">
      <alignment horizontal="center" vertical="center"/>
    </xf>
    <xf numFmtId="0" fontId="45" fillId="2" borderId="15" xfId="0" applyFont="1" applyFill="1" applyBorder="1" applyAlignment="1">
      <alignment horizontal="left" vertical="center"/>
    </xf>
    <xf numFmtId="0" fontId="45" fillId="2" borderId="0" xfId="0" applyFont="1" applyFill="1" applyBorder="1" applyAlignment="1">
      <alignment horizontal="left" vertical="center"/>
    </xf>
    <xf numFmtId="167" fontId="102" fillId="0" borderId="0" xfId="0" applyNumberFormat="1" applyFont="1"/>
    <xf numFmtId="0" fontId="11" fillId="3" borderId="30" xfId="0" applyFont="1" applyFill="1" applyBorder="1" applyAlignment="1">
      <alignment horizontal="center" vertical="center"/>
    </xf>
    <xf numFmtId="0" fontId="46" fillId="2" borderId="0" xfId="0" applyFont="1" applyFill="1" applyBorder="1" applyAlignment="1">
      <alignment horizontal="center" vertical="center" readingOrder="1"/>
    </xf>
    <xf numFmtId="0" fontId="45" fillId="2" borderId="0" xfId="0" applyFont="1" applyFill="1" applyBorder="1" applyAlignment="1">
      <alignment horizontal="center" vertical="center" readingOrder="1"/>
    </xf>
    <xf numFmtId="0" fontId="11" fillId="3" borderId="21" xfId="3" applyNumberFormat="1" applyFont="1" applyFill="1" applyBorder="1" applyAlignment="1">
      <alignment horizontal="center" vertical="center"/>
    </xf>
    <xf numFmtId="0" fontId="11" fillId="3" borderId="72" xfId="1" applyFont="1" applyFill="1" applyBorder="1" applyAlignment="1">
      <alignment horizontal="center" vertical="center"/>
    </xf>
    <xf numFmtId="0" fontId="45" fillId="2" borderId="0" xfId="0" applyFont="1" applyFill="1" applyBorder="1" applyAlignment="1">
      <alignment horizontal="right"/>
    </xf>
    <xf numFmtId="172" fontId="12" fillId="0" borderId="0" xfId="14" applyNumberFormat="1" applyFont="1" applyFill="1" applyBorder="1" applyAlignment="1"/>
    <xf numFmtId="0" fontId="31" fillId="0" borderId="0" xfId="1" applyFont="1" applyFill="1"/>
    <xf numFmtId="167" fontId="31" fillId="0" borderId="0" xfId="1" applyNumberFormat="1" applyFont="1" applyFill="1"/>
    <xf numFmtId="0" fontId="31" fillId="0" borderId="79" xfId="1" applyFont="1" applyFill="1" applyBorder="1"/>
    <xf numFmtId="0" fontId="12" fillId="0" borderId="79" xfId="1" applyFont="1" applyFill="1" applyBorder="1"/>
    <xf numFmtId="0" fontId="12" fillId="2" borderId="28" xfId="1" applyFont="1" applyFill="1" applyBorder="1" applyAlignment="1">
      <alignment horizontal="left" vertical="center"/>
    </xf>
    <xf numFmtId="0" fontId="11" fillId="3" borderId="21" xfId="0" applyFont="1" applyFill="1" applyBorder="1" applyAlignment="1">
      <alignment horizontal="center" vertical="center" wrapText="1"/>
    </xf>
    <xf numFmtId="0" fontId="11" fillId="3" borderId="71" xfId="0" applyFont="1" applyFill="1" applyBorder="1" applyAlignment="1">
      <alignment horizontal="center" vertical="center" wrapText="1"/>
    </xf>
    <xf numFmtId="174" fontId="18" fillId="0" borderId="0" xfId="13" applyNumberFormat="1" applyFont="1" applyFill="1" applyBorder="1" applyAlignment="1">
      <alignment horizontal="center" vertical="center"/>
    </xf>
    <xf numFmtId="174" fontId="17" fillId="0" borderId="0" xfId="13" applyNumberFormat="1" applyFont="1"/>
    <xf numFmtId="0" fontId="29" fillId="0" borderId="0" xfId="0" applyFont="1" applyAlignment="1">
      <alignment horizontal="right" vertical="center" readingOrder="2"/>
    </xf>
    <xf numFmtId="166" fontId="29" fillId="0" borderId="0" xfId="0" applyNumberFormat="1" applyFont="1" applyAlignment="1">
      <alignment vertical="center"/>
    </xf>
    <xf numFmtId="177" fontId="29" fillId="0" borderId="0" xfId="13" applyNumberFormat="1" applyFont="1" applyAlignment="1">
      <alignment vertical="center"/>
    </xf>
    <xf numFmtId="0" fontId="28" fillId="0" borderId="0" xfId="0" applyFont="1"/>
    <xf numFmtId="3" fontId="28" fillId="0" borderId="0" xfId="0" applyNumberFormat="1" applyFont="1"/>
    <xf numFmtId="167" fontId="28" fillId="0" borderId="0" xfId="0" applyNumberFormat="1" applyFont="1"/>
    <xf numFmtId="167" fontId="21" fillId="2" borderId="0" xfId="0" applyNumberFormat="1" applyFont="1" applyFill="1" applyBorder="1" applyAlignment="1">
      <alignment horizontal="center" vertical="center"/>
    </xf>
    <xf numFmtId="167" fontId="19" fillId="2" borderId="0" xfId="0" applyNumberFormat="1" applyFont="1" applyFill="1" applyBorder="1" applyAlignment="1">
      <alignment horizontal="center" vertical="center"/>
    </xf>
    <xf numFmtId="168" fontId="31" fillId="2" borderId="0" xfId="0" applyNumberFormat="1" applyFont="1" applyFill="1" applyBorder="1" applyAlignment="1">
      <alignment horizontal="center" vertical="center"/>
    </xf>
    <xf numFmtId="167" fontId="21" fillId="3" borderId="2" xfId="0" applyNumberFormat="1" applyFont="1" applyFill="1" applyBorder="1" applyAlignment="1">
      <alignment horizontal="center" vertical="center"/>
    </xf>
    <xf numFmtId="167" fontId="19" fillId="3" borderId="2" xfId="0" applyNumberFormat="1" applyFont="1" applyFill="1" applyBorder="1" applyAlignment="1">
      <alignment horizontal="center" vertical="center"/>
    </xf>
    <xf numFmtId="167" fontId="21" fillId="2" borderId="3" xfId="0" applyNumberFormat="1" applyFont="1" applyFill="1" applyBorder="1" applyAlignment="1">
      <alignment horizontal="center" vertical="center"/>
    </xf>
    <xf numFmtId="167" fontId="21" fillId="4" borderId="6" xfId="0" applyNumberFormat="1" applyFont="1" applyFill="1" applyBorder="1" applyAlignment="1">
      <alignment horizontal="center" vertical="center"/>
    </xf>
    <xf numFmtId="168" fontId="31" fillId="4" borderId="6" xfId="0" applyNumberFormat="1" applyFont="1" applyFill="1" applyBorder="1" applyAlignment="1">
      <alignment horizontal="center" vertical="center"/>
    </xf>
    <xf numFmtId="0" fontId="28" fillId="2" borderId="0" xfId="0" applyFont="1" applyFill="1"/>
    <xf numFmtId="3" fontId="28" fillId="2" borderId="0" xfId="0" applyNumberFormat="1" applyFont="1" applyFill="1"/>
    <xf numFmtId="0" fontId="17" fillId="2" borderId="0" xfId="0" applyFont="1" applyFill="1"/>
    <xf numFmtId="1" fontId="7" fillId="4" borderId="3" xfId="0" applyNumberFormat="1" applyFont="1" applyFill="1" applyBorder="1" applyAlignment="1">
      <alignment horizontal="center" vertical="center" wrapText="1"/>
    </xf>
    <xf numFmtId="0" fontId="96" fillId="3" borderId="32" xfId="0" applyFont="1" applyFill="1" applyBorder="1" applyAlignment="1">
      <alignment horizontal="center" vertical="center" wrapText="1" readingOrder="1"/>
    </xf>
    <xf numFmtId="0" fontId="96" fillId="3" borderId="31" xfId="0" applyFont="1" applyFill="1" applyBorder="1" applyAlignment="1">
      <alignment horizontal="center" vertical="center" wrapText="1" readingOrder="1"/>
    </xf>
    <xf numFmtId="0" fontId="11" fillId="3" borderId="31" xfId="0" applyFont="1" applyFill="1" applyBorder="1" applyAlignment="1">
      <alignment horizontal="center" vertical="center" wrapText="1" readingOrder="1"/>
    </xf>
    <xf numFmtId="0" fontId="109" fillId="3" borderId="20" xfId="0" applyFont="1" applyFill="1" applyBorder="1" applyAlignment="1">
      <alignment horizontal="center" vertical="center" wrapText="1" readingOrder="2"/>
    </xf>
    <xf numFmtId="0" fontId="109" fillId="3" borderId="30" xfId="0" applyFont="1" applyFill="1" applyBorder="1" applyAlignment="1">
      <alignment horizontal="center" vertical="center" wrapText="1" readingOrder="2"/>
    </xf>
    <xf numFmtId="0" fontId="110" fillId="3" borderId="30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horizontal="center" vertical="center"/>
    </xf>
    <xf numFmtId="0" fontId="39" fillId="2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0" fontId="42" fillId="2" borderId="16" xfId="0" applyFont="1" applyFill="1" applyBorder="1" applyAlignment="1">
      <alignment horizontal="left" vertical="center" wrapText="1"/>
    </xf>
    <xf numFmtId="0" fontId="39" fillId="2" borderId="16" xfId="0" applyFont="1" applyFill="1" applyBorder="1" applyAlignment="1">
      <alignment horizontal="left" vertical="center"/>
    </xf>
    <xf numFmtId="0" fontId="28" fillId="0" borderId="0" xfId="0" applyFont="1" applyFill="1"/>
    <xf numFmtId="3" fontId="28" fillId="0" borderId="0" xfId="0" applyNumberFormat="1" applyFont="1" applyFill="1"/>
    <xf numFmtId="167" fontId="28" fillId="0" borderId="0" xfId="0" applyNumberFormat="1" applyFont="1" applyFill="1" applyBorder="1" applyAlignment="1">
      <alignment horizontal="center" vertical="center"/>
    </xf>
    <xf numFmtId="3" fontId="28" fillId="0" borderId="0" xfId="0" applyNumberFormat="1" applyFont="1" applyFill="1" applyBorder="1" applyAlignment="1">
      <alignment horizontal="center" vertical="center"/>
    </xf>
    <xf numFmtId="3" fontId="29" fillId="0" borderId="0" xfId="0" applyNumberFormat="1" applyFont="1" applyFill="1" applyBorder="1" applyAlignment="1">
      <alignment horizontal="center" vertical="center"/>
    </xf>
    <xf numFmtId="168" fontId="7" fillId="0" borderId="0" xfId="0" applyNumberFormat="1" applyFont="1" applyFill="1" applyBorder="1" applyAlignment="1">
      <alignment horizontal="center" vertical="center"/>
    </xf>
    <xf numFmtId="43" fontId="28" fillId="0" borderId="0" xfId="13" applyFont="1"/>
    <xf numFmtId="167" fontId="21" fillId="3" borderId="6" xfId="0" applyNumberFormat="1" applyFont="1" applyFill="1" applyBorder="1" applyAlignment="1">
      <alignment horizontal="center" vertical="center"/>
    </xf>
    <xf numFmtId="167" fontId="19" fillId="3" borderId="6" xfId="0" applyNumberFormat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9" fillId="0" borderId="0" xfId="0" applyFont="1"/>
    <xf numFmtId="174" fontId="28" fillId="0" borderId="0" xfId="13" applyNumberFormat="1" applyFont="1" applyAlignment="1">
      <alignment horizontal="center" vertical="center"/>
    </xf>
    <xf numFmtId="0" fontId="114" fillId="3" borderId="3" xfId="13" applyNumberFormat="1" applyFont="1" applyFill="1" applyBorder="1" applyAlignment="1">
      <alignment horizontal="center" vertical="center" readingOrder="2"/>
    </xf>
    <xf numFmtId="167" fontId="21" fillId="0" borderId="2" xfId="7" applyNumberFormat="1" applyFont="1" applyFill="1" applyBorder="1" applyAlignment="1">
      <alignment horizontal="center" vertical="center"/>
    </xf>
    <xf numFmtId="171" fontId="18" fillId="0" borderId="0" xfId="7" applyNumberFormat="1" applyFont="1" applyFill="1" applyBorder="1" applyAlignment="1">
      <alignment horizontal="center" vertical="center"/>
    </xf>
    <xf numFmtId="0" fontId="45" fillId="2" borderId="0" xfId="0" applyFont="1" applyFill="1" applyBorder="1" applyAlignment="1">
      <alignment horizontal="right" vertical="center"/>
    </xf>
    <xf numFmtId="0" fontId="39" fillId="2" borderId="0" xfId="0" applyFont="1" applyFill="1" applyBorder="1" applyAlignment="1">
      <alignment horizontal="center" vertical="center"/>
    </xf>
    <xf numFmtId="0" fontId="45" fillId="2" borderId="0" xfId="0" applyFont="1" applyFill="1" applyBorder="1" applyAlignment="1">
      <alignment horizontal="center" vertical="center"/>
    </xf>
    <xf numFmtId="0" fontId="45" fillId="2" borderId="0" xfId="0" applyFont="1" applyFill="1" applyBorder="1" applyAlignment="1">
      <alignment horizontal="center" vertical="center" readingOrder="1"/>
    </xf>
    <xf numFmtId="0" fontId="11" fillId="3" borderId="30" xfId="0" applyFont="1" applyFill="1" applyBorder="1" applyAlignment="1">
      <alignment horizontal="center" vertical="center" wrapText="1" readingOrder="2"/>
    </xf>
    <xf numFmtId="0" fontId="11" fillId="3" borderId="55" xfId="0" applyFont="1" applyFill="1" applyBorder="1" applyAlignment="1">
      <alignment horizontal="center" vertical="center" wrapText="1" readingOrder="2"/>
    </xf>
    <xf numFmtId="0" fontId="11" fillId="3" borderId="54" xfId="0" applyFont="1" applyFill="1" applyBorder="1" applyAlignment="1">
      <alignment horizontal="center" vertical="center" wrapText="1" readingOrder="2"/>
    </xf>
    <xf numFmtId="0" fontId="45" fillId="2" borderId="0" xfId="0" applyFont="1" applyFill="1" applyBorder="1" applyAlignment="1">
      <alignment horizontal="left" vertical="center"/>
    </xf>
    <xf numFmtId="0" fontId="53" fillId="2" borderId="0" xfId="8" applyFont="1" applyFill="1" applyBorder="1" applyAlignment="1">
      <alignment horizontal="center" vertical="center" wrapText="1"/>
    </xf>
    <xf numFmtId="0" fontId="53" fillId="2" borderId="0" xfId="8" applyFont="1" applyFill="1" applyBorder="1" applyAlignment="1">
      <alignment horizontal="center" vertical="center"/>
    </xf>
    <xf numFmtId="0" fontId="45" fillId="2" borderId="0" xfId="8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/>
    </xf>
    <xf numFmtId="0" fontId="11" fillId="3" borderId="63" xfId="0" applyFont="1" applyFill="1" applyBorder="1" applyAlignment="1">
      <alignment horizontal="center" vertical="center"/>
    </xf>
    <xf numFmtId="0" fontId="11" fillId="3" borderId="34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13" fillId="3" borderId="37" xfId="0" applyFont="1" applyFill="1" applyBorder="1" applyAlignment="1">
      <alignment horizontal="center" vertical="center"/>
    </xf>
    <xf numFmtId="0" fontId="11" fillId="3" borderId="30" xfId="0" applyFont="1" applyFill="1" applyBorder="1" applyAlignment="1">
      <alignment horizontal="center" vertical="center"/>
    </xf>
    <xf numFmtId="0" fontId="11" fillId="3" borderId="30" xfId="0" applyFont="1" applyFill="1" applyBorder="1" applyAlignment="1">
      <alignment horizontal="center" vertical="center" readingOrder="1"/>
    </xf>
    <xf numFmtId="0" fontId="11" fillId="3" borderId="31" xfId="0" applyFont="1" applyFill="1" applyBorder="1" applyAlignment="1">
      <alignment horizontal="center" vertical="center"/>
    </xf>
    <xf numFmtId="0" fontId="11" fillId="3" borderId="38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45" fillId="2" borderId="0" xfId="0" applyFont="1" applyFill="1" applyBorder="1" applyAlignment="1">
      <alignment horizontal="right" vertical="center"/>
    </xf>
    <xf numFmtId="0" fontId="39" fillId="2" borderId="0" xfId="0" applyFont="1" applyFill="1" applyBorder="1" applyAlignment="1">
      <alignment horizontal="center" vertical="center"/>
    </xf>
    <xf numFmtId="0" fontId="46" fillId="2" borderId="0" xfId="0" applyFont="1" applyFill="1" applyBorder="1" applyAlignment="1">
      <alignment horizontal="center" vertical="center" readingOrder="1"/>
    </xf>
    <xf numFmtId="0" fontId="46" fillId="2" borderId="0" xfId="0" applyFont="1" applyFill="1" applyBorder="1" applyAlignment="1">
      <alignment horizontal="center" vertical="center" readingOrder="2"/>
    </xf>
    <xf numFmtId="0" fontId="45" fillId="2" borderId="0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39" xfId="0" applyFont="1" applyFill="1" applyBorder="1" applyAlignment="1">
      <alignment horizontal="center" vertical="center"/>
    </xf>
    <xf numFmtId="0" fontId="13" fillId="3" borderId="24" xfId="6" applyNumberFormat="1" applyFont="1" applyFill="1" applyBorder="1" applyAlignment="1">
      <alignment horizontal="center" vertical="center" readingOrder="2"/>
    </xf>
    <xf numFmtId="0" fontId="13" fillId="3" borderId="41" xfId="6" applyNumberFormat="1" applyFont="1" applyFill="1" applyBorder="1" applyAlignment="1">
      <alignment horizontal="center" vertical="center" readingOrder="2"/>
    </xf>
    <xf numFmtId="0" fontId="11" fillId="3" borderId="19" xfId="6" applyNumberFormat="1" applyFont="1" applyFill="1" applyBorder="1" applyAlignment="1">
      <alignment horizontal="center" vertical="center"/>
    </xf>
    <xf numFmtId="0" fontId="45" fillId="2" borderId="0" xfId="3" applyNumberFormat="1" applyFont="1" applyFill="1" applyBorder="1" applyAlignment="1">
      <alignment horizontal="center" vertical="center" wrapText="1" readingOrder="2"/>
    </xf>
    <xf numFmtId="0" fontId="13" fillId="3" borderId="23" xfId="6" applyNumberFormat="1" applyFont="1" applyFill="1" applyBorder="1" applyAlignment="1">
      <alignment horizontal="center" vertical="center" readingOrder="2"/>
    </xf>
    <xf numFmtId="0" fontId="13" fillId="3" borderId="40" xfId="6" applyNumberFormat="1" applyFont="1" applyFill="1" applyBorder="1" applyAlignment="1">
      <alignment horizontal="center" vertical="center" readingOrder="2"/>
    </xf>
    <xf numFmtId="0" fontId="11" fillId="3" borderId="30" xfId="6" applyNumberFormat="1" applyFont="1" applyFill="1" applyBorder="1" applyAlignment="1">
      <alignment horizontal="center" vertical="center"/>
    </xf>
    <xf numFmtId="0" fontId="11" fillId="3" borderId="50" xfId="6" applyNumberFormat="1" applyFont="1" applyFill="1" applyBorder="1" applyAlignment="1">
      <alignment horizontal="center" vertical="center"/>
    </xf>
    <xf numFmtId="0" fontId="11" fillId="3" borderId="54" xfId="6" applyNumberFormat="1" applyFont="1" applyFill="1" applyBorder="1" applyAlignment="1">
      <alignment horizontal="center" vertical="center"/>
    </xf>
    <xf numFmtId="0" fontId="11" fillId="3" borderId="33" xfId="3" applyNumberFormat="1" applyFont="1" applyFill="1" applyBorder="1" applyAlignment="1">
      <alignment horizontal="center" vertical="center" wrapText="1"/>
    </xf>
    <xf numFmtId="0" fontId="11" fillId="3" borderId="34" xfId="3" applyNumberFormat="1" applyFont="1" applyFill="1" applyBorder="1" applyAlignment="1">
      <alignment horizontal="center" vertical="center" wrapText="1"/>
    </xf>
    <xf numFmtId="0" fontId="11" fillId="3" borderId="19" xfId="3" applyNumberFormat="1" applyFont="1" applyFill="1" applyBorder="1" applyAlignment="1">
      <alignment horizontal="center" vertical="center" wrapText="1"/>
    </xf>
    <xf numFmtId="0" fontId="11" fillId="3" borderId="19" xfId="3" applyNumberFormat="1" applyFont="1" applyFill="1" applyBorder="1" applyAlignment="1">
      <alignment horizontal="center" vertical="center"/>
    </xf>
    <xf numFmtId="0" fontId="13" fillId="3" borderId="22" xfId="6" applyNumberFormat="1" applyFont="1" applyFill="1" applyBorder="1" applyAlignment="1">
      <alignment horizontal="center" vertical="center" readingOrder="2"/>
    </xf>
    <xf numFmtId="0" fontId="45" fillId="0" borderId="0" xfId="3" applyNumberFormat="1" applyFont="1" applyFill="1" applyBorder="1" applyAlignment="1">
      <alignment horizontal="center" vertical="center" wrapText="1" readingOrder="2"/>
    </xf>
    <xf numFmtId="0" fontId="4" fillId="0" borderId="0" xfId="4" applyFont="1" applyAlignment="1">
      <alignment horizontal="right" vertical="top" wrapText="1" readingOrder="2"/>
    </xf>
    <xf numFmtId="0" fontId="4" fillId="0" borderId="0" xfId="11" applyFont="1" applyFill="1" applyAlignment="1">
      <alignment horizontal="left" vertical="top" wrapText="1"/>
    </xf>
    <xf numFmtId="0" fontId="13" fillId="3" borderId="21" xfId="6" applyNumberFormat="1" applyFont="1" applyFill="1" applyBorder="1" applyAlignment="1">
      <alignment horizontal="center" vertical="center" readingOrder="2"/>
    </xf>
    <xf numFmtId="0" fontId="13" fillId="3" borderId="55" xfId="6" applyNumberFormat="1" applyFont="1" applyFill="1" applyBorder="1" applyAlignment="1">
      <alignment horizontal="center" vertical="center" readingOrder="2"/>
    </xf>
    <xf numFmtId="170" fontId="23" fillId="2" borderId="5" xfId="6" applyNumberFormat="1" applyFont="1" applyFill="1" applyBorder="1" applyAlignment="1">
      <alignment horizontal="center" vertical="center"/>
    </xf>
    <xf numFmtId="171" fontId="55" fillId="2" borderId="5" xfId="6" applyNumberFormat="1" applyFont="1" applyFill="1" applyBorder="1" applyAlignment="1">
      <alignment horizontal="center" vertical="center"/>
    </xf>
    <xf numFmtId="167" fontId="55" fillId="2" borderId="5" xfId="6" applyNumberFormat="1" applyFont="1" applyFill="1" applyBorder="1" applyAlignment="1">
      <alignment horizontal="center" vertical="center"/>
    </xf>
    <xf numFmtId="167" fontId="23" fillId="2" borderId="5" xfId="6" applyNumberFormat="1" applyFont="1" applyFill="1" applyBorder="1" applyAlignment="1">
      <alignment horizontal="center" vertical="center"/>
    </xf>
    <xf numFmtId="167" fontId="23" fillId="0" borderId="64" xfId="6" applyNumberFormat="1" applyFont="1" applyFill="1" applyBorder="1" applyAlignment="1">
      <alignment horizontal="center" vertical="center"/>
    </xf>
    <xf numFmtId="167" fontId="23" fillId="0" borderId="7" xfId="6" applyNumberFormat="1" applyFont="1" applyFill="1" applyBorder="1" applyAlignment="1">
      <alignment horizontal="center" vertical="center"/>
    </xf>
    <xf numFmtId="167" fontId="23" fillId="0" borderId="8" xfId="6" applyNumberFormat="1" applyFont="1" applyFill="1" applyBorder="1" applyAlignment="1">
      <alignment horizontal="center" vertical="center"/>
    </xf>
    <xf numFmtId="167" fontId="25" fillId="0" borderId="64" xfId="6" applyNumberFormat="1" applyFont="1" applyFill="1" applyBorder="1" applyAlignment="1">
      <alignment horizontal="center" vertical="center"/>
    </xf>
    <xf numFmtId="167" fontId="25" fillId="0" borderId="7" xfId="6" applyNumberFormat="1" applyFont="1" applyFill="1" applyBorder="1" applyAlignment="1">
      <alignment horizontal="center" vertical="center"/>
    </xf>
    <xf numFmtId="167" fontId="25" fillId="0" borderId="8" xfId="6" applyNumberFormat="1" applyFont="1" applyFill="1" applyBorder="1" applyAlignment="1">
      <alignment horizontal="center" vertical="center"/>
    </xf>
    <xf numFmtId="0" fontId="11" fillId="3" borderId="40" xfId="6" applyNumberFormat="1" applyFont="1" applyFill="1" applyBorder="1" applyAlignment="1">
      <alignment horizontal="center" vertical="center" readingOrder="2"/>
    </xf>
    <xf numFmtId="0" fontId="11" fillId="3" borderId="56" xfId="6" applyNumberFormat="1" applyFont="1" applyFill="1" applyBorder="1" applyAlignment="1">
      <alignment horizontal="center" vertical="center" readingOrder="2"/>
    </xf>
    <xf numFmtId="0" fontId="45" fillId="2" borderId="0" xfId="0" applyFont="1" applyFill="1" applyBorder="1" applyAlignment="1">
      <alignment horizontal="center" vertical="center" readingOrder="1"/>
    </xf>
    <xf numFmtId="0" fontId="54" fillId="2" borderId="36" xfId="3" applyNumberFormat="1" applyFont="1" applyFill="1" applyBorder="1" applyAlignment="1">
      <alignment horizontal="center" vertical="center" wrapText="1" readingOrder="2"/>
    </xf>
    <xf numFmtId="0" fontId="54" fillId="2" borderId="37" xfId="3" applyNumberFormat="1" applyFont="1" applyFill="1" applyBorder="1" applyAlignment="1">
      <alignment horizontal="center" vertical="center" wrapText="1" readingOrder="2"/>
    </xf>
    <xf numFmtId="0" fontId="10" fillId="3" borderId="33" xfId="6" applyNumberFormat="1" applyFont="1" applyFill="1" applyBorder="1" applyAlignment="1">
      <alignment horizontal="center" vertical="center" wrapText="1"/>
    </xf>
    <xf numFmtId="0" fontId="10" fillId="3" borderId="63" xfId="6" applyNumberFormat="1" applyFont="1" applyFill="1" applyBorder="1" applyAlignment="1">
      <alignment horizontal="center" vertical="center" wrapText="1"/>
    </xf>
    <xf numFmtId="0" fontId="10" fillId="3" borderId="34" xfId="6" applyNumberFormat="1" applyFont="1" applyFill="1" applyBorder="1" applyAlignment="1">
      <alignment horizontal="center" vertical="center" wrapText="1"/>
    </xf>
    <xf numFmtId="0" fontId="46" fillId="2" borderId="47" xfId="0" applyFont="1" applyFill="1" applyBorder="1" applyAlignment="1">
      <alignment horizontal="center" vertical="center" readingOrder="1"/>
    </xf>
    <xf numFmtId="0" fontId="46" fillId="2" borderId="48" xfId="0" applyFont="1" applyFill="1" applyBorder="1" applyAlignment="1">
      <alignment horizontal="center" vertical="center" readingOrder="1"/>
    </xf>
    <xf numFmtId="0" fontId="46" fillId="2" borderId="17" xfId="0" applyFont="1" applyFill="1" applyBorder="1" applyAlignment="1">
      <alignment horizontal="center" vertical="center" readingOrder="1"/>
    </xf>
    <xf numFmtId="0" fontId="46" fillId="2" borderId="62" xfId="0" applyFont="1" applyFill="1" applyBorder="1" applyAlignment="1">
      <alignment horizontal="center" vertical="center" readingOrder="1"/>
    </xf>
    <xf numFmtId="0" fontId="46" fillId="2" borderId="44" xfId="0" applyFont="1" applyFill="1" applyBorder="1" applyAlignment="1">
      <alignment horizontal="center" vertical="center" readingOrder="1"/>
    </xf>
    <xf numFmtId="0" fontId="45" fillId="2" borderId="53" xfId="0" applyFont="1" applyFill="1" applyBorder="1" applyAlignment="1">
      <alignment horizontal="center" vertical="center" readingOrder="1"/>
    </xf>
    <xf numFmtId="170" fontId="31" fillId="0" borderId="64" xfId="6" applyNumberFormat="1" applyFont="1" applyFill="1" applyBorder="1" applyAlignment="1">
      <alignment horizontal="center" vertical="center"/>
    </xf>
    <xf numFmtId="170" fontId="31" fillId="0" borderId="7" xfId="6" applyNumberFormat="1" applyFont="1" applyFill="1" applyBorder="1" applyAlignment="1">
      <alignment horizontal="center" vertical="center"/>
    </xf>
    <xf numFmtId="170" fontId="31" fillId="0" borderId="8" xfId="6" applyNumberFormat="1" applyFont="1" applyFill="1" applyBorder="1" applyAlignment="1">
      <alignment horizontal="center" vertical="center"/>
    </xf>
    <xf numFmtId="170" fontId="19" fillId="0" borderId="64" xfId="6" applyNumberFormat="1" applyFont="1" applyFill="1" applyBorder="1" applyAlignment="1">
      <alignment horizontal="center" vertical="center"/>
    </xf>
    <xf numFmtId="170" fontId="19" fillId="0" borderId="7" xfId="6" applyNumberFormat="1" applyFont="1" applyFill="1" applyBorder="1" applyAlignment="1">
      <alignment horizontal="center" vertical="center"/>
    </xf>
    <xf numFmtId="170" fontId="19" fillId="0" borderId="8" xfId="6" applyNumberFormat="1" applyFont="1" applyFill="1" applyBorder="1" applyAlignment="1">
      <alignment horizontal="center" vertical="center"/>
    </xf>
    <xf numFmtId="170" fontId="31" fillId="2" borderId="64" xfId="6" applyNumberFormat="1" applyFont="1" applyFill="1" applyBorder="1" applyAlignment="1">
      <alignment horizontal="center" vertical="center"/>
    </xf>
    <xf numFmtId="170" fontId="31" fillId="2" borderId="7" xfId="6" applyNumberFormat="1" applyFont="1" applyFill="1" applyBorder="1" applyAlignment="1">
      <alignment horizontal="center" vertical="center"/>
    </xf>
    <xf numFmtId="170" fontId="31" fillId="2" borderId="8" xfId="6" applyNumberFormat="1" applyFont="1" applyFill="1" applyBorder="1" applyAlignment="1">
      <alignment horizontal="center" vertical="center"/>
    </xf>
    <xf numFmtId="0" fontId="13" fillId="3" borderId="26" xfId="6" applyNumberFormat="1" applyFont="1" applyFill="1" applyBorder="1" applyAlignment="1">
      <alignment horizontal="center" vertical="center" readingOrder="2"/>
    </xf>
    <xf numFmtId="0" fontId="9" fillId="3" borderId="33" xfId="6" applyNumberFormat="1" applyFont="1" applyFill="1" applyBorder="1" applyAlignment="1">
      <alignment horizontal="center" vertical="center" wrapText="1"/>
    </xf>
    <xf numFmtId="0" fontId="9" fillId="3" borderId="63" xfId="6" applyNumberFormat="1" applyFont="1" applyFill="1" applyBorder="1" applyAlignment="1">
      <alignment horizontal="center" vertical="center"/>
    </xf>
    <xf numFmtId="0" fontId="9" fillId="3" borderId="65" xfId="6" applyNumberFormat="1" applyFont="1" applyFill="1" applyBorder="1" applyAlignment="1">
      <alignment horizontal="center" vertical="center"/>
    </xf>
    <xf numFmtId="0" fontId="9" fillId="3" borderId="66" xfId="6" applyNumberFormat="1" applyFont="1" applyFill="1" applyBorder="1" applyAlignment="1">
      <alignment horizontal="center" vertical="center" wrapText="1"/>
    </xf>
    <xf numFmtId="0" fontId="9" fillId="3" borderId="34" xfId="6" applyNumberFormat="1" applyFont="1" applyFill="1" applyBorder="1" applyAlignment="1">
      <alignment horizontal="center" vertical="center"/>
    </xf>
    <xf numFmtId="0" fontId="9" fillId="3" borderId="50" xfId="6" applyNumberFormat="1" applyFont="1" applyFill="1" applyBorder="1" applyAlignment="1">
      <alignment horizontal="center" vertical="center" wrapText="1"/>
    </xf>
    <xf numFmtId="0" fontId="9" fillId="3" borderId="9" xfId="6" applyNumberFormat="1" applyFont="1" applyFill="1" applyBorder="1" applyAlignment="1">
      <alignment horizontal="center" vertical="center" wrapText="1"/>
    </xf>
    <xf numFmtId="0" fontId="9" fillId="3" borderId="54" xfId="6" applyNumberFormat="1" applyFont="1" applyFill="1" applyBorder="1" applyAlignment="1">
      <alignment horizontal="center" vertical="center" wrapText="1"/>
    </xf>
    <xf numFmtId="0" fontId="9" fillId="3" borderId="63" xfId="6" applyNumberFormat="1" applyFont="1" applyFill="1" applyBorder="1" applyAlignment="1">
      <alignment horizontal="center" vertical="center" wrapText="1"/>
    </xf>
    <xf numFmtId="0" fontId="9" fillId="3" borderId="34" xfId="6" applyNumberFormat="1" applyFont="1" applyFill="1" applyBorder="1" applyAlignment="1">
      <alignment horizontal="center" vertical="center" wrapText="1"/>
    </xf>
    <xf numFmtId="0" fontId="24" fillId="3" borderId="66" xfId="6" applyNumberFormat="1" applyFont="1" applyFill="1" applyBorder="1" applyAlignment="1">
      <alignment horizontal="center" vertical="center" wrapText="1"/>
    </xf>
    <xf numFmtId="0" fontId="24" fillId="3" borderId="63" xfId="6" applyNumberFormat="1" applyFont="1" applyFill="1" applyBorder="1" applyAlignment="1">
      <alignment horizontal="center" vertical="center" wrapText="1"/>
    </xf>
    <xf numFmtId="0" fontId="24" fillId="3" borderId="34" xfId="6" applyNumberFormat="1" applyFont="1" applyFill="1" applyBorder="1" applyAlignment="1">
      <alignment horizontal="center" vertical="center" wrapText="1"/>
    </xf>
    <xf numFmtId="0" fontId="9" fillId="3" borderId="49" xfId="6" applyNumberFormat="1" applyFont="1" applyFill="1" applyBorder="1" applyAlignment="1">
      <alignment horizontal="center" vertical="center" wrapText="1"/>
    </xf>
    <xf numFmtId="0" fontId="9" fillId="3" borderId="7" xfId="6" applyNumberFormat="1" applyFont="1" applyFill="1" applyBorder="1" applyAlignment="1">
      <alignment horizontal="center" vertical="center" wrapText="1"/>
    </xf>
    <xf numFmtId="0" fontId="9" fillId="3" borderId="45" xfId="6" applyNumberFormat="1" applyFont="1" applyFill="1" applyBorder="1" applyAlignment="1">
      <alignment horizontal="center" vertical="center" wrapText="1"/>
    </xf>
    <xf numFmtId="0" fontId="45" fillId="2" borderId="16" xfId="0" applyFont="1" applyFill="1" applyBorder="1" applyAlignment="1">
      <alignment horizontal="right" vertical="center"/>
    </xf>
    <xf numFmtId="0" fontId="45" fillId="2" borderId="15" xfId="0" applyFont="1" applyFill="1" applyBorder="1" applyAlignment="1">
      <alignment horizontal="right" vertical="center"/>
    </xf>
    <xf numFmtId="0" fontId="54" fillId="2" borderId="51" xfId="3" applyNumberFormat="1" applyFont="1" applyFill="1" applyBorder="1" applyAlignment="1">
      <alignment horizontal="center" vertical="center" wrapText="1" readingOrder="2"/>
    </xf>
    <xf numFmtId="0" fontId="54" fillId="2" borderId="42" xfId="3" applyNumberFormat="1" applyFont="1" applyFill="1" applyBorder="1" applyAlignment="1">
      <alignment horizontal="center" vertical="center" wrapText="1" readingOrder="2"/>
    </xf>
    <xf numFmtId="0" fontId="13" fillId="3" borderId="5" xfId="6" applyNumberFormat="1" applyFont="1" applyFill="1" applyBorder="1" applyAlignment="1">
      <alignment horizontal="center" vertical="center" readingOrder="2"/>
    </xf>
    <xf numFmtId="0" fontId="13" fillId="3" borderId="2" xfId="6" applyNumberFormat="1" applyFont="1" applyFill="1" applyBorder="1" applyAlignment="1">
      <alignment horizontal="center" vertical="center" readingOrder="2"/>
    </xf>
    <xf numFmtId="0" fontId="11" fillId="3" borderId="14" xfId="3" applyNumberFormat="1" applyFont="1" applyFill="1" applyBorder="1" applyAlignment="1">
      <alignment horizontal="center" vertical="center"/>
    </xf>
    <xf numFmtId="0" fontId="11" fillId="3" borderId="37" xfId="3" applyNumberFormat="1" applyFont="1" applyFill="1" applyBorder="1" applyAlignment="1">
      <alignment horizontal="center" vertical="center"/>
    </xf>
    <xf numFmtId="0" fontId="4" fillId="0" borderId="0" xfId="4" applyFont="1" applyAlignment="1">
      <alignment horizontal="right" vertical="center" wrapText="1" readingOrder="2"/>
    </xf>
    <xf numFmtId="0" fontId="4" fillId="0" borderId="0" xfId="11" applyFont="1" applyFill="1" applyAlignment="1">
      <alignment horizontal="left" vertical="center" wrapText="1"/>
    </xf>
    <xf numFmtId="0" fontId="11" fillId="3" borderId="21" xfId="3" applyNumberFormat="1" applyFont="1" applyFill="1" applyBorder="1" applyAlignment="1">
      <alignment horizontal="center" vertical="center"/>
    </xf>
    <xf numFmtId="0" fontId="11" fillId="3" borderId="33" xfId="3" applyNumberFormat="1" applyFont="1" applyFill="1" applyBorder="1" applyAlignment="1">
      <alignment horizontal="center" vertical="center"/>
    </xf>
    <xf numFmtId="0" fontId="11" fillId="3" borderId="63" xfId="3" applyNumberFormat="1" applyFont="1" applyFill="1" applyBorder="1" applyAlignment="1">
      <alignment horizontal="center" vertical="center"/>
    </xf>
    <xf numFmtId="0" fontId="11" fillId="3" borderId="59" xfId="3" applyNumberFormat="1" applyFont="1" applyFill="1" applyBorder="1" applyAlignment="1">
      <alignment horizontal="center" vertical="center"/>
    </xf>
    <xf numFmtId="0" fontId="11" fillId="3" borderId="70" xfId="3" applyNumberFormat="1" applyFont="1" applyFill="1" applyBorder="1" applyAlignment="1">
      <alignment horizontal="center" vertical="center"/>
    </xf>
    <xf numFmtId="0" fontId="11" fillId="3" borderId="46" xfId="3" applyNumberFormat="1" applyFont="1" applyFill="1" applyBorder="1" applyAlignment="1">
      <alignment horizontal="center" vertical="center"/>
    </xf>
    <xf numFmtId="0" fontId="45" fillId="2" borderId="61" xfId="0" applyFont="1" applyFill="1" applyBorder="1" applyAlignment="1">
      <alignment horizontal="center" vertical="center" readingOrder="1"/>
    </xf>
    <xf numFmtId="0" fontId="11" fillId="3" borderId="23" xfId="3" applyNumberFormat="1" applyFont="1" applyFill="1" applyBorder="1" applyAlignment="1">
      <alignment horizontal="center" vertical="center"/>
    </xf>
    <xf numFmtId="0" fontId="11" fillId="3" borderId="67" xfId="3" applyNumberFormat="1" applyFont="1" applyFill="1" applyBorder="1" applyAlignment="1">
      <alignment horizontal="center" vertical="center"/>
    </xf>
    <xf numFmtId="0" fontId="11" fillId="3" borderId="41" xfId="3" applyNumberFormat="1" applyFont="1" applyFill="1" applyBorder="1" applyAlignment="1">
      <alignment horizontal="center" vertical="center"/>
    </xf>
    <xf numFmtId="0" fontId="11" fillId="3" borderId="22" xfId="3" applyNumberFormat="1" applyFont="1" applyFill="1" applyBorder="1" applyAlignment="1">
      <alignment horizontal="center" vertical="center"/>
    </xf>
    <xf numFmtId="0" fontId="4" fillId="0" borderId="0" xfId="11" applyFont="1" applyAlignment="1">
      <alignment horizontal="left" vertical="top" wrapText="1"/>
    </xf>
    <xf numFmtId="0" fontId="11" fillId="3" borderId="30" xfId="3" applyNumberFormat="1" applyFont="1" applyFill="1" applyBorder="1" applyAlignment="1">
      <alignment horizontal="center" vertical="center"/>
    </xf>
    <xf numFmtId="0" fontId="11" fillId="3" borderId="31" xfId="3" applyNumberFormat="1" applyFont="1" applyFill="1" applyBorder="1" applyAlignment="1">
      <alignment horizontal="center" vertical="center"/>
    </xf>
    <xf numFmtId="0" fontId="11" fillId="3" borderId="34" xfId="3" applyNumberFormat="1" applyFont="1" applyFill="1" applyBorder="1" applyAlignment="1">
      <alignment horizontal="center" vertical="center"/>
    </xf>
    <xf numFmtId="0" fontId="40" fillId="2" borderId="0" xfId="0" applyFont="1" applyFill="1" applyBorder="1" applyAlignment="1">
      <alignment horizontal="center" vertical="center" readingOrder="1"/>
    </xf>
    <xf numFmtId="0" fontId="11" fillId="3" borderId="18" xfId="3" applyNumberFormat="1" applyFont="1" applyFill="1" applyBorder="1" applyAlignment="1">
      <alignment horizontal="center" vertical="center"/>
    </xf>
    <xf numFmtId="0" fontId="11" fillId="3" borderId="60" xfId="3" applyNumberFormat="1" applyFont="1" applyFill="1" applyBorder="1" applyAlignment="1">
      <alignment horizontal="center" vertical="center"/>
    </xf>
    <xf numFmtId="0" fontId="11" fillId="3" borderId="50" xfId="3" applyNumberFormat="1" applyFont="1" applyFill="1" applyBorder="1" applyAlignment="1">
      <alignment horizontal="center" vertical="center"/>
    </xf>
    <xf numFmtId="0" fontId="11" fillId="3" borderId="51" xfId="3" applyNumberFormat="1" applyFont="1" applyFill="1" applyBorder="1" applyAlignment="1">
      <alignment horizontal="center" vertical="center"/>
    </xf>
    <xf numFmtId="0" fontId="11" fillId="3" borderId="38" xfId="3" applyNumberFormat="1" applyFont="1" applyFill="1" applyBorder="1" applyAlignment="1">
      <alignment horizontal="center" vertical="center"/>
    </xf>
    <xf numFmtId="0" fontId="74" fillId="3" borderId="6" xfId="0" applyFont="1" applyFill="1" applyBorder="1" applyAlignment="1">
      <alignment horizontal="center" vertical="center" wrapText="1"/>
    </xf>
    <xf numFmtId="0" fontId="74" fillId="3" borderId="2" xfId="0" applyFont="1" applyFill="1" applyBorder="1" applyAlignment="1">
      <alignment horizontal="center" vertical="center" wrapText="1"/>
    </xf>
    <xf numFmtId="0" fontId="69" fillId="2" borderId="0" xfId="0" applyFont="1" applyFill="1" applyBorder="1" applyAlignment="1">
      <alignment horizontal="center" vertical="center"/>
    </xf>
    <xf numFmtId="0" fontId="69" fillId="0" borderId="0" xfId="0" applyFont="1" applyBorder="1" applyAlignment="1">
      <alignment horizontal="center" vertical="center"/>
    </xf>
    <xf numFmtId="0" fontId="74" fillId="3" borderId="2" xfId="0" applyFont="1" applyFill="1" applyBorder="1" applyAlignment="1">
      <alignment horizontal="center" vertical="center" readingOrder="1"/>
    </xf>
    <xf numFmtId="0" fontId="28" fillId="3" borderId="6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 vertical="center"/>
    </xf>
    <xf numFmtId="0" fontId="74" fillId="3" borderId="6" xfId="0" applyFont="1" applyFill="1" applyBorder="1" applyAlignment="1">
      <alignment horizontal="center" vertical="center"/>
    </xf>
    <xf numFmtId="0" fontId="74" fillId="3" borderId="2" xfId="0" applyFont="1" applyFill="1" applyBorder="1" applyAlignment="1">
      <alignment horizontal="center" vertical="center"/>
    </xf>
    <xf numFmtId="0" fontId="83" fillId="3" borderId="6" xfId="0" applyFont="1" applyFill="1" applyBorder="1" applyAlignment="1">
      <alignment horizontal="center" vertical="center"/>
    </xf>
    <xf numFmtId="0" fontId="83" fillId="3" borderId="2" xfId="0" applyFont="1" applyFill="1" applyBorder="1" applyAlignment="1">
      <alignment horizontal="center" vertical="center"/>
    </xf>
    <xf numFmtId="0" fontId="92" fillId="3" borderId="2" xfId="13" applyNumberFormat="1" applyFont="1" applyFill="1" applyBorder="1" applyAlignment="1">
      <alignment horizontal="center" vertical="center" readingOrder="2"/>
    </xf>
    <xf numFmtId="0" fontId="13" fillId="3" borderId="2" xfId="13" applyNumberFormat="1" applyFont="1" applyFill="1" applyBorder="1" applyAlignment="1">
      <alignment horizontal="center" vertical="center" readingOrder="2"/>
    </xf>
    <xf numFmtId="0" fontId="11" fillId="3" borderId="40" xfId="1" applyFont="1" applyFill="1" applyBorder="1" applyAlignment="1">
      <alignment horizontal="center" vertical="center"/>
    </xf>
    <xf numFmtId="0" fontId="11" fillId="3" borderId="38" xfId="1" applyFont="1" applyFill="1" applyBorder="1" applyAlignment="1">
      <alignment horizontal="center" vertical="center"/>
    </xf>
    <xf numFmtId="0" fontId="11" fillId="3" borderId="21" xfId="1" applyFont="1" applyFill="1" applyBorder="1" applyAlignment="1">
      <alignment horizontal="center" vertical="center"/>
    </xf>
    <xf numFmtId="0" fontId="45" fillId="2" borderId="0" xfId="0" applyFont="1" applyFill="1" applyBorder="1" applyAlignment="1">
      <alignment horizontal="right"/>
    </xf>
    <xf numFmtId="0" fontId="11" fillId="3" borderId="30" xfId="1" applyFont="1" applyFill="1" applyBorder="1" applyAlignment="1">
      <alignment horizontal="center" vertical="center"/>
    </xf>
    <xf numFmtId="0" fontId="11" fillId="3" borderId="31" xfId="1" applyFont="1" applyFill="1" applyBorder="1" applyAlignment="1">
      <alignment horizontal="center" vertical="center"/>
    </xf>
    <xf numFmtId="0" fontId="11" fillId="3" borderId="72" xfId="1" applyFont="1" applyFill="1" applyBorder="1" applyAlignment="1">
      <alignment horizontal="center" vertical="center"/>
    </xf>
    <xf numFmtId="0" fontId="11" fillId="3" borderId="73" xfId="1" applyFont="1" applyFill="1" applyBorder="1" applyAlignment="1">
      <alignment horizontal="center" vertical="center"/>
    </xf>
    <xf numFmtId="0" fontId="11" fillId="3" borderId="19" xfId="1" applyFont="1" applyFill="1" applyBorder="1" applyAlignment="1">
      <alignment horizontal="center" vertical="center"/>
    </xf>
    <xf numFmtId="0" fontId="11" fillId="3" borderId="20" xfId="1" applyFont="1" applyFill="1" applyBorder="1" applyAlignment="1">
      <alignment horizontal="center" vertical="center"/>
    </xf>
    <xf numFmtId="0" fontId="11" fillId="3" borderId="24" xfId="1" applyFont="1" applyFill="1" applyBorder="1" applyAlignment="1">
      <alignment horizontal="center" vertical="center"/>
    </xf>
    <xf numFmtId="0" fontId="11" fillId="3" borderId="26" xfId="1" applyFont="1" applyFill="1" applyBorder="1" applyAlignment="1">
      <alignment horizontal="center" vertical="center"/>
    </xf>
    <xf numFmtId="0" fontId="11" fillId="3" borderId="33" xfId="1" applyFont="1" applyFill="1" applyBorder="1" applyAlignment="1">
      <alignment horizontal="center" vertical="center"/>
    </xf>
    <xf numFmtId="0" fontId="11" fillId="3" borderId="63" xfId="1" applyFont="1" applyFill="1" applyBorder="1" applyAlignment="1">
      <alignment horizontal="center" vertical="center"/>
    </xf>
    <xf numFmtId="0" fontId="11" fillId="3" borderId="34" xfId="1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 wrapText="1" readingOrder="2"/>
    </xf>
    <xf numFmtId="0" fontId="11" fillId="3" borderId="41" xfId="0" applyFont="1" applyFill="1" applyBorder="1" applyAlignment="1">
      <alignment horizontal="center" vertical="center" wrapText="1" readingOrder="2"/>
    </xf>
    <xf numFmtId="0" fontId="11" fillId="3" borderId="22" xfId="0" applyFont="1" applyFill="1" applyBorder="1" applyAlignment="1">
      <alignment horizontal="center" vertical="center" wrapText="1" readingOrder="2"/>
    </xf>
    <xf numFmtId="0" fontId="11" fillId="3" borderId="21" xfId="0" applyFont="1" applyFill="1" applyBorder="1" applyAlignment="1">
      <alignment horizontal="center" vertical="center" wrapText="1" readingOrder="2"/>
    </xf>
    <xf numFmtId="0" fontId="11" fillId="3" borderId="15" xfId="0" applyFont="1" applyFill="1" applyBorder="1" applyAlignment="1">
      <alignment horizontal="center" vertical="center" wrapText="1" readingOrder="2"/>
    </xf>
    <xf numFmtId="0" fontId="11" fillId="3" borderId="16" xfId="0" applyFont="1" applyFill="1" applyBorder="1" applyAlignment="1">
      <alignment horizontal="center" vertical="center" wrapText="1" readingOrder="2"/>
    </xf>
    <xf numFmtId="0" fontId="11" fillId="3" borderId="35" xfId="0" applyFont="1" applyFill="1" applyBorder="1" applyAlignment="1">
      <alignment horizontal="center" vertical="center" wrapText="1" readingOrder="2"/>
    </xf>
    <xf numFmtId="0" fontId="24" fillId="3" borderId="18" xfId="0" applyFont="1" applyFill="1" applyBorder="1" applyAlignment="1">
      <alignment horizontal="center" vertical="center"/>
    </xf>
    <xf numFmtId="0" fontId="24" fillId="3" borderId="64" xfId="0" applyFont="1" applyFill="1" applyBorder="1" applyAlignment="1">
      <alignment horizontal="center" vertical="center"/>
    </xf>
    <xf numFmtId="0" fontId="24" fillId="3" borderId="66" xfId="0" applyFont="1" applyFill="1" applyBorder="1" applyAlignment="1">
      <alignment horizontal="center" vertical="center"/>
    </xf>
    <xf numFmtId="0" fontId="11" fillId="3" borderId="30" xfId="0" applyFont="1" applyFill="1" applyBorder="1" applyAlignment="1">
      <alignment horizontal="center" vertical="center" wrapText="1" readingOrder="2"/>
    </xf>
    <xf numFmtId="0" fontId="11" fillId="3" borderId="55" xfId="0" applyFont="1" applyFill="1" applyBorder="1" applyAlignment="1">
      <alignment horizontal="center" vertical="center" wrapText="1" readingOrder="2"/>
    </xf>
    <xf numFmtId="0" fontId="11" fillId="3" borderId="33" xfId="0" applyFont="1" applyFill="1" applyBorder="1" applyAlignment="1">
      <alignment horizontal="center" vertical="center" wrapText="1" readingOrder="2"/>
    </xf>
    <xf numFmtId="0" fontId="11" fillId="3" borderId="34" xfId="0" applyFont="1" applyFill="1" applyBorder="1" applyAlignment="1">
      <alignment horizontal="center" vertical="center" wrapText="1" readingOrder="2"/>
    </xf>
    <xf numFmtId="0" fontId="11" fillId="3" borderId="50" xfId="0" applyFont="1" applyFill="1" applyBorder="1" applyAlignment="1">
      <alignment horizontal="center" vertical="center" wrapText="1" readingOrder="2"/>
    </xf>
    <xf numFmtId="0" fontId="11" fillId="3" borderId="54" xfId="0" applyFont="1" applyFill="1" applyBorder="1" applyAlignment="1">
      <alignment horizontal="center" vertical="center" wrapText="1" readingOrder="2"/>
    </xf>
    <xf numFmtId="0" fontId="11" fillId="3" borderId="59" xfId="0" applyFont="1" applyFill="1" applyBorder="1" applyAlignment="1">
      <alignment horizontal="center" vertical="center" wrapText="1" readingOrder="2"/>
    </xf>
    <xf numFmtId="0" fontId="11" fillId="3" borderId="46" xfId="0" applyFont="1" applyFill="1" applyBorder="1" applyAlignment="1">
      <alignment horizontal="center" vertical="center" wrapText="1" readingOrder="2"/>
    </xf>
    <xf numFmtId="0" fontId="11" fillId="3" borderId="19" xfId="0" applyFont="1" applyFill="1" applyBorder="1" applyAlignment="1">
      <alignment horizontal="center" vertical="center" wrapText="1" readingOrder="2"/>
    </xf>
    <xf numFmtId="0" fontId="11" fillId="3" borderId="38" xfId="0" applyFont="1" applyFill="1" applyBorder="1" applyAlignment="1">
      <alignment horizontal="center" vertical="center" wrapText="1" readingOrder="2"/>
    </xf>
    <xf numFmtId="0" fontId="46" fillId="2" borderId="15" xfId="0" applyFont="1" applyFill="1" applyBorder="1" applyAlignment="1">
      <alignment horizontal="center" vertical="center" readingOrder="1"/>
    </xf>
    <xf numFmtId="0" fontId="45" fillId="2" borderId="15" xfId="0" applyFont="1" applyFill="1" applyBorder="1" applyAlignment="1">
      <alignment horizontal="left" vertical="center"/>
    </xf>
    <xf numFmtId="0" fontId="46" fillId="2" borderId="61" xfId="0" applyFont="1" applyFill="1" applyBorder="1" applyAlignment="1">
      <alignment horizontal="center" vertical="center" wrapText="1" readingOrder="2"/>
    </xf>
    <xf numFmtId="0" fontId="46" fillId="2" borderId="0" xfId="0" applyFont="1" applyFill="1" applyBorder="1" applyAlignment="1">
      <alignment horizontal="center" vertical="center" wrapText="1" readingOrder="2"/>
    </xf>
    <xf numFmtId="0" fontId="46" fillId="2" borderId="53" xfId="0" applyFont="1" applyFill="1" applyBorder="1" applyAlignment="1">
      <alignment horizontal="center" vertical="center" wrapText="1" readingOrder="2"/>
    </xf>
    <xf numFmtId="0" fontId="45" fillId="2" borderId="59" xfId="0" applyFont="1" applyFill="1" applyBorder="1" applyAlignment="1">
      <alignment horizontal="center" vertical="center" wrapText="1" readingOrder="2"/>
    </xf>
    <xf numFmtId="0" fontId="45" fillId="2" borderId="70" xfId="0" applyFont="1" applyFill="1" applyBorder="1" applyAlignment="1">
      <alignment horizontal="center" vertical="center" wrapText="1" readingOrder="2"/>
    </xf>
    <xf numFmtId="0" fontId="45" fillId="2" borderId="46" xfId="0" applyFont="1" applyFill="1" applyBorder="1" applyAlignment="1">
      <alignment horizontal="center" vertical="center" wrapText="1" readingOrder="2"/>
    </xf>
    <xf numFmtId="0" fontId="9" fillId="3" borderId="18" xfId="0" applyFont="1" applyFill="1" applyBorder="1" applyAlignment="1">
      <alignment horizontal="center" vertical="center"/>
    </xf>
    <xf numFmtId="0" fontId="9" fillId="3" borderId="56" xfId="0" applyFont="1" applyFill="1" applyBorder="1" applyAlignment="1">
      <alignment horizontal="center" vertical="center"/>
    </xf>
    <xf numFmtId="0" fontId="9" fillId="3" borderId="60" xfId="0" applyFont="1" applyFill="1" applyBorder="1" applyAlignment="1">
      <alignment horizontal="center" vertical="center"/>
    </xf>
    <xf numFmtId="0" fontId="10" fillId="3" borderId="54" xfId="0" applyFont="1" applyFill="1" applyBorder="1" applyAlignment="1">
      <alignment horizontal="center" vertical="center" wrapText="1" readingOrder="1"/>
    </xf>
    <xf numFmtId="0" fontId="10" fillId="3" borderId="30" xfId="0" applyFont="1" applyFill="1" applyBorder="1" applyAlignment="1">
      <alignment horizontal="center" vertical="center" wrapText="1" readingOrder="1"/>
    </xf>
    <xf numFmtId="0" fontId="10" fillId="3" borderId="19" xfId="0" applyFont="1" applyFill="1" applyBorder="1" applyAlignment="1">
      <alignment horizontal="center" vertical="center" wrapText="1" readingOrder="2"/>
    </xf>
    <xf numFmtId="0" fontId="10" fillId="3" borderId="45" xfId="0" applyFont="1" applyFill="1" applyBorder="1" applyAlignment="1">
      <alignment horizontal="center" vertical="center" wrapText="1" readingOrder="2"/>
    </xf>
    <xf numFmtId="0" fontId="10" fillId="3" borderId="43" xfId="0" applyFont="1" applyFill="1" applyBorder="1" applyAlignment="1">
      <alignment horizontal="center" vertical="center" wrapText="1" readingOrder="2"/>
    </xf>
    <xf numFmtId="0" fontId="10" fillId="3" borderId="42" xfId="0" applyFont="1" applyFill="1" applyBorder="1" applyAlignment="1">
      <alignment horizontal="center" vertical="center" wrapText="1" readingOrder="2"/>
    </xf>
    <xf numFmtId="0" fontId="10" fillId="3" borderId="24" xfId="0" applyFont="1" applyFill="1" applyBorder="1" applyAlignment="1">
      <alignment horizontal="center" vertical="center" wrapText="1" readingOrder="2"/>
    </xf>
    <xf numFmtId="0" fontId="10" fillId="3" borderId="41" xfId="0" applyFont="1" applyFill="1" applyBorder="1" applyAlignment="1">
      <alignment horizontal="center" vertical="center" wrapText="1" readingOrder="2"/>
    </xf>
    <xf numFmtId="0" fontId="10" fillId="3" borderId="22" xfId="0" applyFont="1" applyFill="1" applyBorder="1" applyAlignment="1">
      <alignment horizontal="center" vertical="center" wrapText="1" readingOrder="2"/>
    </xf>
    <xf numFmtId="0" fontId="10" fillId="3" borderId="32" xfId="0" applyFont="1" applyFill="1" applyBorder="1" applyAlignment="1">
      <alignment horizontal="center" vertical="center" wrapText="1" readingOrder="2"/>
    </xf>
    <xf numFmtId="0" fontId="45" fillId="2" borderId="0" xfId="0" applyFont="1" applyFill="1" applyBorder="1" applyAlignment="1">
      <alignment horizontal="left" vertical="center"/>
    </xf>
    <xf numFmtId="0" fontId="53" fillId="2" borderId="0" xfId="0" applyFont="1" applyFill="1" applyBorder="1" applyAlignment="1">
      <alignment horizontal="center" wrapText="1" readingOrder="2"/>
    </xf>
    <xf numFmtId="0" fontId="41" fillId="2" borderId="0" xfId="0" applyFont="1" applyFill="1" applyBorder="1" applyAlignment="1">
      <alignment horizontal="left" vertical="center" wrapText="1"/>
    </xf>
    <xf numFmtId="0" fontId="32" fillId="3" borderId="23" xfId="0" applyFont="1" applyFill="1" applyBorder="1" applyAlignment="1">
      <alignment horizontal="center" vertical="center"/>
    </xf>
    <xf numFmtId="0" fontId="32" fillId="3" borderId="67" xfId="0" applyFont="1" applyFill="1" applyBorder="1" applyAlignment="1">
      <alignment horizontal="center" vertical="center"/>
    </xf>
    <xf numFmtId="0" fontId="45" fillId="2" borderId="59" xfId="0" applyFont="1" applyFill="1" applyBorder="1" applyAlignment="1">
      <alignment horizontal="center" vertical="center"/>
    </xf>
    <xf numFmtId="0" fontId="45" fillId="2" borderId="70" xfId="0" applyFont="1" applyFill="1" applyBorder="1" applyAlignment="1">
      <alignment horizontal="center" vertical="center"/>
    </xf>
    <xf numFmtId="0" fontId="46" fillId="2" borderId="70" xfId="0" applyFont="1" applyFill="1" applyBorder="1" applyAlignment="1">
      <alignment horizontal="center" vertical="center" readingOrder="1"/>
    </xf>
    <xf numFmtId="0" fontId="46" fillId="2" borderId="46" xfId="0" applyFont="1" applyFill="1" applyBorder="1" applyAlignment="1">
      <alignment horizontal="center" vertical="center" readingOrder="1"/>
    </xf>
    <xf numFmtId="0" fontId="46" fillId="2" borderId="52" xfId="0" applyFont="1" applyFill="1" applyBorder="1" applyAlignment="1">
      <alignment horizontal="center" vertical="center" readingOrder="1"/>
    </xf>
    <xf numFmtId="0" fontId="45" fillId="2" borderId="59" xfId="0" applyFont="1" applyFill="1" applyBorder="1" applyAlignment="1">
      <alignment horizontal="center" vertical="center" readingOrder="1"/>
    </xf>
    <xf numFmtId="0" fontId="45" fillId="2" borderId="70" xfId="0" applyFont="1" applyFill="1" applyBorder="1" applyAlignment="1">
      <alignment horizontal="center" vertical="center" readingOrder="1"/>
    </xf>
    <xf numFmtId="0" fontId="45" fillId="2" borderId="46" xfId="0" applyFont="1" applyFill="1" applyBorder="1" applyAlignment="1">
      <alignment horizontal="center" vertical="center" readingOrder="1"/>
    </xf>
    <xf numFmtId="0" fontId="53" fillId="2" borderId="16" xfId="0" applyFont="1" applyFill="1" applyBorder="1" applyAlignment="1">
      <alignment horizontal="center" vertical="center" wrapText="1" readingOrder="2"/>
    </xf>
    <xf numFmtId="0" fontId="46" fillId="2" borderId="52" xfId="0" applyFont="1" applyFill="1" applyBorder="1" applyAlignment="1">
      <alignment horizontal="center" vertical="center" readingOrder="2"/>
    </xf>
    <xf numFmtId="0" fontId="46" fillId="2" borderId="62" xfId="0" applyFont="1" applyFill="1" applyBorder="1" applyAlignment="1">
      <alignment horizontal="center" vertical="center" readingOrder="2"/>
    </xf>
    <xf numFmtId="0" fontId="46" fillId="2" borderId="44" xfId="0" applyFont="1" applyFill="1" applyBorder="1" applyAlignment="1">
      <alignment horizontal="center" vertical="center" readingOrder="2"/>
    </xf>
    <xf numFmtId="167" fontId="21" fillId="0" borderId="0" xfId="7" applyNumberFormat="1" applyFont="1" applyFill="1" applyBorder="1" applyAlignment="1">
      <alignment horizontal="center" vertical="center"/>
    </xf>
    <xf numFmtId="167" fontId="19" fillId="0" borderId="0" xfId="7" applyNumberFormat="1" applyFont="1" applyFill="1" applyBorder="1" applyAlignment="1">
      <alignment horizontal="center" vertical="center"/>
    </xf>
    <xf numFmtId="168" fontId="31" fillId="0" borderId="0" xfId="0" applyNumberFormat="1" applyFont="1" applyFill="1" applyBorder="1" applyAlignment="1">
      <alignment horizontal="center" vertical="center"/>
    </xf>
    <xf numFmtId="167" fontId="21" fillId="0" borderId="3" xfId="7" applyNumberFormat="1" applyFont="1" applyFill="1" applyBorder="1" applyAlignment="1">
      <alignment horizontal="center" vertical="center"/>
    </xf>
    <xf numFmtId="167" fontId="19" fillId="0" borderId="3" xfId="7" applyNumberFormat="1" applyFont="1" applyFill="1" applyBorder="1" applyAlignment="1">
      <alignment horizontal="center" vertical="center"/>
    </xf>
    <xf numFmtId="168" fontId="31" fillId="0" borderId="3" xfId="0" applyNumberFormat="1" applyFont="1" applyFill="1" applyBorder="1" applyAlignment="1">
      <alignment horizontal="center" vertical="center"/>
    </xf>
    <xf numFmtId="167" fontId="21" fillId="4" borderId="3" xfId="0" applyNumberFormat="1" applyFont="1" applyFill="1" applyBorder="1" applyAlignment="1">
      <alignment horizontal="center" vertical="center"/>
    </xf>
  </cellXfs>
  <cellStyles count="15">
    <cellStyle name="Comma" xfId="9" builtinId="3"/>
    <cellStyle name="Comma 2" xfId="6" xr:uid="{00000000-0005-0000-0000-000001000000}"/>
    <cellStyle name="Comma 2 2" xfId="13" xr:uid="{00000000-0005-0000-0000-000002000000}"/>
    <cellStyle name="Comma 3" xfId="7" xr:uid="{00000000-0005-0000-0000-000003000000}"/>
    <cellStyle name="Comma 3 2" xfId="14" xr:uid="{00000000-0005-0000-0000-000004000000}"/>
    <cellStyle name="Comma 4" xfId="12" xr:uid="{00000000-0005-0000-0000-000005000000}"/>
    <cellStyle name="Hyperlink" xfId="10" builtinId="8"/>
    <cellStyle name="Normal" xfId="0" builtinId="0"/>
    <cellStyle name="Normal 2" xfId="3" xr:uid="{00000000-0005-0000-0000-000008000000}"/>
    <cellStyle name="Normal 3" xfId="1" xr:uid="{00000000-0005-0000-0000-000009000000}"/>
    <cellStyle name="Normal 4" xfId="5" xr:uid="{00000000-0005-0000-0000-00000A000000}"/>
    <cellStyle name="Normal 4 2" xfId="11" xr:uid="{00000000-0005-0000-0000-00000B000000}"/>
    <cellStyle name="Normal 7" xfId="8" xr:uid="{00000000-0005-0000-0000-00000C000000}"/>
    <cellStyle name="Normal_Template" xfId="4" xr:uid="{00000000-0005-0000-0000-00000D000000}"/>
    <cellStyle name="Percent 2" xfId="2" xr:uid="{00000000-0005-0000-0000-00000E00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4605E"/>
      <color rgb="FFC8F0EF"/>
      <color rgb="FF0AA29E"/>
      <color rgb="FF076F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43853\share\&#1571;&#1593;&#1605;&#1575;&#1604;%20&#1602;&#1587;&#1605;%20&#1575;&#1604;&#1605;&#1610;&#1586;&#1575;&#1606;\2022\ICS\439BOPBPM6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vdimdfs\balance%20of%20payments\Users\bs-08510\AppData\Local\Microsoft\Windows\INetCache\Content.Outlook\IR8VZCSZ\&#1575;&#1581;&#1589;&#1575;&#1569;&#1575;&#1578;_&#1605;&#1610;&#1586;&#1575;&#1606;_&#1575;&#1604;&#1605;&#1583;&#1601;&#1608;&#1593;&#1575;&#1578;_-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2022</v>
          </cell>
          <cell r="F4" t="str">
            <v>A</v>
          </cell>
        </row>
        <row r="5">
          <cell r="E5">
            <v>2021</v>
          </cell>
          <cell r="F5" t="str">
            <v>Q4</v>
          </cell>
        </row>
        <row r="6">
          <cell r="E6">
            <v>2020</v>
          </cell>
          <cell r="F6" t="str">
            <v>Q3</v>
          </cell>
        </row>
        <row r="7">
          <cell r="E7">
            <v>2019</v>
          </cell>
          <cell r="F7" t="str">
            <v>Q2</v>
          </cell>
        </row>
        <row r="8">
          <cell r="E8">
            <v>2018</v>
          </cell>
          <cell r="F8" t="str">
            <v>Q1</v>
          </cell>
        </row>
        <row r="9">
          <cell r="E9">
            <v>2017</v>
          </cell>
        </row>
        <row r="10">
          <cell r="E10">
            <v>2016</v>
          </cell>
        </row>
        <row r="11">
          <cell r="E11">
            <v>2015</v>
          </cell>
        </row>
        <row r="12">
          <cell r="E12">
            <v>2014</v>
          </cell>
        </row>
        <row r="13">
          <cell r="E13">
            <v>2013</v>
          </cell>
        </row>
        <row r="14">
          <cell r="E14">
            <v>2012</v>
          </cell>
        </row>
        <row r="15">
          <cell r="E15">
            <v>2011</v>
          </cell>
        </row>
        <row r="16">
          <cell r="E16">
            <v>2010</v>
          </cell>
        </row>
        <row r="17">
          <cell r="E17">
            <v>2009</v>
          </cell>
        </row>
        <row r="18">
          <cell r="E18">
            <v>2008</v>
          </cell>
        </row>
        <row r="19">
          <cell r="E19">
            <v>2007</v>
          </cell>
        </row>
        <row r="20">
          <cell r="E20">
            <v>2006</v>
          </cell>
        </row>
        <row r="21">
          <cell r="E21">
            <v>2005</v>
          </cell>
        </row>
        <row r="22">
          <cell r="E22">
            <v>2004</v>
          </cell>
        </row>
        <row r="23">
          <cell r="E23">
            <v>2003</v>
          </cell>
        </row>
        <row r="24">
          <cell r="E24">
            <v>2002</v>
          </cell>
        </row>
        <row r="25">
          <cell r="E25">
            <v>2001</v>
          </cell>
        </row>
        <row r="26">
          <cell r="E26">
            <v>2000</v>
          </cell>
        </row>
        <row r="27">
          <cell r="E27">
            <v>1999</v>
          </cell>
        </row>
        <row r="28">
          <cell r="E28">
            <v>1998</v>
          </cell>
        </row>
        <row r="29">
          <cell r="E29">
            <v>1997</v>
          </cell>
        </row>
        <row r="30">
          <cell r="E30">
            <v>1996</v>
          </cell>
        </row>
        <row r="31">
          <cell r="E31">
            <v>1995</v>
          </cell>
        </row>
        <row r="32">
          <cell r="E32">
            <v>1994</v>
          </cell>
        </row>
        <row r="33">
          <cell r="E33">
            <v>1993</v>
          </cell>
        </row>
        <row r="34">
          <cell r="E34">
            <v>1992</v>
          </cell>
        </row>
        <row r="35">
          <cell r="E35">
            <v>1991</v>
          </cell>
        </row>
        <row r="36">
          <cell r="E36">
            <v>1990</v>
          </cell>
        </row>
        <row r="37">
          <cell r="E37">
            <v>1989</v>
          </cell>
        </row>
        <row r="38">
          <cell r="E38">
            <v>1988</v>
          </cell>
        </row>
        <row r="39">
          <cell r="E39">
            <v>1987</v>
          </cell>
        </row>
        <row r="40">
          <cell r="E40">
            <v>1986</v>
          </cell>
        </row>
        <row r="41">
          <cell r="E41">
            <v>1985</v>
          </cell>
        </row>
        <row r="42">
          <cell r="E42">
            <v>1984</v>
          </cell>
        </row>
        <row r="43">
          <cell r="E43">
            <v>1983</v>
          </cell>
        </row>
        <row r="44">
          <cell r="E44">
            <v>1982</v>
          </cell>
        </row>
        <row r="45">
          <cell r="E45">
            <v>1981</v>
          </cell>
        </row>
        <row r="46">
          <cell r="E46">
            <v>1980</v>
          </cell>
        </row>
        <row r="47">
          <cell r="E47">
            <v>1979</v>
          </cell>
        </row>
        <row r="48">
          <cell r="E48">
            <v>1978</v>
          </cell>
        </row>
        <row r="49">
          <cell r="E49">
            <v>1977</v>
          </cell>
        </row>
        <row r="50">
          <cell r="E50">
            <v>1976</v>
          </cell>
        </row>
        <row r="51">
          <cell r="E51">
            <v>1975</v>
          </cell>
        </row>
        <row r="52">
          <cell r="E52">
            <v>1974</v>
          </cell>
        </row>
        <row r="53">
          <cell r="E53">
            <v>1973</v>
          </cell>
        </row>
        <row r="54">
          <cell r="E54">
            <v>1972</v>
          </cell>
        </row>
        <row r="55">
          <cell r="E55">
            <v>1971</v>
          </cell>
        </row>
        <row r="56">
          <cell r="E56">
            <v>1970</v>
          </cell>
        </row>
        <row r="57">
          <cell r="E57">
            <v>1969</v>
          </cell>
        </row>
        <row r="58">
          <cell r="E58">
            <v>1968</v>
          </cell>
        </row>
        <row r="59">
          <cell r="E59">
            <v>1967</v>
          </cell>
        </row>
        <row r="60">
          <cell r="E60">
            <v>1966</v>
          </cell>
        </row>
        <row r="61">
          <cell r="E61">
            <v>1965</v>
          </cell>
        </row>
        <row r="62">
          <cell r="E62">
            <v>1964</v>
          </cell>
        </row>
        <row r="63">
          <cell r="E63">
            <v>1963</v>
          </cell>
        </row>
        <row r="64">
          <cell r="E64">
            <v>1962</v>
          </cell>
        </row>
        <row r="65">
          <cell r="E65">
            <v>1961</v>
          </cell>
        </row>
        <row r="66">
          <cell r="E66">
            <v>1960</v>
          </cell>
        </row>
        <row r="67">
          <cell r="E67">
            <v>1959</v>
          </cell>
        </row>
        <row r="68">
          <cell r="E68">
            <v>1958</v>
          </cell>
        </row>
        <row r="69">
          <cell r="E69">
            <v>1957</v>
          </cell>
        </row>
        <row r="70">
          <cell r="E70">
            <v>1956</v>
          </cell>
        </row>
        <row r="71">
          <cell r="E71">
            <v>1955</v>
          </cell>
        </row>
        <row r="72">
          <cell r="E72">
            <v>1954</v>
          </cell>
        </row>
        <row r="73">
          <cell r="E73">
            <v>1953</v>
          </cell>
        </row>
        <row r="74">
          <cell r="E74">
            <v>1952</v>
          </cell>
        </row>
        <row r="75">
          <cell r="E75">
            <v>1951</v>
          </cell>
        </row>
        <row r="76">
          <cell r="E76">
            <v>1950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قطاع الخارجي"/>
      <sheetName val="63 "/>
      <sheetName val="64a "/>
      <sheetName val="64b "/>
      <sheetName val="64c  "/>
      <sheetName val="64d"/>
      <sheetName val="65a"/>
      <sheetName val="65b"/>
      <sheetName val="66a"/>
      <sheetName val="66b"/>
      <sheetName val="67a "/>
      <sheetName val="67b"/>
      <sheetName val="68"/>
      <sheetName val="69"/>
      <sheetName val="70"/>
      <sheetName val="71"/>
      <sheetName val="72"/>
      <sheetName val="73"/>
      <sheetName val="74"/>
      <sheetName val="75"/>
      <sheetName val="7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2">
          <cell r="P12">
            <v>6.4000000000000001E-2</v>
          </cell>
          <cell r="S12">
            <v>-0.5</v>
          </cell>
          <cell r="V12">
            <v>1.1877323999999998</v>
          </cell>
          <cell r="Y12">
            <v>2.6</v>
          </cell>
        </row>
        <row r="13">
          <cell r="P13">
            <v>29.682792510324941</v>
          </cell>
          <cell r="S13">
            <v>0.64031328922096731</v>
          </cell>
          <cell r="V13">
            <v>13.790250156121139</v>
          </cell>
          <cell r="Y13">
            <v>33.1</v>
          </cell>
        </row>
        <row r="14">
          <cell r="P14">
            <v>-9.9604100986200006</v>
          </cell>
          <cell r="S14">
            <v>25.124054493939997</v>
          </cell>
          <cell r="V14">
            <v>6.335472333159994</v>
          </cell>
          <cell r="Y14">
            <v>52</v>
          </cell>
        </row>
        <row r="15">
          <cell r="P15">
            <v>-2.8326129999999998</v>
          </cell>
          <cell r="S15">
            <v>43.295483471880004</v>
          </cell>
          <cell r="V15">
            <v>14.969651565249636</v>
          </cell>
          <cell r="Y15">
            <v>65.400000000000006</v>
          </cell>
        </row>
        <row r="16">
          <cell r="P16">
            <v>169.70514165</v>
          </cell>
          <cell r="S16">
            <v>27.911172000000001</v>
          </cell>
          <cell r="V16">
            <v>103.364976</v>
          </cell>
          <cell r="Y16">
            <v>-151.9</v>
          </cell>
        </row>
        <row r="17">
          <cell r="P17">
            <v>81.298641989249944</v>
          </cell>
          <cell r="S17">
            <v>72.44664085575009</v>
          </cell>
          <cell r="V17">
            <v>-23.760634621500014</v>
          </cell>
          <cell r="Y17">
            <v>7</v>
          </cell>
        </row>
        <row r="18">
          <cell r="P18">
            <v>0</v>
          </cell>
          <cell r="S18">
            <v>0</v>
          </cell>
          <cell r="V18">
            <v>0</v>
          </cell>
          <cell r="Y18">
            <v>0</v>
          </cell>
        </row>
        <row r="19">
          <cell r="P19">
            <v>0</v>
          </cell>
          <cell r="S19">
            <v>-20.09</v>
          </cell>
          <cell r="V19">
            <v>12.43125</v>
          </cell>
          <cell r="Y19">
            <v>-23.9</v>
          </cell>
        </row>
        <row r="20">
          <cell r="P20">
            <v>1.8551170109999984</v>
          </cell>
          <cell r="S20">
            <v>-0.69999900000000004</v>
          </cell>
          <cell r="V20">
            <v>13.373109176529997</v>
          </cell>
          <cell r="Y20">
            <v>59.1</v>
          </cell>
        </row>
        <row r="21">
          <cell r="P21">
            <v>0</v>
          </cell>
          <cell r="S21">
            <v>-8.2850000000000001</v>
          </cell>
          <cell r="V21">
            <v>7.1008847999999984</v>
          </cell>
          <cell r="Y21">
            <v>-4.7</v>
          </cell>
        </row>
        <row r="22">
          <cell r="P22">
            <v>116.829132</v>
          </cell>
          <cell r="S22">
            <v>23</v>
          </cell>
          <cell r="V22">
            <v>40.196199</v>
          </cell>
          <cell r="Y22">
            <v>46</v>
          </cell>
        </row>
        <row r="23">
          <cell r="P23">
            <v>0</v>
          </cell>
          <cell r="S23">
            <v>0</v>
          </cell>
          <cell r="V23">
            <v>0</v>
          </cell>
          <cell r="Y23">
            <v>0</v>
          </cell>
        </row>
        <row r="24">
          <cell r="P24">
            <v>-4.9899999999999851</v>
          </cell>
          <cell r="S24">
            <v>13.971999999999985</v>
          </cell>
          <cell r="V24">
            <v>7.984</v>
          </cell>
          <cell r="Y24">
            <v>66.099999999999994</v>
          </cell>
        </row>
        <row r="25">
          <cell r="P25">
            <v>0.95401680950000067</v>
          </cell>
          <cell r="S25">
            <v>-1.060444520389999</v>
          </cell>
          <cell r="V25">
            <v>3.7956558394999975</v>
          </cell>
          <cell r="Y25">
            <v>15.4</v>
          </cell>
        </row>
        <row r="26">
          <cell r="P26">
            <v>0</v>
          </cell>
          <cell r="S26">
            <v>0</v>
          </cell>
          <cell r="V26">
            <v>0</v>
          </cell>
          <cell r="Y26">
            <v>0</v>
          </cell>
        </row>
        <row r="27">
          <cell r="P27">
            <v>0</v>
          </cell>
          <cell r="S27">
            <v>0</v>
          </cell>
          <cell r="V27">
            <v>0</v>
          </cell>
          <cell r="Y27">
            <v>0</v>
          </cell>
        </row>
        <row r="28">
          <cell r="P28">
            <v>-154.48319401388099</v>
          </cell>
          <cell r="S28">
            <v>-11.304</v>
          </cell>
          <cell r="V28">
            <v>62.431453350939194</v>
          </cell>
          <cell r="Y28">
            <v>-4.8000000000000398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D26"/>
  <sheetViews>
    <sheetView rightToLeft="1" tabSelected="1" topLeftCell="A13" zoomScale="53" zoomScaleNormal="53" workbookViewId="0">
      <selection activeCell="C24" sqref="C24"/>
    </sheetView>
  </sheetViews>
  <sheetFormatPr defaultRowHeight="30" customHeight="1" x14ac:dyDescent="0.25"/>
  <cols>
    <col min="1" max="1" width="9.140625" style="276"/>
    <col min="2" max="2" width="120.28515625" style="276" customWidth="1"/>
    <col min="3" max="3" width="16.85546875" style="276" customWidth="1"/>
    <col min="4" max="4" width="125.140625" style="276" customWidth="1"/>
    <col min="5" max="248" width="9.140625" style="276"/>
    <col min="249" max="249" width="9.140625" style="276" customWidth="1"/>
    <col min="250" max="250" width="102.42578125" style="276" customWidth="1"/>
    <col min="251" max="251" width="4.85546875" style="276" customWidth="1"/>
    <col min="252" max="252" width="18.7109375" style="276" bestFit="1" customWidth="1"/>
    <col min="253" max="504" width="9.140625" style="276"/>
    <col min="505" max="505" width="9.140625" style="276" customWidth="1"/>
    <col min="506" max="506" width="102.42578125" style="276" customWidth="1"/>
    <col min="507" max="507" width="4.85546875" style="276" customWidth="1"/>
    <col min="508" max="508" width="18.7109375" style="276" bestFit="1" customWidth="1"/>
    <col min="509" max="760" width="9.140625" style="276"/>
    <col min="761" max="761" width="9.140625" style="276" customWidth="1"/>
    <col min="762" max="762" width="102.42578125" style="276" customWidth="1"/>
    <col min="763" max="763" width="4.85546875" style="276" customWidth="1"/>
    <col min="764" max="764" width="18.7109375" style="276" bestFit="1" customWidth="1"/>
    <col min="765" max="1016" width="9.140625" style="276"/>
    <col min="1017" max="1017" width="9.140625" style="276" customWidth="1"/>
    <col min="1018" max="1018" width="102.42578125" style="276" customWidth="1"/>
    <col min="1019" max="1019" width="4.85546875" style="276" customWidth="1"/>
    <col min="1020" max="1020" width="18.7109375" style="276" bestFit="1" customWidth="1"/>
    <col min="1021" max="1272" width="9.140625" style="276"/>
    <col min="1273" max="1273" width="9.140625" style="276" customWidth="1"/>
    <col min="1274" max="1274" width="102.42578125" style="276" customWidth="1"/>
    <col min="1275" max="1275" width="4.85546875" style="276" customWidth="1"/>
    <col min="1276" max="1276" width="18.7109375" style="276" bestFit="1" customWidth="1"/>
    <col min="1277" max="1528" width="9.140625" style="276"/>
    <col min="1529" max="1529" width="9.140625" style="276" customWidth="1"/>
    <col min="1530" max="1530" width="102.42578125" style="276" customWidth="1"/>
    <col min="1531" max="1531" width="4.85546875" style="276" customWidth="1"/>
    <col min="1532" max="1532" width="18.7109375" style="276" bestFit="1" customWidth="1"/>
    <col min="1533" max="1784" width="9.140625" style="276"/>
    <col min="1785" max="1785" width="9.140625" style="276" customWidth="1"/>
    <col min="1786" max="1786" width="102.42578125" style="276" customWidth="1"/>
    <col min="1787" max="1787" width="4.85546875" style="276" customWidth="1"/>
    <col min="1788" max="1788" width="18.7109375" style="276" bestFit="1" customWidth="1"/>
    <col min="1789" max="2040" width="9.140625" style="276"/>
    <col min="2041" max="2041" width="9.140625" style="276" customWidth="1"/>
    <col min="2042" max="2042" width="102.42578125" style="276" customWidth="1"/>
    <col min="2043" max="2043" width="4.85546875" style="276" customWidth="1"/>
    <col min="2044" max="2044" width="18.7109375" style="276" bestFit="1" customWidth="1"/>
    <col min="2045" max="2296" width="9.140625" style="276"/>
    <col min="2297" max="2297" width="9.140625" style="276" customWidth="1"/>
    <col min="2298" max="2298" width="102.42578125" style="276" customWidth="1"/>
    <col min="2299" max="2299" width="4.85546875" style="276" customWidth="1"/>
    <col min="2300" max="2300" width="18.7109375" style="276" bestFit="1" customWidth="1"/>
    <col min="2301" max="2552" width="9.140625" style="276"/>
    <col min="2553" max="2553" width="9.140625" style="276" customWidth="1"/>
    <col min="2554" max="2554" width="102.42578125" style="276" customWidth="1"/>
    <col min="2555" max="2555" width="4.85546875" style="276" customWidth="1"/>
    <col min="2556" max="2556" width="18.7109375" style="276" bestFit="1" customWidth="1"/>
    <col min="2557" max="2808" width="9.140625" style="276"/>
    <col min="2809" max="2809" width="9.140625" style="276" customWidth="1"/>
    <col min="2810" max="2810" width="102.42578125" style="276" customWidth="1"/>
    <col min="2811" max="2811" width="4.85546875" style="276" customWidth="1"/>
    <col min="2812" max="2812" width="18.7109375" style="276" bestFit="1" customWidth="1"/>
    <col min="2813" max="3064" width="9.140625" style="276"/>
    <col min="3065" max="3065" width="9.140625" style="276" customWidth="1"/>
    <col min="3066" max="3066" width="102.42578125" style="276" customWidth="1"/>
    <col min="3067" max="3067" width="4.85546875" style="276" customWidth="1"/>
    <col min="3068" max="3068" width="18.7109375" style="276" bestFit="1" customWidth="1"/>
    <col min="3069" max="3320" width="9.140625" style="276"/>
    <col min="3321" max="3321" width="9.140625" style="276" customWidth="1"/>
    <col min="3322" max="3322" width="102.42578125" style="276" customWidth="1"/>
    <col min="3323" max="3323" width="4.85546875" style="276" customWidth="1"/>
    <col min="3324" max="3324" width="18.7109375" style="276" bestFit="1" customWidth="1"/>
    <col min="3325" max="3576" width="9.140625" style="276"/>
    <col min="3577" max="3577" width="9.140625" style="276" customWidth="1"/>
    <col min="3578" max="3578" width="102.42578125" style="276" customWidth="1"/>
    <col min="3579" max="3579" width="4.85546875" style="276" customWidth="1"/>
    <col min="3580" max="3580" width="18.7109375" style="276" bestFit="1" customWidth="1"/>
    <col min="3581" max="3832" width="9.140625" style="276"/>
    <col min="3833" max="3833" width="9.140625" style="276" customWidth="1"/>
    <col min="3834" max="3834" width="102.42578125" style="276" customWidth="1"/>
    <col min="3835" max="3835" width="4.85546875" style="276" customWidth="1"/>
    <col min="3836" max="3836" width="18.7109375" style="276" bestFit="1" customWidth="1"/>
    <col min="3837" max="4088" width="9.140625" style="276"/>
    <col min="4089" max="4089" width="9.140625" style="276" customWidth="1"/>
    <col min="4090" max="4090" width="102.42578125" style="276" customWidth="1"/>
    <col min="4091" max="4091" width="4.85546875" style="276" customWidth="1"/>
    <col min="4092" max="4092" width="18.7109375" style="276" bestFit="1" customWidth="1"/>
    <col min="4093" max="4344" width="9.140625" style="276"/>
    <col min="4345" max="4345" width="9.140625" style="276" customWidth="1"/>
    <col min="4346" max="4346" width="102.42578125" style="276" customWidth="1"/>
    <col min="4347" max="4347" width="4.85546875" style="276" customWidth="1"/>
    <col min="4348" max="4348" width="18.7109375" style="276" bestFit="1" customWidth="1"/>
    <col min="4349" max="4600" width="9.140625" style="276"/>
    <col min="4601" max="4601" width="9.140625" style="276" customWidth="1"/>
    <col min="4602" max="4602" width="102.42578125" style="276" customWidth="1"/>
    <col min="4603" max="4603" width="4.85546875" style="276" customWidth="1"/>
    <col min="4604" max="4604" width="18.7109375" style="276" bestFit="1" customWidth="1"/>
    <col min="4605" max="4856" width="9.140625" style="276"/>
    <col min="4857" max="4857" width="9.140625" style="276" customWidth="1"/>
    <col min="4858" max="4858" width="102.42578125" style="276" customWidth="1"/>
    <col min="4859" max="4859" width="4.85546875" style="276" customWidth="1"/>
    <col min="4860" max="4860" width="18.7109375" style="276" bestFit="1" customWidth="1"/>
    <col min="4861" max="5112" width="9.140625" style="276"/>
    <col min="5113" max="5113" width="9.140625" style="276" customWidth="1"/>
    <col min="5114" max="5114" width="102.42578125" style="276" customWidth="1"/>
    <col min="5115" max="5115" width="4.85546875" style="276" customWidth="1"/>
    <col min="5116" max="5116" width="18.7109375" style="276" bestFit="1" customWidth="1"/>
    <col min="5117" max="5368" width="9.140625" style="276"/>
    <col min="5369" max="5369" width="9.140625" style="276" customWidth="1"/>
    <col min="5370" max="5370" width="102.42578125" style="276" customWidth="1"/>
    <col min="5371" max="5371" width="4.85546875" style="276" customWidth="1"/>
    <col min="5372" max="5372" width="18.7109375" style="276" bestFit="1" customWidth="1"/>
    <col min="5373" max="5624" width="9.140625" style="276"/>
    <col min="5625" max="5625" width="9.140625" style="276" customWidth="1"/>
    <col min="5626" max="5626" width="102.42578125" style="276" customWidth="1"/>
    <col min="5627" max="5627" width="4.85546875" style="276" customWidth="1"/>
    <col min="5628" max="5628" width="18.7109375" style="276" bestFit="1" customWidth="1"/>
    <col min="5629" max="5880" width="9.140625" style="276"/>
    <col min="5881" max="5881" width="9.140625" style="276" customWidth="1"/>
    <col min="5882" max="5882" width="102.42578125" style="276" customWidth="1"/>
    <col min="5883" max="5883" width="4.85546875" style="276" customWidth="1"/>
    <col min="5884" max="5884" width="18.7109375" style="276" bestFit="1" customWidth="1"/>
    <col min="5885" max="6136" width="9.140625" style="276"/>
    <col min="6137" max="6137" width="9.140625" style="276" customWidth="1"/>
    <col min="6138" max="6138" width="102.42578125" style="276" customWidth="1"/>
    <col min="6139" max="6139" width="4.85546875" style="276" customWidth="1"/>
    <col min="6140" max="6140" width="18.7109375" style="276" bestFit="1" customWidth="1"/>
    <col min="6141" max="6392" width="9.140625" style="276"/>
    <col min="6393" max="6393" width="9.140625" style="276" customWidth="1"/>
    <col min="6394" max="6394" width="102.42578125" style="276" customWidth="1"/>
    <col min="6395" max="6395" width="4.85546875" style="276" customWidth="1"/>
    <col min="6396" max="6396" width="18.7109375" style="276" bestFit="1" customWidth="1"/>
    <col min="6397" max="6648" width="9.140625" style="276"/>
    <col min="6649" max="6649" width="9.140625" style="276" customWidth="1"/>
    <col min="6650" max="6650" width="102.42578125" style="276" customWidth="1"/>
    <col min="6651" max="6651" width="4.85546875" style="276" customWidth="1"/>
    <col min="6652" max="6652" width="18.7109375" style="276" bestFit="1" customWidth="1"/>
    <col min="6653" max="6904" width="9.140625" style="276"/>
    <col min="6905" max="6905" width="9.140625" style="276" customWidth="1"/>
    <col min="6906" max="6906" width="102.42578125" style="276" customWidth="1"/>
    <col min="6907" max="6907" width="4.85546875" style="276" customWidth="1"/>
    <col min="6908" max="6908" width="18.7109375" style="276" bestFit="1" customWidth="1"/>
    <col min="6909" max="7160" width="9.140625" style="276"/>
    <col min="7161" max="7161" width="9.140625" style="276" customWidth="1"/>
    <col min="7162" max="7162" width="102.42578125" style="276" customWidth="1"/>
    <col min="7163" max="7163" width="4.85546875" style="276" customWidth="1"/>
    <col min="7164" max="7164" width="18.7109375" style="276" bestFit="1" customWidth="1"/>
    <col min="7165" max="7416" width="9.140625" style="276"/>
    <col min="7417" max="7417" width="9.140625" style="276" customWidth="1"/>
    <col min="7418" max="7418" width="102.42578125" style="276" customWidth="1"/>
    <col min="7419" max="7419" width="4.85546875" style="276" customWidth="1"/>
    <col min="7420" max="7420" width="18.7109375" style="276" bestFit="1" customWidth="1"/>
    <col min="7421" max="7672" width="9.140625" style="276"/>
    <col min="7673" max="7673" width="9.140625" style="276" customWidth="1"/>
    <col min="7674" max="7674" width="102.42578125" style="276" customWidth="1"/>
    <col min="7675" max="7675" width="4.85546875" style="276" customWidth="1"/>
    <col min="7676" max="7676" width="18.7109375" style="276" bestFit="1" customWidth="1"/>
    <col min="7677" max="7928" width="9.140625" style="276"/>
    <col min="7929" max="7929" width="9.140625" style="276" customWidth="1"/>
    <col min="7930" max="7930" width="102.42578125" style="276" customWidth="1"/>
    <col min="7931" max="7931" width="4.85546875" style="276" customWidth="1"/>
    <col min="7932" max="7932" width="18.7109375" style="276" bestFit="1" customWidth="1"/>
    <col min="7933" max="8184" width="9.140625" style="276"/>
    <col min="8185" max="8185" width="9.140625" style="276" customWidth="1"/>
    <col min="8186" max="8186" width="102.42578125" style="276" customWidth="1"/>
    <col min="8187" max="8187" width="4.85546875" style="276" customWidth="1"/>
    <col min="8188" max="8188" width="18.7109375" style="276" bestFit="1" customWidth="1"/>
    <col min="8189" max="8440" width="9.140625" style="276"/>
    <col min="8441" max="8441" width="9.140625" style="276" customWidth="1"/>
    <col min="8442" max="8442" width="102.42578125" style="276" customWidth="1"/>
    <col min="8443" max="8443" width="4.85546875" style="276" customWidth="1"/>
    <col min="8444" max="8444" width="18.7109375" style="276" bestFit="1" customWidth="1"/>
    <col min="8445" max="8696" width="9.140625" style="276"/>
    <col min="8697" max="8697" width="9.140625" style="276" customWidth="1"/>
    <col min="8698" max="8698" width="102.42578125" style="276" customWidth="1"/>
    <col min="8699" max="8699" width="4.85546875" style="276" customWidth="1"/>
    <col min="8700" max="8700" width="18.7109375" style="276" bestFit="1" customWidth="1"/>
    <col min="8701" max="8952" width="9.140625" style="276"/>
    <col min="8953" max="8953" width="9.140625" style="276" customWidth="1"/>
    <col min="8954" max="8954" width="102.42578125" style="276" customWidth="1"/>
    <col min="8955" max="8955" width="4.85546875" style="276" customWidth="1"/>
    <col min="8956" max="8956" width="18.7109375" style="276" bestFit="1" customWidth="1"/>
    <col min="8957" max="9208" width="9.140625" style="276"/>
    <col min="9209" max="9209" width="9.140625" style="276" customWidth="1"/>
    <col min="9210" max="9210" width="102.42578125" style="276" customWidth="1"/>
    <col min="9211" max="9211" width="4.85546875" style="276" customWidth="1"/>
    <col min="9212" max="9212" width="18.7109375" style="276" bestFit="1" customWidth="1"/>
    <col min="9213" max="9464" width="9.140625" style="276"/>
    <col min="9465" max="9465" width="9.140625" style="276" customWidth="1"/>
    <col min="9466" max="9466" width="102.42578125" style="276" customWidth="1"/>
    <col min="9467" max="9467" width="4.85546875" style="276" customWidth="1"/>
    <col min="9468" max="9468" width="18.7109375" style="276" bestFit="1" customWidth="1"/>
    <col min="9469" max="9720" width="9.140625" style="276"/>
    <col min="9721" max="9721" width="9.140625" style="276" customWidth="1"/>
    <col min="9722" max="9722" width="102.42578125" style="276" customWidth="1"/>
    <col min="9723" max="9723" width="4.85546875" style="276" customWidth="1"/>
    <col min="9724" max="9724" width="18.7109375" style="276" bestFit="1" customWidth="1"/>
    <col min="9725" max="9976" width="9.140625" style="276"/>
    <col min="9977" max="9977" width="9.140625" style="276" customWidth="1"/>
    <col min="9978" max="9978" width="102.42578125" style="276" customWidth="1"/>
    <col min="9979" max="9979" width="4.85546875" style="276" customWidth="1"/>
    <col min="9980" max="9980" width="18.7109375" style="276" bestFit="1" customWidth="1"/>
    <col min="9981" max="10232" width="9.140625" style="276"/>
    <col min="10233" max="10233" width="9.140625" style="276" customWidth="1"/>
    <col min="10234" max="10234" width="102.42578125" style="276" customWidth="1"/>
    <col min="10235" max="10235" width="4.85546875" style="276" customWidth="1"/>
    <col min="10236" max="10236" width="18.7109375" style="276" bestFit="1" customWidth="1"/>
    <col min="10237" max="10488" width="9.140625" style="276"/>
    <col min="10489" max="10489" width="9.140625" style="276" customWidth="1"/>
    <col min="10490" max="10490" width="102.42578125" style="276" customWidth="1"/>
    <col min="10491" max="10491" width="4.85546875" style="276" customWidth="1"/>
    <col min="10492" max="10492" width="18.7109375" style="276" bestFit="1" customWidth="1"/>
    <col min="10493" max="10744" width="9.140625" style="276"/>
    <col min="10745" max="10745" width="9.140625" style="276" customWidth="1"/>
    <col min="10746" max="10746" width="102.42578125" style="276" customWidth="1"/>
    <col min="10747" max="10747" width="4.85546875" style="276" customWidth="1"/>
    <col min="10748" max="10748" width="18.7109375" style="276" bestFit="1" customWidth="1"/>
    <col min="10749" max="11000" width="9.140625" style="276"/>
    <col min="11001" max="11001" width="9.140625" style="276" customWidth="1"/>
    <col min="11002" max="11002" width="102.42578125" style="276" customWidth="1"/>
    <col min="11003" max="11003" width="4.85546875" style="276" customWidth="1"/>
    <col min="11004" max="11004" width="18.7109375" style="276" bestFit="1" customWidth="1"/>
    <col min="11005" max="11256" width="9.140625" style="276"/>
    <col min="11257" max="11257" width="9.140625" style="276" customWidth="1"/>
    <col min="11258" max="11258" width="102.42578125" style="276" customWidth="1"/>
    <col min="11259" max="11259" width="4.85546875" style="276" customWidth="1"/>
    <col min="11260" max="11260" width="18.7109375" style="276" bestFit="1" customWidth="1"/>
    <col min="11261" max="11512" width="9.140625" style="276"/>
    <col min="11513" max="11513" width="9.140625" style="276" customWidth="1"/>
    <col min="11514" max="11514" width="102.42578125" style="276" customWidth="1"/>
    <col min="11515" max="11515" width="4.85546875" style="276" customWidth="1"/>
    <col min="11516" max="11516" width="18.7109375" style="276" bestFit="1" customWidth="1"/>
    <col min="11517" max="11768" width="9.140625" style="276"/>
    <col min="11769" max="11769" width="9.140625" style="276" customWidth="1"/>
    <col min="11770" max="11770" width="102.42578125" style="276" customWidth="1"/>
    <col min="11771" max="11771" width="4.85546875" style="276" customWidth="1"/>
    <col min="11772" max="11772" width="18.7109375" style="276" bestFit="1" customWidth="1"/>
    <col min="11773" max="12024" width="9.140625" style="276"/>
    <col min="12025" max="12025" width="9.140625" style="276" customWidth="1"/>
    <col min="12026" max="12026" width="102.42578125" style="276" customWidth="1"/>
    <col min="12027" max="12027" width="4.85546875" style="276" customWidth="1"/>
    <col min="12028" max="12028" width="18.7109375" style="276" bestFit="1" customWidth="1"/>
    <col min="12029" max="12280" width="9.140625" style="276"/>
    <col min="12281" max="12281" width="9.140625" style="276" customWidth="1"/>
    <col min="12282" max="12282" width="102.42578125" style="276" customWidth="1"/>
    <col min="12283" max="12283" width="4.85546875" style="276" customWidth="1"/>
    <col min="12284" max="12284" width="18.7109375" style="276" bestFit="1" customWidth="1"/>
    <col min="12285" max="12536" width="9.140625" style="276"/>
    <col min="12537" max="12537" width="9.140625" style="276" customWidth="1"/>
    <col min="12538" max="12538" width="102.42578125" style="276" customWidth="1"/>
    <col min="12539" max="12539" width="4.85546875" style="276" customWidth="1"/>
    <col min="12540" max="12540" width="18.7109375" style="276" bestFit="1" customWidth="1"/>
    <col min="12541" max="12792" width="9.140625" style="276"/>
    <col min="12793" max="12793" width="9.140625" style="276" customWidth="1"/>
    <col min="12794" max="12794" width="102.42578125" style="276" customWidth="1"/>
    <col min="12795" max="12795" width="4.85546875" style="276" customWidth="1"/>
    <col min="12796" max="12796" width="18.7109375" style="276" bestFit="1" customWidth="1"/>
    <col min="12797" max="13048" width="9.140625" style="276"/>
    <col min="13049" max="13049" width="9.140625" style="276" customWidth="1"/>
    <col min="13050" max="13050" width="102.42578125" style="276" customWidth="1"/>
    <col min="13051" max="13051" width="4.85546875" style="276" customWidth="1"/>
    <col min="13052" max="13052" width="18.7109375" style="276" bestFit="1" customWidth="1"/>
    <col min="13053" max="13304" width="9.140625" style="276"/>
    <col min="13305" max="13305" width="9.140625" style="276" customWidth="1"/>
    <col min="13306" max="13306" width="102.42578125" style="276" customWidth="1"/>
    <col min="13307" max="13307" width="4.85546875" style="276" customWidth="1"/>
    <col min="13308" max="13308" width="18.7109375" style="276" bestFit="1" customWidth="1"/>
    <col min="13309" max="13560" width="9.140625" style="276"/>
    <col min="13561" max="13561" width="9.140625" style="276" customWidth="1"/>
    <col min="13562" max="13562" width="102.42578125" style="276" customWidth="1"/>
    <col min="13563" max="13563" width="4.85546875" style="276" customWidth="1"/>
    <col min="13564" max="13564" width="18.7109375" style="276" bestFit="1" customWidth="1"/>
    <col min="13565" max="13816" width="9.140625" style="276"/>
    <col min="13817" max="13817" width="9.140625" style="276" customWidth="1"/>
    <col min="13818" max="13818" width="102.42578125" style="276" customWidth="1"/>
    <col min="13819" max="13819" width="4.85546875" style="276" customWidth="1"/>
    <col min="13820" max="13820" width="18.7109375" style="276" bestFit="1" customWidth="1"/>
    <col min="13821" max="14072" width="9.140625" style="276"/>
    <col min="14073" max="14073" width="9.140625" style="276" customWidth="1"/>
    <col min="14074" max="14074" width="102.42578125" style="276" customWidth="1"/>
    <col min="14075" max="14075" width="4.85546875" style="276" customWidth="1"/>
    <col min="14076" max="14076" width="18.7109375" style="276" bestFit="1" customWidth="1"/>
    <col min="14077" max="14328" width="9.140625" style="276"/>
    <col min="14329" max="14329" width="9.140625" style="276" customWidth="1"/>
    <col min="14330" max="14330" width="102.42578125" style="276" customWidth="1"/>
    <col min="14331" max="14331" width="4.85546875" style="276" customWidth="1"/>
    <col min="14332" max="14332" width="18.7109375" style="276" bestFit="1" customWidth="1"/>
    <col min="14333" max="14584" width="9.140625" style="276"/>
    <col min="14585" max="14585" width="9.140625" style="276" customWidth="1"/>
    <col min="14586" max="14586" width="102.42578125" style="276" customWidth="1"/>
    <col min="14587" max="14587" width="4.85546875" style="276" customWidth="1"/>
    <col min="14588" max="14588" width="18.7109375" style="276" bestFit="1" customWidth="1"/>
    <col min="14589" max="14840" width="9.140625" style="276"/>
    <col min="14841" max="14841" width="9.140625" style="276" customWidth="1"/>
    <col min="14842" max="14842" width="102.42578125" style="276" customWidth="1"/>
    <col min="14843" max="14843" width="4.85546875" style="276" customWidth="1"/>
    <col min="14844" max="14844" width="18.7109375" style="276" bestFit="1" customWidth="1"/>
    <col min="14845" max="15096" width="9.140625" style="276"/>
    <col min="15097" max="15097" width="9.140625" style="276" customWidth="1"/>
    <col min="15098" max="15098" width="102.42578125" style="276" customWidth="1"/>
    <col min="15099" max="15099" width="4.85546875" style="276" customWidth="1"/>
    <col min="15100" max="15100" width="18.7109375" style="276" bestFit="1" customWidth="1"/>
    <col min="15101" max="15352" width="9.140625" style="276"/>
    <col min="15353" max="15353" width="9.140625" style="276" customWidth="1"/>
    <col min="15354" max="15354" width="102.42578125" style="276" customWidth="1"/>
    <col min="15355" max="15355" width="4.85546875" style="276" customWidth="1"/>
    <col min="15356" max="15356" width="18.7109375" style="276" bestFit="1" customWidth="1"/>
    <col min="15357" max="15608" width="9.140625" style="276"/>
    <col min="15609" max="15609" width="9.140625" style="276" customWidth="1"/>
    <col min="15610" max="15610" width="102.42578125" style="276" customWidth="1"/>
    <col min="15611" max="15611" width="4.85546875" style="276" customWidth="1"/>
    <col min="15612" max="15612" width="18.7109375" style="276" bestFit="1" customWidth="1"/>
    <col min="15613" max="15864" width="9.140625" style="276"/>
    <col min="15865" max="15865" width="9.140625" style="276" customWidth="1"/>
    <col min="15866" max="15866" width="102.42578125" style="276" customWidth="1"/>
    <col min="15867" max="15867" width="4.85546875" style="276" customWidth="1"/>
    <col min="15868" max="15868" width="18.7109375" style="276" bestFit="1" customWidth="1"/>
    <col min="15869" max="16120" width="9.140625" style="276"/>
    <col min="16121" max="16121" width="9.140625" style="276" customWidth="1"/>
    <col min="16122" max="16122" width="102.42578125" style="276" customWidth="1"/>
    <col min="16123" max="16123" width="4.85546875" style="276" customWidth="1"/>
    <col min="16124" max="16124" width="18.7109375" style="276" bestFit="1" customWidth="1"/>
    <col min="16125" max="16384" width="9.140625" style="276"/>
  </cols>
  <sheetData>
    <row r="3" spans="2:4" ht="30" customHeight="1" x14ac:dyDescent="0.25">
      <c r="B3" s="825" t="s">
        <v>225</v>
      </c>
      <c r="C3" s="823" t="s">
        <v>445</v>
      </c>
      <c r="D3" s="825" t="s">
        <v>444</v>
      </c>
    </row>
    <row r="4" spans="2:4" ht="30" customHeight="1" x14ac:dyDescent="0.25">
      <c r="B4" s="825"/>
      <c r="C4" s="824"/>
      <c r="D4" s="825"/>
    </row>
    <row r="5" spans="2:4" ht="45.75" customHeight="1" x14ac:dyDescent="0.25">
      <c r="B5" s="825"/>
      <c r="C5" s="824"/>
      <c r="D5" s="825"/>
    </row>
    <row r="6" spans="2:4" ht="39" customHeight="1" x14ac:dyDescent="0.25">
      <c r="B6" s="482" t="s">
        <v>443</v>
      </c>
      <c r="C6" s="279"/>
      <c r="D6" s="278" t="s">
        <v>480</v>
      </c>
    </row>
    <row r="7" spans="2:4" ht="39" customHeight="1" x14ac:dyDescent="0.25">
      <c r="B7" s="277" t="s">
        <v>579</v>
      </c>
      <c r="C7" s="481" t="s">
        <v>843</v>
      </c>
      <c r="D7" s="480" t="s">
        <v>578</v>
      </c>
    </row>
    <row r="8" spans="2:4" ht="39" customHeight="1" x14ac:dyDescent="0.25">
      <c r="B8" s="277" t="s">
        <v>577</v>
      </c>
      <c r="C8" s="481" t="s">
        <v>759</v>
      </c>
      <c r="D8" s="480" t="s">
        <v>576</v>
      </c>
    </row>
    <row r="9" spans="2:4" ht="39" customHeight="1" x14ac:dyDescent="0.25">
      <c r="B9" s="277" t="s">
        <v>577</v>
      </c>
      <c r="C9" s="481" t="s">
        <v>760</v>
      </c>
      <c r="D9" s="480" t="s">
        <v>576</v>
      </c>
    </row>
    <row r="10" spans="2:4" ht="39" customHeight="1" x14ac:dyDescent="0.25">
      <c r="B10" s="277" t="s">
        <v>577</v>
      </c>
      <c r="C10" s="481" t="s">
        <v>844</v>
      </c>
      <c r="D10" s="480" t="s">
        <v>576</v>
      </c>
    </row>
    <row r="11" spans="2:4" ht="39" customHeight="1" x14ac:dyDescent="0.25">
      <c r="B11" s="277" t="s">
        <v>577</v>
      </c>
      <c r="C11" s="481" t="s">
        <v>845</v>
      </c>
      <c r="D11" s="480" t="s">
        <v>576</v>
      </c>
    </row>
    <row r="12" spans="2:4" ht="39" customHeight="1" x14ac:dyDescent="0.25">
      <c r="B12" s="277" t="s">
        <v>575</v>
      </c>
      <c r="C12" s="481" t="s">
        <v>761</v>
      </c>
      <c r="D12" s="480" t="s">
        <v>481</v>
      </c>
    </row>
    <row r="13" spans="2:4" ht="39" customHeight="1" x14ac:dyDescent="0.25">
      <c r="B13" s="277" t="s">
        <v>575</v>
      </c>
      <c r="C13" s="481" t="s">
        <v>762</v>
      </c>
      <c r="D13" s="480" t="s">
        <v>481</v>
      </c>
    </row>
    <row r="14" spans="2:4" ht="39" customHeight="1" x14ac:dyDescent="0.25">
      <c r="B14" s="277" t="s">
        <v>651</v>
      </c>
      <c r="C14" s="481" t="s">
        <v>763</v>
      </c>
      <c r="D14" s="480" t="s">
        <v>658</v>
      </c>
    </row>
    <row r="15" spans="2:4" ht="39" customHeight="1" x14ac:dyDescent="0.25">
      <c r="B15" s="277" t="s">
        <v>651</v>
      </c>
      <c r="C15" s="481" t="s">
        <v>764</v>
      </c>
      <c r="D15" s="480" t="s">
        <v>658</v>
      </c>
    </row>
    <row r="16" spans="2:4" ht="39" customHeight="1" x14ac:dyDescent="0.25">
      <c r="B16" s="277" t="s">
        <v>657</v>
      </c>
      <c r="C16" s="481" t="s">
        <v>846</v>
      </c>
      <c r="D16" s="480" t="s">
        <v>659</v>
      </c>
    </row>
    <row r="17" spans="2:4" ht="39" customHeight="1" x14ac:dyDescent="0.25">
      <c r="B17" s="277" t="s">
        <v>657</v>
      </c>
      <c r="C17" s="481" t="s">
        <v>847</v>
      </c>
      <c r="D17" s="480" t="s">
        <v>659</v>
      </c>
    </row>
    <row r="18" spans="2:4" ht="39" customHeight="1" x14ac:dyDescent="0.25">
      <c r="B18" s="277" t="s">
        <v>574</v>
      </c>
      <c r="C18" s="481" t="s">
        <v>652</v>
      </c>
      <c r="D18" s="480" t="s">
        <v>442</v>
      </c>
    </row>
    <row r="19" spans="2:4" ht="39" customHeight="1" x14ac:dyDescent="0.25">
      <c r="B19" s="277" t="s">
        <v>573</v>
      </c>
      <c r="C19" s="481" t="s">
        <v>653</v>
      </c>
      <c r="D19" s="480" t="s">
        <v>482</v>
      </c>
    </row>
    <row r="20" spans="2:4" ht="39" customHeight="1" x14ac:dyDescent="0.25">
      <c r="B20" s="277" t="s">
        <v>572</v>
      </c>
      <c r="C20" s="481" t="s">
        <v>654</v>
      </c>
      <c r="D20" s="480" t="s">
        <v>441</v>
      </c>
    </row>
    <row r="21" spans="2:4" ht="39" customHeight="1" x14ac:dyDescent="0.25">
      <c r="B21" s="277" t="s">
        <v>571</v>
      </c>
      <c r="C21" s="481" t="s">
        <v>655</v>
      </c>
      <c r="D21" s="480" t="s">
        <v>570</v>
      </c>
    </row>
    <row r="22" spans="2:4" ht="39" customHeight="1" x14ac:dyDescent="0.25">
      <c r="B22" s="277" t="s">
        <v>569</v>
      </c>
      <c r="C22" s="481" t="s">
        <v>656</v>
      </c>
      <c r="D22" s="480" t="s">
        <v>440</v>
      </c>
    </row>
    <row r="23" spans="2:4" ht="39" customHeight="1" x14ac:dyDescent="0.25">
      <c r="B23" s="277" t="s">
        <v>568</v>
      </c>
      <c r="C23" s="481" t="s">
        <v>660</v>
      </c>
      <c r="D23" s="480" t="s">
        <v>483</v>
      </c>
    </row>
    <row r="24" spans="2:4" ht="39" customHeight="1" x14ac:dyDescent="0.25">
      <c r="B24" s="277" t="s">
        <v>567</v>
      </c>
      <c r="C24" s="481" t="s">
        <v>661</v>
      </c>
      <c r="D24" s="480" t="s">
        <v>484</v>
      </c>
    </row>
    <row r="25" spans="2:4" ht="39" customHeight="1" x14ac:dyDescent="0.25">
      <c r="B25" s="277" t="s">
        <v>663</v>
      </c>
      <c r="C25" s="481" t="s">
        <v>662</v>
      </c>
      <c r="D25" s="480" t="s">
        <v>664</v>
      </c>
    </row>
    <row r="26" spans="2:4" ht="39" customHeight="1" x14ac:dyDescent="0.25">
      <c r="B26" s="277" t="s">
        <v>665</v>
      </c>
      <c r="C26" s="481" t="s">
        <v>848</v>
      </c>
      <c r="D26" s="480" t="s">
        <v>666</v>
      </c>
    </row>
  </sheetData>
  <mergeCells count="3">
    <mergeCell ref="C3:C5"/>
    <mergeCell ref="B3:B5"/>
    <mergeCell ref="D3:D5"/>
  </mergeCells>
  <hyperlinks>
    <hyperlink ref="C7" location="'64 '!A1" display="64" xr:uid="{00000000-0004-0000-0000-000000000000}"/>
    <hyperlink ref="C8" location="'65a '!A1" display="65a" xr:uid="{00000000-0004-0000-0000-000001000000}"/>
    <hyperlink ref="C12" location="'66a'!A1" display="66a" xr:uid="{00000000-0004-0000-0000-000002000000}"/>
    <hyperlink ref="C14" location="'67a'!A1" display="67a" xr:uid="{00000000-0004-0000-0000-000003000000}"/>
    <hyperlink ref="C16" location="'68a '!A1" display="68a" xr:uid="{00000000-0004-0000-0000-000004000000}"/>
    <hyperlink ref="C18" location="'69'!A1" display="69" xr:uid="{00000000-0004-0000-0000-000005000000}"/>
    <hyperlink ref="C19" location="'70'!A1" display="70" xr:uid="{00000000-0004-0000-0000-000006000000}"/>
    <hyperlink ref="C20" location="'71'!A1" display="71" xr:uid="{00000000-0004-0000-0000-000007000000}"/>
    <hyperlink ref="C21" location="'72'!A1" display="72" xr:uid="{00000000-0004-0000-0000-000008000000}"/>
    <hyperlink ref="C22" location="'73'!A1" display="73" xr:uid="{00000000-0004-0000-0000-000009000000}"/>
    <hyperlink ref="C25" location="'76'!A1" display="76" xr:uid="{00000000-0004-0000-0000-00000A000000}"/>
    <hyperlink ref="C26" location="'77'!A1" display="77" xr:uid="{00000000-0004-0000-0000-00000B000000}"/>
    <hyperlink ref="C23" location="'74'!A1" display="74" xr:uid="{00000000-0004-0000-0000-00000C000000}"/>
    <hyperlink ref="C24" location="'75'!A1" display="75" xr:uid="{00000000-0004-0000-0000-00000D000000}"/>
    <hyperlink ref="C9" location="'65b  '!A1" display="65b" xr:uid="{00000000-0004-0000-0000-00000E000000}"/>
    <hyperlink ref="C10" location="'65c  '!A1" display="65c" xr:uid="{00000000-0004-0000-0000-00000F000000}"/>
    <hyperlink ref="C11" location="'65d'!A1" display="65d" xr:uid="{00000000-0004-0000-0000-000010000000}"/>
    <hyperlink ref="C13" location="'66b '!A1" display="66b" xr:uid="{00000000-0004-0000-0000-000011000000}"/>
    <hyperlink ref="C15" location="'67b'!Print_Area" display="67b" xr:uid="{00000000-0004-0000-0000-000012000000}"/>
    <hyperlink ref="C17" location="'68b'!A1" display="68b" xr:uid="{00000000-0004-0000-0000-000013000000}"/>
  </hyperlinks>
  <printOptions horizontalCentered="1" verticalCentered="1"/>
  <pageMargins left="0.11811023622047245" right="0.11811023622047245" top="0.15748031496062992" bottom="0.15748031496062992" header="0.31496062992125984" footer="0.31496062992125984"/>
  <pageSetup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G160"/>
  <sheetViews>
    <sheetView rightToLeft="1" zoomScale="50" zoomScaleNormal="50" workbookViewId="0">
      <selection activeCell="C3" sqref="C3:C5"/>
    </sheetView>
  </sheetViews>
  <sheetFormatPr defaultColWidth="9.140625" defaultRowHeight="12.75" x14ac:dyDescent="0.2"/>
  <cols>
    <col min="1" max="1" width="4" style="6" customWidth="1"/>
    <col min="2" max="2" width="52" style="5" customWidth="1"/>
    <col min="3" max="9" width="30.7109375" style="5" hidden="1" customWidth="1"/>
    <col min="10" max="10" width="20.28515625" style="5" hidden="1" customWidth="1"/>
    <col min="11" max="12" width="30.7109375" style="5" hidden="1" customWidth="1"/>
    <col min="13" max="14" width="30.7109375" style="5" customWidth="1"/>
    <col min="15" max="26" width="30.7109375" style="5" hidden="1" customWidth="1"/>
    <col min="27" max="27" width="30.7109375" style="6" hidden="1" customWidth="1"/>
    <col min="28" max="58" width="30.7109375" style="5" hidden="1" customWidth="1"/>
    <col min="59" max="63" width="30.7109375" style="5" customWidth="1"/>
    <col min="64" max="64" width="75.7109375" style="5" customWidth="1"/>
    <col min="65" max="66" width="17.7109375" style="6" bestFit="1" customWidth="1"/>
    <col min="67" max="67" width="19.42578125" style="6" bestFit="1" customWidth="1"/>
    <col min="68" max="69" width="17.7109375" style="6" bestFit="1" customWidth="1"/>
    <col min="70" max="70" width="19.42578125" style="6" bestFit="1" customWidth="1"/>
    <col min="71" max="71" width="17.28515625" style="6" bestFit="1" customWidth="1"/>
    <col min="72" max="72" width="19.42578125" style="6" bestFit="1" customWidth="1"/>
    <col min="73" max="77" width="17.28515625" style="6" bestFit="1" customWidth="1"/>
    <col min="78" max="78" width="28.7109375" style="6" bestFit="1" customWidth="1"/>
    <col min="79" max="82" width="17.28515625" style="6" bestFit="1" customWidth="1"/>
    <col min="83" max="84" width="27" style="6" bestFit="1" customWidth="1"/>
    <col min="85" max="95" width="17.28515625" style="6" bestFit="1" customWidth="1"/>
    <col min="96" max="96" width="15.5703125" style="6" bestFit="1" customWidth="1"/>
    <col min="97" max="108" width="17.28515625" style="6" bestFit="1" customWidth="1"/>
    <col min="109" max="116" width="9.140625" style="6"/>
    <col min="117" max="117" width="9.140625" style="6" customWidth="1"/>
    <col min="118" max="158" width="9.140625" style="6"/>
    <col min="159" max="159" width="9.140625" style="6" customWidth="1"/>
    <col min="160" max="16384" width="9.140625" style="6"/>
  </cols>
  <sheetData>
    <row r="1" spans="2:163" ht="18.75" customHeight="1" x14ac:dyDescent="0.2">
      <c r="L1" s="709"/>
      <c r="M1" s="709"/>
      <c r="N1" s="709"/>
      <c r="O1" s="709"/>
      <c r="P1" s="709"/>
      <c r="Q1" s="709"/>
      <c r="R1" s="709"/>
      <c r="S1" s="709"/>
      <c r="T1" s="709"/>
      <c r="U1" s="709"/>
      <c r="V1" s="709"/>
      <c r="W1" s="709"/>
      <c r="X1" s="709"/>
      <c r="Y1" s="709"/>
      <c r="Z1" s="709"/>
      <c r="AA1" s="709"/>
      <c r="AB1" s="709"/>
      <c r="AC1" s="709"/>
      <c r="AD1" s="709"/>
      <c r="AE1" s="709"/>
      <c r="AF1" s="709"/>
      <c r="AG1" s="709"/>
      <c r="AH1" s="709"/>
      <c r="AI1" s="709"/>
      <c r="AJ1" s="709"/>
      <c r="AK1" s="709"/>
      <c r="AL1" s="709"/>
      <c r="AM1" s="709"/>
      <c r="AN1" s="709"/>
      <c r="AO1" s="709"/>
      <c r="AP1" s="709"/>
      <c r="AQ1" s="709"/>
      <c r="AR1" s="709"/>
      <c r="AS1" s="709"/>
      <c r="AT1" s="709"/>
      <c r="AU1" s="709"/>
      <c r="AV1" s="709"/>
      <c r="AW1" s="709"/>
      <c r="AX1" s="709"/>
      <c r="AY1" s="709"/>
      <c r="AZ1" s="709"/>
      <c r="BA1" s="709"/>
      <c r="BB1" s="709"/>
      <c r="BC1" s="709"/>
      <c r="BD1" s="709"/>
      <c r="BE1" s="709"/>
      <c r="BF1" s="709"/>
      <c r="BG1" s="709"/>
      <c r="BH1" s="709"/>
      <c r="BI1" s="709"/>
      <c r="BJ1" s="709"/>
      <c r="BK1" s="709"/>
    </row>
    <row r="2" spans="2:163" s="300" customFormat="1" ht="40.15" customHeight="1" x14ac:dyDescent="0.25">
      <c r="B2" s="837" t="s">
        <v>444</v>
      </c>
      <c r="C2" s="837"/>
      <c r="D2" s="839" t="s">
        <v>828</v>
      </c>
      <c r="E2" s="839"/>
      <c r="F2" s="839"/>
      <c r="G2" s="839"/>
      <c r="H2" s="839"/>
      <c r="I2" s="839"/>
      <c r="J2" s="839"/>
      <c r="K2" s="839"/>
      <c r="L2" s="839"/>
      <c r="M2" s="839"/>
      <c r="N2" s="839"/>
      <c r="O2" s="839"/>
      <c r="P2" s="839"/>
      <c r="Q2" s="839"/>
      <c r="R2" s="839"/>
      <c r="S2" s="839"/>
      <c r="T2" s="839"/>
      <c r="U2" s="839"/>
      <c r="V2" s="839"/>
      <c r="W2" s="839"/>
      <c r="X2" s="839"/>
      <c r="Y2" s="839"/>
      <c r="Z2" s="839"/>
      <c r="AA2" s="839"/>
      <c r="AB2" s="839"/>
      <c r="AC2" s="839"/>
      <c r="AD2" s="839"/>
      <c r="AE2" s="839"/>
      <c r="AF2" s="839"/>
      <c r="AG2" s="839"/>
      <c r="AH2" s="839"/>
      <c r="AI2" s="839"/>
      <c r="AJ2" s="839"/>
      <c r="AK2" s="839"/>
      <c r="AL2" s="839"/>
      <c r="AM2" s="839"/>
      <c r="AN2" s="839"/>
      <c r="AO2" s="839"/>
      <c r="AP2" s="839"/>
      <c r="AQ2" s="839"/>
      <c r="AR2" s="839"/>
      <c r="AS2" s="839"/>
      <c r="AT2" s="839"/>
      <c r="AU2" s="839"/>
      <c r="AV2" s="839"/>
      <c r="AW2" s="839"/>
      <c r="AX2" s="839"/>
      <c r="AY2" s="839"/>
      <c r="AZ2" s="839"/>
      <c r="BA2" s="839"/>
      <c r="BB2" s="839"/>
      <c r="BC2" s="839"/>
      <c r="BD2" s="839"/>
      <c r="BE2" s="839"/>
      <c r="BF2" s="839"/>
      <c r="BG2" s="839"/>
      <c r="BH2" s="839"/>
      <c r="BI2" s="839"/>
      <c r="BJ2" s="839"/>
      <c r="BK2" s="839"/>
      <c r="BL2" s="696" t="s">
        <v>225</v>
      </c>
    </row>
    <row r="3" spans="2:163" s="300" customFormat="1" ht="40.15" customHeight="1" x14ac:dyDescent="0.25">
      <c r="B3" s="838"/>
      <c r="C3" s="127"/>
      <c r="D3" s="134"/>
      <c r="E3" s="134"/>
      <c r="F3" s="134"/>
      <c r="G3" s="840" t="s">
        <v>485</v>
      </c>
      <c r="H3" s="840"/>
      <c r="I3" s="840"/>
      <c r="J3" s="840"/>
      <c r="K3" s="840"/>
      <c r="L3" s="840"/>
      <c r="M3" s="840"/>
      <c r="N3" s="840"/>
      <c r="O3" s="840"/>
      <c r="P3" s="840"/>
      <c r="Q3" s="840"/>
      <c r="R3" s="840"/>
      <c r="S3" s="840"/>
      <c r="T3" s="840"/>
      <c r="U3" s="840"/>
      <c r="V3" s="840"/>
      <c r="W3" s="840"/>
      <c r="X3" s="840"/>
      <c r="Y3" s="840"/>
      <c r="Z3" s="840"/>
      <c r="AA3" s="840"/>
      <c r="AB3" s="840"/>
      <c r="AC3" s="840"/>
      <c r="AD3" s="840"/>
      <c r="AE3" s="840"/>
      <c r="AF3" s="840"/>
      <c r="AG3" s="840"/>
      <c r="AH3" s="840"/>
      <c r="AI3" s="840"/>
      <c r="AJ3" s="840"/>
      <c r="AK3" s="840"/>
      <c r="AL3" s="840"/>
      <c r="AM3" s="840"/>
      <c r="AN3" s="840"/>
      <c r="AO3" s="840"/>
      <c r="AP3" s="840"/>
      <c r="AQ3" s="840"/>
      <c r="AR3" s="840"/>
      <c r="AS3" s="840"/>
      <c r="AT3" s="840"/>
      <c r="AU3" s="840"/>
      <c r="AV3" s="840"/>
      <c r="AW3" s="840"/>
      <c r="AX3" s="840"/>
      <c r="AY3" s="840"/>
      <c r="AZ3" s="840"/>
      <c r="BA3" s="840"/>
      <c r="BB3" s="840"/>
      <c r="BC3" s="840"/>
      <c r="BD3" s="840"/>
      <c r="BE3" s="840"/>
      <c r="BF3" s="840"/>
      <c r="BG3" s="840"/>
      <c r="BH3" s="840"/>
      <c r="BI3" s="840"/>
      <c r="BJ3" s="840"/>
      <c r="BK3" s="840"/>
      <c r="BL3" s="129"/>
    </row>
    <row r="4" spans="2:163" s="300" customFormat="1" ht="40.35" customHeight="1" x14ac:dyDescent="0.25">
      <c r="B4" s="838"/>
      <c r="C4" s="128"/>
      <c r="D4" s="135"/>
      <c r="E4" s="135"/>
      <c r="F4" s="135"/>
      <c r="G4" s="841" t="s">
        <v>240</v>
      </c>
      <c r="H4" s="841"/>
      <c r="I4" s="841"/>
      <c r="J4" s="841"/>
      <c r="K4" s="841"/>
      <c r="L4" s="841"/>
      <c r="M4" s="841"/>
      <c r="N4" s="841"/>
      <c r="O4" s="841"/>
      <c r="P4" s="841"/>
      <c r="Q4" s="841"/>
      <c r="R4" s="841"/>
      <c r="S4" s="841"/>
      <c r="T4" s="841"/>
      <c r="U4" s="841"/>
      <c r="V4" s="841"/>
      <c r="W4" s="841"/>
      <c r="X4" s="841"/>
      <c r="Y4" s="841"/>
      <c r="Z4" s="841"/>
      <c r="AA4" s="841"/>
      <c r="AB4" s="841"/>
      <c r="AC4" s="841"/>
      <c r="AD4" s="841"/>
      <c r="AE4" s="841"/>
      <c r="AF4" s="841"/>
      <c r="AG4" s="841"/>
      <c r="AH4" s="841"/>
      <c r="AI4" s="841"/>
      <c r="AJ4" s="841"/>
      <c r="AK4" s="841"/>
      <c r="AL4" s="841"/>
      <c r="AM4" s="841"/>
      <c r="AN4" s="841"/>
      <c r="AO4" s="841"/>
      <c r="AP4" s="841"/>
      <c r="AQ4" s="841"/>
      <c r="AR4" s="841"/>
      <c r="AS4" s="841"/>
      <c r="AT4" s="841"/>
      <c r="AU4" s="841"/>
      <c r="AV4" s="841"/>
      <c r="AW4" s="841"/>
      <c r="AX4" s="841"/>
      <c r="AY4" s="841"/>
      <c r="AZ4" s="841"/>
      <c r="BA4" s="841"/>
      <c r="BB4" s="841"/>
      <c r="BC4" s="841"/>
      <c r="BD4" s="841"/>
      <c r="BE4" s="841"/>
      <c r="BF4" s="841"/>
      <c r="BG4" s="841"/>
      <c r="BH4" s="841"/>
      <c r="BI4" s="841"/>
      <c r="BJ4" s="841"/>
      <c r="BK4" s="841"/>
      <c r="BL4" s="697" t="s">
        <v>221</v>
      </c>
    </row>
    <row r="5" spans="2:163" ht="15" customHeight="1" x14ac:dyDescent="0.3">
      <c r="B5" s="245"/>
      <c r="C5" s="246"/>
      <c r="D5" s="246"/>
      <c r="E5" s="246"/>
      <c r="F5" s="246"/>
      <c r="G5" s="247"/>
      <c r="H5" s="247"/>
      <c r="I5" s="247"/>
      <c r="J5" s="247"/>
      <c r="K5" s="247"/>
      <c r="O5" s="246"/>
      <c r="P5" s="246"/>
      <c r="Q5" s="246"/>
      <c r="R5" s="246"/>
      <c r="S5" s="246"/>
      <c r="T5" s="246"/>
      <c r="U5" s="246"/>
      <c r="V5" s="246"/>
      <c r="W5" s="246"/>
      <c r="X5" s="246"/>
      <c r="Y5" s="246"/>
      <c r="Z5" s="246"/>
      <c r="AA5" s="246"/>
      <c r="AB5" s="246"/>
      <c r="AC5" s="246"/>
      <c r="AD5" s="246"/>
      <c r="AE5" s="246"/>
      <c r="AF5" s="246"/>
      <c r="AG5" s="246"/>
      <c r="AH5" s="246"/>
      <c r="AI5" s="246"/>
      <c r="AJ5" s="246"/>
      <c r="AK5" s="246"/>
      <c r="AL5" s="246"/>
      <c r="AM5" s="246"/>
      <c r="AN5" s="246"/>
      <c r="AO5" s="246"/>
      <c r="AP5" s="246"/>
      <c r="AQ5" s="246"/>
      <c r="AR5" s="246"/>
      <c r="AS5" s="246"/>
      <c r="AT5" s="246"/>
      <c r="AU5" s="246"/>
      <c r="AV5" s="246"/>
      <c r="AW5" s="246"/>
      <c r="AX5" s="246"/>
      <c r="AY5" s="246"/>
      <c r="AZ5" s="246"/>
      <c r="BA5" s="246"/>
      <c r="BB5" s="246"/>
      <c r="BC5" s="246"/>
      <c r="BD5" s="246"/>
      <c r="BE5" s="246"/>
      <c r="BF5" s="246"/>
      <c r="BG5" s="246"/>
      <c r="BH5" s="246"/>
      <c r="BI5" s="246"/>
      <c r="BJ5" s="246"/>
      <c r="BK5" s="246"/>
      <c r="BL5" s="248"/>
    </row>
    <row r="6" spans="2:163" s="18" customFormat="1" ht="45.75" customHeight="1" x14ac:dyDescent="0.3">
      <c r="B6" s="842"/>
      <c r="C6" s="834" t="s">
        <v>29</v>
      </c>
      <c r="D6" s="831" t="s">
        <v>28</v>
      </c>
      <c r="E6" s="831" t="s">
        <v>27</v>
      </c>
      <c r="F6" s="831" t="s">
        <v>26</v>
      </c>
      <c r="G6" s="831" t="s">
        <v>25</v>
      </c>
      <c r="H6" s="831" t="s">
        <v>24</v>
      </c>
      <c r="I6" s="831" t="s">
        <v>23</v>
      </c>
      <c r="J6" s="831" t="s">
        <v>401</v>
      </c>
      <c r="K6" s="834" t="s">
        <v>400</v>
      </c>
      <c r="L6" s="834" t="s">
        <v>487</v>
      </c>
      <c r="M6" s="834" t="s">
        <v>541</v>
      </c>
      <c r="N6" s="834" t="s">
        <v>638</v>
      </c>
      <c r="O6" s="831" t="s">
        <v>29</v>
      </c>
      <c r="P6" s="831"/>
      <c r="Q6" s="831"/>
      <c r="R6" s="831"/>
      <c r="S6" s="831" t="s">
        <v>28</v>
      </c>
      <c r="T6" s="831"/>
      <c r="U6" s="831"/>
      <c r="V6" s="831"/>
      <c r="W6" s="836" t="s">
        <v>27</v>
      </c>
      <c r="X6" s="831"/>
      <c r="Y6" s="831"/>
      <c r="Z6" s="831"/>
      <c r="AA6" s="831" t="s">
        <v>26</v>
      </c>
      <c r="AB6" s="831"/>
      <c r="AC6" s="831"/>
      <c r="AD6" s="831"/>
      <c r="AE6" s="831" t="s">
        <v>25</v>
      </c>
      <c r="AF6" s="831"/>
      <c r="AG6" s="831"/>
      <c r="AH6" s="831"/>
      <c r="AI6" s="831" t="s">
        <v>24</v>
      </c>
      <c r="AJ6" s="831"/>
      <c r="AK6" s="831"/>
      <c r="AL6" s="831"/>
      <c r="AM6" s="831" t="s">
        <v>23</v>
      </c>
      <c r="AN6" s="831"/>
      <c r="AO6" s="831"/>
      <c r="AP6" s="831"/>
      <c r="AQ6" s="831" t="s">
        <v>401</v>
      </c>
      <c r="AR6" s="831"/>
      <c r="AS6" s="831"/>
      <c r="AT6" s="831"/>
      <c r="AU6" s="832" t="s">
        <v>400</v>
      </c>
      <c r="AV6" s="832"/>
      <c r="AW6" s="832"/>
      <c r="AX6" s="832"/>
      <c r="AY6" s="826" t="s">
        <v>487</v>
      </c>
      <c r="AZ6" s="827"/>
      <c r="BA6" s="827"/>
      <c r="BB6" s="828"/>
      <c r="BC6" s="826" t="s">
        <v>541</v>
      </c>
      <c r="BD6" s="827"/>
      <c r="BE6" s="827"/>
      <c r="BF6" s="828"/>
      <c r="BG6" s="826" t="s">
        <v>638</v>
      </c>
      <c r="BH6" s="827"/>
      <c r="BI6" s="827"/>
      <c r="BJ6" s="827"/>
      <c r="BK6" s="755" t="s">
        <v>772</v>
      </c>
      <c r="BL6" s="829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</row>
    <row r="7" spans="2:163" s="18" customFormat="1" ht="109.5" customHeight="1" x14ac:dyDescent="0.3">
      <c r="B7" s="843"/>
      <c r="C7" s="835"/>
      <c r="D7" s="833"/>
      <c r="E7" s="833"/>
      <c r="F7" s="833"/>
      <c r="G7" s="833"/>
      <c r="H7" s="833"/>
      <c r="I7" s="833"/>
      <c r="J7" s="833"/>
      <c r="K7" s="835"/>
      <c r="L7" s="835"/>
      <c r="M7" s="835"/>
      <c r="N7" s="835"/>
      <c r="O7" s="767" t="s">
        <v>111</v>
      </c>
      <c r="P7" s="767" t="s">
        <v>112</v>
      </c>
      <c r="Q7" s="767" t="s">
        <v>113</v>
      </c>
      <c r="R7" s="767" t="s">
        <v>114</v>
      </c>
      <c r="S7" s="767" t="s">
        <v>111</v>
      </c>
      <c r="T7" s="767" t="s">
        <v>112</v>
      </c>
      <c r="U7" s="767" t="s">
        <v>113</v>
      </c>
      <c r="V7" s="767" t="s">
        <v>114</v>
      </c>
      <c r="W7" s="767" t="s">
        <v>111</v>
      </c>
      <c r="X7" s="767" t="s">
        <v>112</v>
      </c>
      <c r="Y7" s="767" t="s">
        <v>113</v>
      </c>
      <c r="Z7" s="767" t="s">
        <v>114</v>
      </c>
      <c r="AA7" s="767" t="s">
        <v>111</v>
      </c>
      <c r="AB7" s="767" t="s">
        <v>112</v>
      </c>
      <c r="AC7" s="767" t="s">
        <v>113</v>
      </c>
      <c r="AD7" s="767" t="s">
        <v>114</v>
      </c>
      <c r="AE7" s="767" t="s">
        <v>111</v>
      </c>
      <c r="AF7" s="767" t="s">
        <v>112</v>
      </c>
      <c r="AG7" s="767" t="s">
        <v>113</v>
      </c>
      <c r="AH7" s="767" t="s">
        <v>114</v>
      </c>
      <c r="AI7" s="767" t="s">
        <v>111</v>
      </c>
      <c r="AJ7" s="767" t="s">
        <v>112</v>
      </c>
      <c r="AK7" s="767" t="s">
        <v>113</v>
      </c>
      <c r="AL7" s="767" t="s">
        <v>114</v>
      </c>
      <c r="AM7" s="767" t="s">
        <v>111</v>
      </c>
      <c r="AN7" s="767" t="s">
        <v>112</v>
      </c>
      <c r="AO7" s="767" t="s">
        <v>113</v>
      </c>
      <c r="AP7" s="767" t="s">
        <v>114</v>
      </c>
      <c r="AQ7" s="767" t="s">
        <v>111</v>
      </c>
      <c r="AR7" s="767" t="s">
        <v>115</v>
      </c>
      <c r="AS7" s="767" t="s">
        <v>113</v>
      </c>
      <c r="AT7" s="767" t="s">
        <v>116</v>
      </c>
      <c r="AU7" s="767" t="s">
        <v>111</v>
      </c>
      <c r="AV7" s="767" t="s">
        <v>115</v>
      </c>
      <c r="AW7" s="767" t="s">
        <v>113</v>
      </c>
      <c r="AX7" s="767" t="s">
        <v>116</v>
      </c>
      <c r="AY7" s="767" t="s">
        <v>111</v>
      </c>
      <c r="AZ7" s="767" t="s">
        <v>115</v>
      </c>
      <c r="BA7" s="767" t="s">
        <v>241</v>
      </c>
      <c r="BB7" s="767" t="s">
        <v>116</v>
      </c>
      <c r="BC7" s="767" t="s">
        <v>111</v>
      </c>
      <c r="BD7" s="767" t="s">
        <v>115</v>
      </c>
      <c r="BE7" s="767" t="s">
        <v>588</v>
      </c>
      <c r="BF7" s="767" t="s">
        <v>116</v>
      </c>
      <c r="BG7" s="767" t="s">
        <v>111</v>
      </c>
      <c r="BH7" s="767" t="s">
        <v>115</v>
      </c>
      <c r="BI7" s="767" t="s">
        <v>588</v>
      </c>
      <c r="BJ7" s="768" t="s">
        <v>116</v>
      </c>
      <c r="BK7" s="767" t="s">
        <v>111</v>
      </c>
      <c r="BL7" s="830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</row>
    <row r="8" spans="2:163" s="310" customFormat="1" ht="40.15" customHeight="1" x14ac:dyDescent="0.25">
      <c r="B8" s="54" t="s">
        <v>117</v>
      </c>
      <c r="C8" s="301">
        <v>-1851.6839999999997</v>
      </c>
      <c r="D8" s="302">
        <v>-2463.34</v>
      </c>
      <c r="E8" s="302">
        <v>-2734.4097949999996</v>
      </c>
      <c r="F8" s="302">
        <v>-3118.6400000000012</v>
      </c>
      <c r="G8" s="302">
        <v>-2103.3999999999996</v>
      </c>
      <c r="H8" s="302">
        <v>-841.48999999999955</v>
      </c>
      <c r="I8" s="302">
        <v>-1913.0300000000004</v>
      </c>
      <c r="J8" s="302">
        <v>-2616.8999999999996</v>
      </c>
      <c r="K8" s="302">
        <v>-2858.9999999999991</v>
      </c>
      <c r="L8" s="302">
        <v>-1332.9</v>
      </c>
      <c r="M8" s="302">
        <v>-2235.92</v>
      </c>
      <c r="N8" s="302">
        <v>-2107.5990033573926</v>
      </c>
      <c r="O8" s="302">
        <v>-253.41899999999987</v>
      </c>
      <c r="P8" s="302">
        <v>-945.68</v>
      </c>
      <c r="Q8" s="302">
        <v>-219.43499999999995</v>
      </c>
      <c r="R8" s="302">
        <v>-433.15000000000009</v>
      </c>
      <c r="S8" s="302">
        <v>-550.39999999999964</v>
      </c>
      <c r="T8" s="302">
        <v>-626.30000000000018</v>
      </c>
      <c r="U8" s="302">
        <v>-836.6099999999999</v>
      </c>
      <c r="V8" s="302">
        <v>-450.03000000000043</v>
      </c>
      <c r="W8" s="302">
        <v>-1036.7097949999998</v>
      </c>
      <c r="X8" s="302">
        <v>-712.49999999999977</v>
      </c>
      <c r="Y8" s="302">
        <v>-304.89999999999986</v>
      </c>
      <c r="Z8" s="302">
        <v>-680.3</v>
      </c>
      <c r="AA8" s="302">
        <v>-784.00000000000023</v>
      </c>
      <c r="AB8" s="302">
        <v>-972.96000000000015</v>
      </c>
      <c r="AC8" s="302">
        <v>-667.6800000000004</v>
      </c>
      <c r="AD8" s="302">
        <v>-694.00000000000045</v>
      </c>
      <c r="AE8" s="302">
        <v>-637.60000000000014</v>
      </c>
      <c r="AF8" s="302">
        <v>-808.1999999999997</v>
      </c>
      <c r="AG8" s="302">
        <v>-593.40000000000043</v>
      </c>
      <c r="AH8" s="302">
        <v>-64.199999999999591</v>
      </c>
      <c r="AI8" s="302">
        <v>-376.80000000000018</v>
      </c>
      <c r="AJ8" s="302">
        <v>-736.39999999999986</v>
      </c>
      <c r="AK8" s="302">
        <v>-22.989999999999554</v>
      </c>
      <c r="AL8" s="302">
        <v>294.70000000000005</v>
      </c>
      <c r="AM8" s="302">
        <v>-175.00000000000023</v>
      </c>
      <c r="AN8" s="302">
        <v>-841.33000000000027</v>
      </c>
      <c r="AO8" s="302">
        <v>-370.50000000000023</v>
      </c>
      <c r="AP8" s="302">
        <v>-526.19999999999959</v>
      </c>
      <c r="AQ8" s="302">
        <v>-710.19999999999993</v>
      </c>
      <c r="AR8" s="302">
        <v>-922.29999999999984</v>
      </c>
      <c r="AS8" s="302">
        <v>-341.99999999999932</v>
      </c>
      <c r="AT8" s="302">
        <v>-642.40000000000077</v>
      </c>
      <c r="AU8" s="302">
        <v>-884.5</v>
      </c>
      <c r="AV8" s="302">
        <v>-1247.9999999999995</v>
      </c>
      <c r="AW8" s="302">
        <v>-788.59999999999991</v>
      </c>
      <c r="AX8" s="302">
        <v>62.100000000000364</v>
      </c>
      <c r="AY8" s="302">
        <v>-567.19999999999982</v>
      </c>
      <c r="AZ8" s="302">
        <v>-511.00000000000034</v>
      </c>
      <c r="BA8" s="302">
        <v>-511.9000000000002</v>
      </c>
      <c r="BB8" s="302">
        <v>257.20000000000027</v>
      </c>
      <c r="BC8" s="302">
        <v>-598.11999999999989</v>
      </c>
      <c r="BD8" s="302">
        <v>-759.69999999999982</v>
      </c>
      <c r="BE8" s="302">
        <v>-558.5100000000001</v>
      </c>
      <c r="BF8" s="302">
        <v>-319.59000000000037</v>
      </c>
      <c r="BG8" s="302">
        <v>-452.26287889999992</v>
      </c>
      <c r="BH8" s="302">
        <v>-722.26287890000071</v>
      </c>
      <c r="BI8" s="302">
        <v>-700.56287890000044</v>
      </c>
      <c r="BJ8" s="302">
        <v>-232.51036665739184</v>
      </c>
      <c r="BK8" s="302">
        <v>-226.02553717300009</v>
      </c>
      <c r="BL8" s="55" t="s">
        <v>118</v>
      </c>
      <c r="BM8" s="311"/>
      <c r="BN8" s="311"/>
      <c r="BU8" s="311"/>
      <c r="BV8" s="311"/>
      <c r="BW8" s="311"/>
      <c r="BX8" s="311"/>
      <c r="BY8" s="311"/>
      <c r="BZ8" s="311"/>
      <c r="CA8" s="311"/>
      <c r="CB8" s="311"/>
      <c r="CC8" s="311"/>
      <c r="CD8" s="311"/>
      <c r="CE8" s="311"/>
      <c r="CF8" s="311"/>
      <c r="DE8" s="311"/>
      <c r="DF8" s="311"/>
      <c r="DG8" s="311"/>
      <c r="DH8" s="311"/>
      <c r="DI8" s="311"/>
      <c r="DJ8" s="311"/>
      <c r="DK8" s="311"/>
      <c r="DL8" s="311"/>
      <c r="DM8" s="311"/>
      <c r="DN8" s="311"/>
      <c r="DO8" s="311"/>
      <c r="DP8" s="311"/>
      <c r="DQ8" s="311"/>
      <c r="DR8" s="311"/>
      <c r="DS8" s="311"/>
      <c r="DT8" s="311"/>
      <c r="DU8" s="311"/>
      <c r="DV8" s="311"/>
      <c r="DW8" s="311"/>
      <c r="DX8" s="311"/>
      <c r="DY8" s="311"/>
      <c r="DZ8" s="311"/>
      <c r="EA8" s="311"/>
      <c r="EB8" s="311"/>
      <c r="EC8" s="311"/>
      <c r="ED8" s="311"/>
      <c r="EE8" s="311"/>
      <c r="EF8" s="311"/>
      <c r="EG8" s="311"/>
      <c r="EH8" s="311"/>
      <c r="EI8" s="311"/>
      <c r="EJ8" s="311"/>
      <c r="EK8" s="311"/>
      <c r="EL8" s="311"/>
      <c r="EM8" s="311"/>
      <c r="EN8" s="311"/>
      <c r="EO8" s="311"/>
      <c r="EP8" s="311"/>
      <c r="EQ8" s="311"/>
      <c r="ER8" s="311"/>
      <c r="ES8" s="311"/>
      <c r="ET8" s="311"/>
      <c r="EU8" s="311"/>
      <c r="EV8" s="311"/>
      <c r="EW8" s="311"/>
      <c r="EX8" s="311"/>
      <c r="EY8" s="311"/>
      <c r="EZ8" s="311"/>
      <c r="FA8" s="311"/>
      <c r="FB8" s="311"/>
      <c r="FC8" s="311"/>
      <c r="FD8" s="311"/>
      <c r="FE8" s="311"/>
      <c r="FF8" s="311"/>
      <c r="FG8" s="311"/>
    </row>
    <row r="9" spans="2:163" s="310" customFormat="1" ht="40.15" customHeight="1" x14ac:dyDescent="0.25">
      <c r="B9" s="48" t="s">
        <v>446</v>
      </c>
      <c r="C9" s="303">
        <v>-8495.6</v>
      </c>
      <c r="D9" s="56">
        <v>-7336.2</v>
      </c>
      <c r="E9" s="56">
        <v>-6807.3</v>
      </c>
      <c r="F9" s="56">
        <v>-7593.2</v>
      </c>
      <c r="G9" s="56">
        <v>-7314.5</v>
      </c>
      <c r="H9" s="56">
        <v>-7017.0999999999995</v>
      </c>
      <c r="I9" s="56">
        <v>-5977.5</v>
      </c>
      <c r="J9" s="56">
        <v>-7883.3000000000011</v>
      </c>
      <c r="K9" s="56">
        <v>-9370.1999999999989</v>
      </c>
      <c r="L9" s="56">
        <v>-8480</v>
      </c>
      <c r="M9" s="56">
        <v>-8461</v>
      </c>
      <c r="N9" s="56">
        <v>-8535.3000000000011</v>
      </c>
      <c r="O9" s="56">
        <v>-1909.3999999999999</v>
      </c>
      <c r="P9" s="56">
        <v>-2401.8000000000002</v>
      </c>
      <c r="Q9" s="56">
        <v>-2004.5000000000002</v>
      </c>
      <c r="R9" s="56">
        <v>-2179.9</v>
      </c>
      <c r="S9" s="56">
        <v>-1757.4999999999998</v>
      </c>
      <c r="T9" s="56">
        <v>-1821.8000000000002</v>
      </c>
      <c r="U9" s="56">
        <v>-1957.3999999999999</v>
      </c>
      <c r="V9" s="56">
        <v>-1799.5000000000002</v>
      </c>
      <c r="W9" s="56">
        <v>-1889.4999999999998</v>
      </c>
      <c r="X9" s="56">
        <v>-1639.8999999999999</v>
      </c>
      <c r="Y9" s="56">
        <v>-1372.1000000000001</v>
      </c>
      <c r="Z9" s="56">
        <v>-1905.8</v>
      </c>
      <c r="AA9" s="56">
        <v>-1817.8000000000002</v>
      </c>
      <c r="AB9" s="56">
        <v>-1921</v>
      </c>
      <c r="AC9" s="56">
        <v>-1786.8</v>
      </c>
      <c r="AD9" s="56">
        <v>-2067.6</v>
      </c>
      <c r="AE9" s="56">
        <v>-1781.3</v>
      </c>
      <c r="AF9" s="56">
        <v>-1740.6999999999998</v>
      </c>
      <c r="AG9" s="56">
        <v>-1925.2000000000003</v>
      </c>
      <c r="AH9" s="56">
        <v>-1867.2999999999997</v>
      </c>
      <c r="AI9" s="56">
        <v>-1762.8999999999999</v>
      </c>
      <c r="AJ9" s="56">
        <v>-1872.7999999999997</v>
      </c>
      <c r="AK9" s="56">
        <v>-1697.6999999999998</v>
      </c>
      <c r="AL9" s="56">
        <v>-1683.7</v>
      </c>
      <c r="AM9" s="56">
        <v>-1454.6999999999998</v>
      </c>
      <c r="AN9" s="56">
        <v>-1310.8</v>
      </c>
      <c r="AO9" s="56">
        <v>-1601.6</v>
      </c>
      <c r="AP9" s="56">
        <v>-1610.4</v>
      </c>
      <c r="AQ9" s="56">
        <v>-1676.2000000000003</v>
      </c>
      <c r="AR9" s="56">
        <v>-1730.8999999999999</v>
      </c>
      <c r="AS9" s="56">
        <v>-2161.6999999999998</v>
      </c>
      <c r="AT9" s="56">
        <v>-2314.5000000000005</v>
      </c>
      <c r="AU9" s="56">
        <v>-2035</v>
      </c>
      <c r="AV9" s="56">
        <v>-2435.2999999999997</v>
      </c>
      <c r="AW9" s="56">
        <v>-2717.5</v>
      </c>
      <c r="AX9" s="56">
        <v>-2182.4</v>
      </c>
      <c r="AY9" s="56">
        <v>-2157.5</v>
      </c>
      <c r="AZ9" s="56">
        <v>-1913.5000000000005</v>
      </c>
      <c r="BA9" s="56">
        <v>-2388</v>
      </c>
      <c r="BB9" s="56">
        <v>-2020.9999999999995</v>
      </c>
      <c r="BC9" s="56">
        <v>-2010.5000000000005</v>
      </c>
      <c r="BD9" s="56">
        <v>-1866.3999999999996</v>
      </c>
      <c r="BE9" s="56">
        <v>-2192.1</v>
      </c>
      <c r="BF9" s="56">
        <v>-2392</v>
      </c>
      <c r="BG9" s="56">
        <v>-1809.9</v>
      </c>
      <c r="BH9" s="56">
        <v>-2121.5000000000005</v>
      </c>
      <c r="BI9" s="56">
        <v>-2263.9</v>
      </c>
      <c r="BJ9" s="56">
        <v>-2339.9999999999995</v>
      </c>
      <c r="BK9" s="56">
        <v>-1683.5</v>
      </c>
      <c r="BL9" s="49" t="s">
        <v>449</v>
      </c>
      <c r="BM9" s="311"/>
      <c r="BN9" s="311"/>
      <c r="BU9" s="311"/>
      <c r="BV9" s="311"/>
      <c r="BW9" s="311"/>
      <c r="BX9" s="311"/>
      <c r="BY9" s="311"/>
      <c r="BZ9" s="311"/>
      <c r="CA9" s="311"/>
      <c r="CB9" s="311"/>
      <c r="CC9" s="311"/>
      <c r="CD9" s="311"/>
      <c r="CE9" s="311"/>
      <c r="CF9" s="311"/>
      <c r="DE9" s="311"/>
      <c r="DF9" s="311"/>
      <c r="DG9" s="311"/>
      <c r="DH9" s="311"/>
      <c r="DI9" s="311"/>
      <c r="DJ9" s="311"/>
      <c r="DK9" s="311"/>
      <c r="DL9" s="311"/>
      <c r="DM9" s="311"/>
      <c r="DN9" s="311"/>
      <c r="DO9" s="311"/>
      <c r="DP9" s="311"/>
      <c r="DQ9" s="311"/>
      <c r="DR9" s="311"/>
      <c r="DS9" s="311"/>
      <c r="DT9" s="311"/>
      <c r="DU9" s="311"/>
      <c r="DV9" s="311"/>
      <c r="DW9" s="311"/>
      <c r="DX9" s="311"/>
      <c r="DY9" s="311"/>
      <c r="DZ9" s="311"/>
      <c r="EA9" s="311"/>
      <c r="EB9" s="311"/>
      <c r="EC9" s="311"/>
      <c r="ED9" s="311"/>
      <c r="EE9" s="311"/>
      <c r="EF9" s="311"/>
      <c r="EG9" s="311"/>
      <c r="EH9" s="311"/>
      <c r="EI9" s="311"/>
      <c r="EJ9" s="311"/>
      <c r="EK9" s="311"/>
      <c r="EL9" s="311"/>
      <c r="EM9" s="311"/>
      <c r="EN9" s="311"/>
      <c r="EO9" s="311"/>
      <c r="EP9" s="311"/>
      <c r="EQ9" s="311"/>
      <c r="ER9" s="311"/>
      <c r="ES9" s="311"/>
      <c r="ET9" s="311"/>
      <c r="EU9" s="311"/>
      <c r="EV9" s="311"/>
      <c r="EW9" s="311"/>
      <c r="EX9" s="311"/>
      <c r="EY9" s="311"/>
      <c r="EZ9" s="311"/>
      <c r="FA9" s="311"/>
      <c r="FB9" s="311"/>
      <c r="FC9" s="311"/>
      <c r="FD9" s="311"/>
      <c r="FE9" s="311"/>
      <c r="FF9" s="311"/>
      <c r="FG9" s="311"/>
    </row>
    <row r="10" spans="2:163" s="47" customFormat="1" ht="40.15" customHeight="1" x14ac:dyDescent="0.25">
      <c r="B10" s="50" t="s">
        <v>272</v>
      </c>
      <c r="C10" s="309">
        <v>5953.6</v>
      </c>
      <c r="D10" s="304">
        <v>5561.4000000000005</v>
      </c>
      <c r="E10" s="304">
        <v>5359.6</v>
      </c>
      <c r="F10" s="304">
        <v>5333.1</v>
      </c>
      <c r="G10" s="304">
        <v>5502.7</v>
      </c>
      <c r="H10" s="304">
        <v>5905.3</v>
      </c>
      <c r="I10" s="304">
        <v>5639.6999999999989</v>
      </c>
      <c r="J10" s="304">
        <v>6643.8000000000011</v>
      </c>
      <c r="K10" s="304">
        <v>9073.8000000000011</v>
      </c>
      <c r="L10" s="304">
        <v>8911.7999999999993</v>
      </c>
      <c r="M10" s="304">
        <v>9609.0999999999985</v>
      </c>
      <c r="N10" s="304">
        <v>10975.8</v>
      </c>
      <c r="O10" s="304">
        <v>1456.3</v>
      </c>
      <c r="P10" s="304">
        <v>1490</v>
      </c>
      <c r="Q10" s="304">
        <v>1540.8</v>
      </c>
      <c r="R10" s="304">
        <v>1466.5</v>
      </c>
      <c r="S10" s="304">
        <v>1300.2</v>
      </c>
      <c r="T10" s="304">
        <v>1404.6</v>
      </c>
      <c r="U10" s="304">
        <v>1458.3</v>
      </c>
      <c r="V10" s="304">
        <v>1398.3</v>
      </c>
      <c r="W10" s="304">
        <v>1162.7</v>
      </c>
      <c r="X10" s="304">
        <v>1344.8</v>
      </c>
      <c r="Y10" s="304">
        <v>1496.3</v>
      </c>
      <c r="Z10" s="304">
        <v>1355.8</v>
      </c>
      <c r="AA10" s="304">
        <v>1241.5</v>
      </c>
      <c r="AB10" s="304">
        <v>1257.4000000000001</v>
      </c>
      <c r="AC10" s="304">
        <v>1397.3</v>
      </c>
      <c r="AD10" s="304">
        <v>1436.9</v>
      </c>
      <c r="AE10" s="304">
        <v>1220.7</v>
      </c>
      <c r="AF10" s="304">
        <v>1351.5</v>
      </c>
      <c r="AG10" s="304">
        <v>1457.6</v>
      </c>
      <c r="AH10" s="304">
        <v>1472.9</v>
      </c>
      <c r="AI10" s="304">
        <v>1330.3</v>
      </c>
      <c r="AJ10" s="304">
        <v>1401.4</v>
      </c>
      <c r="AK10" s="304">
        <v>1664.4</v>
      </c>
      <c r="AL10" s="304">
        <v>1509.2</v>
      </c>
      <c r="AM10" s="304">
        <v>1380.5</v>
      </c>
      <c r="AN10" s="304">
        <v>1142.7</v>
      </c>
      <c r="AO10" s="304">
        <v>1630.6</v>
      </c>
      <c r="AP10" s="304">
        <v>1485.9</v>
      </c>
      <c r="AQ10" s="304">
        <v>1427.6</v>
      </c>
      <c r="AR10" s="304">
        <v>1590.7</v>
      </c>
      <c r="AS10" s="304">
        <v>1700.9</v>
      </c>
      <c r="AT10" s="304">
        <v>1924.6</v>
      </c>
      <c r="AU10" s="304">
        <v>2069.3000000000002</v>
      </c>
      <c r="AV10" s="304">
        <v>2403.9</v>
      </c>
      <c r="AW10" s="304">
        <v>2460</v>
      </c>
      <c r="AX10" s="304">
        <v>2140.6</v>
      </c>
      <c r="AY10" s="304">
        <v>2196.8000000000002</v>
      </c>
      <c r="AZ10" s="304">
        <v>2293.1</v>
      </c>
      <c r="BA10" s="304">
        <v>2247.5</v>
      </c>
      <c r="BB10" s="304">
        <v>2174.4</v>
      </c>
      <c r="BC10" s="304">
        <v>2170.1</v>
      </c>
      <c r="BD10" s="304">
        <v>2369.8000000000002</v>
      </c>
      <c r="BE10" s="304">
        <v>2619.9</v>
      </c>
      <c r="BF10" s="304">
        <v>2449.3000000000002</v>
      </c>
      <c r="BG10" s="304">
        <v>2699.4</v>
      </c>
      <c r="BH10" s="304">
        <v>2504.1</v>
      </c>
      <c r="BI10" s="304">
        <v>2879.4</v>
      </c>
      <c r="BJ10" s="304">
        <v>2892.9</v>
      </c>
      <c r="BK10" s="304">
        <v>2689.8</v>
      </c>
      <c r="BL10" s="51" t="s">
        <v>119</v>
      </c>
      <c r="BM10" s="311"/>
      <c r="BN10" s="311"/>
      <c r="BU10" s="311"/>
      <c r="BV10" s="311"/>
      <c r="BW10" s="311"/>
      <c r="BX10" s="311"/>
      <c r="BY10" s="311"/>
      <c r="BZ10" s="311"/>
      <c r="CA10" s="311"/>
      <c r="CB10" s="311"/>
      <c r="CC10" s="311"/>
      <c r="CD10" s="311"/>
      <c r="CE10" s="311"/>
      <c r="CF10" s="311"/>
      <c r="DE10" s="237"/>
      <c r="DF10" s="237"/>
      <c r="DG10" s="237"/>
      <c r="DH10" s="237"/>
      <c r="DI10" s="237"/>
      <c r="DJ10" s="237"/>
      <c r="DK10" s="237"/>
      <c r="DL10" s="237"/>
      <c r="DM10" s="237"/>
      <c r="DN10" s="237"/>
      <c r="DO10" s="237"/>
      <c r="DP10" s="237"/>
      <c r="DQ10" s="237"/>
      <c r="DR10" s="237"/>
      <c r="DS10" s="237"/>
      <c r="DT10" s="237"/>
      <c r="DU10" s="237"/>
      <c r="DV10" s="237"/>
      <c r="DW10" s="237"/>
      <c r="DX10" s="237"/>
      <c r="DY10" s="237"/>
      <c r="DZ10" s="237"/>
      <c r="EA10" s="237"/>
      <c r="EB10" s="237"/>
      <c r="EC10" s="237"/>
      <c r="ED10" s="237"/>
      <c r="EE10" s="237"/>
      <c r="EF10" s="237"/>
      <c r="EG10" s="237"/>
      <c r="EH10" s="237"/>
      <c r="EI10" s="237"/>
      <c r="EJ10" s="237"/>
      <c r="EK10" s="237"/>
      <c r="EL10" s="237"/>
      <c r="EM10" s="237"/>
      <c r="EN10" s="237"/>
      <c r="EO10" s="237"/>
      <c r="EP10" s="237"/>
      <c r="EQ10" s="237"/>
      <c r="ER10" s="237"/>
      <c r="ES10" s="237"/>
      <c r="ET10" s="237"/>
      <c r="EU10" s="237"/>
      <c r="EV10" s="237"/>
      <c r="EW10" s="237"/>
      <c r="EX10" s="237"/>
      <c r="EY10" s="237"/>
      <c r="EZ10" s="237"/>
      <c r="FA10" s="237"/>
      <c r="FB10" s="237"/>
      <c r="FC10" s="237"/>
      <c r="FD10" s="237"/>
      <c r="FE10" s="237"/>
      <c r="FF10" s="237"/>
      <c r="FG10" s="237"/>
    </row>
    <row r="11" spans="2:163" s="47" customFormat="1" ht="40.15" customHeight="1" x14ac:dyDescent="0.25">
      <c r="B11" s="52" t="s">
        <v>273</v>
      </c>
      <c r="C11" s="312">
        <v>14449.199999999999</v>
      </c>
      <c r="D11" s="284">
        <v>12897.599999999999</v>
      </c>
      <c r="E11" s="284">
        <v>12166.9</v>
      </c>
      <c r="F11" s="284">
        <v>12926.3</v>
      </c>
      <c r="G11" s="284">
        <v>12817.2</v>
      </c>
      <c r="H11" s="284">
        <v>12922.4</v>
      </c>
      <c r="I11" s="284">
        <v>11617.2</v>
      </c>
      <c r="J11" s="284">
        <v>14527.1</v>
      </c>
      <c r="K11" s="284">
        <v>18444</v>
      </c>
      <c r="L11" s="284">
        <v>17391.800000000003</v>
      </c>
      <c r="M11" s="284">
        <v>18070.099999999999</v>
      </c>
      <c r="N11" s="284">
        <v>19511.099999999999</v>
      </c>
      <c r="O11" s="284">
        <v>3365.7</v>
      </c>
      <c r="P11" s="284">
        <v>3891.8</v>
      </c>
      <c r="Q11" s="284">
        <v>3545.3</v>
      </c>
      <c r="R11" s="284">
        <v>3646.4</v>
      </c>
      <c r="S11" s="284">
        <v>3057.7</v>
      </c>
      <c r="T11" s="284">
        <v>3226.4</v>
      </c>
      <c r="U11" s="284">
        <v>3415.7</v>
      </c>
      <c r="V11" s="284">
        <v>3197.8</v>
      </c>
      <c r="W11" s="284">
        <v>3052.2</v>
      </c>
      <c r="X11" s="284">
        <v>2984.7</v>
      </c>
      <c r="Y11" s="284">
        <v>2868.4</v>
      </c>
      <c r="Z11" s="284">
        <v>3261.6</v>
      </c>
      <c r="AA11" s="284">
        <v>3059.3</v>
      </c>
      <c r="AB11" s="284">
        <v>3178.4</v>
      </c>
      <c r="AC11" s="284">
        <v>3184.1</v>
      </c>
      <c r="AD11" s="284">
        <v>3504.5</v>
      </c>
      <c r="AE11" s="284">
        <v>3002</v>
      </c>
      <c r="AF11" s="284">
        <v>3092.2</v>
      </c>
      <c r="AG11" s="284">
        <v>3382.8</v>
      </c>
      <c r="AH11" s="284">
        <v>3340.2</v>
      </c>
      <c r="AI11" s="284">
        <v>3093.2</v>
      </c>
      <c r="AJ11" s="284">
        <v>3274.2</v>
      </c>
      <c r="AK11" s="284">
        <v>3362.1</v>
      </c>
      <c r="AL11" s="284">
        <v>3192.9</v>
      </c>
      <c r="AM11" s="284">
        <v>2835.2</v>
      </c>
      <c r="AN11" s="284">
        <v>2453.5</v>
      </c>
      <c r="AO11" s="284">
        <v>3232.2</v>
      </c>
      <c r="AP11" s="284">
        <v>3096.3</v>
      </c>
      <c r="AQ11" s="284">
        <v>3103.8</v>
      </c>
      <c r="AR11" s="284">
        <v>3321.6</v>
      </c>
      <c r="AS11" s="284">
        <v>3862.6</v>
      </c>
      <c r="AT11" s="284">
        <v>4239.1000000000004</v>
      </c>
      <c r="AU11" s="284">
        <v>4104.3</v>
      </c>
      <c r="AV11" s="284">
        <v>4839.2</v>
      </c>
      <c r="AW11" s="284">
        <v>5177.5</v>
      </c>
      <c r="AX11" s="284">
        <v>4323</v>
      </c>
      <c r="AY11" s="284">
        <v>4354.3</v>
      </c>
      <c r="AZ11" s="284">
        <v>4206.6000000000004</v>
      </c>
      <c r="BA11" s="284">
        <v>4635.5</v>
      </c>
      <c r="BB11" s="284">
        <v>4195.3999999999996</v>
      </c>
      <c r="BC11" s="284">
        <v>4180.6000000000004</v>
      </c>
      <c r="BD11" s="284">
        <v>4236.2</v>
      </c>
      <c r="BE11" s="284">
        <v>4812</v>
      </c>
      <c r="BF11" s="284">
        <v>4841.3</v>
      </c>
      <c r="BG11" s="284">
        <v>4509.3</v>
      </c>
      <c r="BH11" s="284">
        <v>4625.6000000000004</v>
      </c>
      <c r="BI11" s="284">
        <v>5143.3</v>
      </c>
      <c r="BJ11" s="284">
        <v>5232.8999999999996</v>
      </c>
      <c r="BK11" s="284">
        <v>4373.3</v>
      </c>
      <c r="BL11" s="53" t="s">
        <v>120</v>
      </c>
      <c r="BM11" s="311"/>
      <c r="BN11" s="311"/>
      <c r="BU11" s="311"/>
      <c r="BV11" s="311"/>
      <c r="BW11" s="311"/>
      <c r="BX11" s="311"/>
      <c r="BY11" s="311"/>
      <c r="BZ11" s="311"/>
      <c r="CA11" s="311"/>
      <c r="CB11" s="311"/>
      <c r="CC11" s="311"/>
      <c r="CD11" s="311"/>
      <c r="CE11" s="311"/>
      <c r="CF11" s="311"/>
      <c r="DE11" s="237"/>
      <c r="DF11" s="237"/>
      <c r="DG11" s="237"/>
      <c r="DH11" s="237"/>
      <c r="DI11" s="237"/>
      <c r="DJ11" s="237"/>
      <c r="DK11" s="237"/>
      <c r="DL11" s="237"/>
      <c r="DM11" s="237"/>
      <c r="DN11" s="237"/>
      <c r="DO11" s="237"/>
      <c r="DP11" s="237"/>
      <c r="DQ11" s="237"/>
      <c r="DR11" s="237"/>
      <c r="DS11" s="237"/>
      <c r="DT11" s="237"/>
      <c r="DU11" s="237"/>
      <c r="DV11" s="237"/>
      <c r="DW11" s="237"/>
      <c r="DX11" s="237"/>
      <c r="DY11" s="237"/>
      <c r="DZ11" s="237"/>
      <c r="EA11" s="237"/>
      <c r="EB11" s="237"/>
      <c r="EC11" s="237"/>
      <c r="ED11" s="237"/>
      <c r="EE11" s="237"/>
      <c r="EF11" s="237"/>
      <c r="EG11" s="237"/>
      <c r="EH11" s="237"/>
      <c r="EI11" s="237"/>
      <c r="EJ11" s="237"/>
      <c r="EK11" s="237"/>
      <c r="EL11" s="237"/>
      <c r="EM11" s="237"/>
      <c r="EN11" s="237"/>
      <c r="EO11" s="237"/>
      <c r="EP11" s="237"/>
      <c r="EQ11" s="237"/>
      <c r="ER11" s="237"/>
      <c r="ES11" s="237"/>
      <c r="ET11" s="237"/>
      <c r="EU11" s="237"/>
      <c r="EV11" s="237"/>
      <c r="EW11" s="237"/>
      <c r="EX11" s="237"/>
      <c r="EY11" s="237"/>
      <c r="EZ11" s="237"/>
      <c r="FA11" s="237"/>
      <c r="FB11" s="237"/>
      <c r="FC11" s="237"/>
      <c r="FD11" s="237"/>
      <c r="FE11" s="237"/>
      <c r="FF11" s="237"/>
      <c r="FG11" s="237"/>
    </row>
    <row r="12" spans="2:163" s="310" customFormat="1" ht="40.15" customHeight="1" x14ac:dyDescent="0.25">
      <c r="B12" s="54" t="s">
        <v>447</v>
      </c>
      <c r="C12" s="305">
        <v>1778.9000000000003</v>
      </c>
      <c r="D12" s="306">
        <v>1190.6999999999998</v>
      </c>
      <c r="E12" s="306">
        <v>919.89999999999964</v>
      </c>
      <c r="F12" s="306">
        <v>1390.9999999999995</v>
      </c>
      <c r="G12" s="306">
        <v>1760.1000000000001</v>
      </c>
      <c r="H12" s="302">
        <v>2903.8</v>
      </c>
      <c r="I12" s="302">
        <v>311.90000000000003</v>
      </c>
      <c r="J12" s="302">
        <v>1172.5</v>
      </c>
      <c r="K12" s="302">
        <v>2784.7000000000003</v>
      </c>
      <c r="L12" s="302">
        <v>3650.7000000000003</v>
      </c>
      <c r="M12" s="302">
        <v>3176.5000000000005</v>
      </c>
      <c r="N12" s="302">
        <v>3478.3</v>
      </c>
      <c r="O12" s="302">
        <v>446.20000000000005</v>
      </c>
      <c r="P12" s="302">
        <v>520.20000000000016</v>
      </c>
      <c r="Q12" s="302">
        <v>446.6</v>
      </c>
      <c r="R12" s="302">
        <v>365.90000000000009</v>
      </c>
      <c r="S12" s="302">
        <v>210.90000000000009</v>
      </c>
      <c r="T12" s="302">
        <v>249.5</v>
      </c>
      <c r="U12" s="302">
        <v>399.39999999999986</v>
      </c>
      <c r="V12" s="302">
        <v>330.9</v>
      </c>
      <c r="W12" s="302">
        <v>103.19999999999993</v>
      </c>
      <c r="X12" s="302">
        <v>227.69999999999993</v>
      </c>
      <c r="Y12" s="302">
        <v>388.00000000000011</v>
      </c>
      <c r="Z12" s="302">
        <v>200.99999999999966</v>
      </c>
      <c r="AA12" s="302">
        <v>280.80000000000007</v>
      </c>
      <c r="AB12" s="302">
        <v>283.49999999999989</v>
      </c>
      <c r="AC12" s="302">
        <v>513.1999999999997</v>
      </c>
      <c r="AD12" s="302">
        <v>313.5</v>
      </c>
      <c r="AE12" s="302">
        <v>371.59999999999991</v>
      </c>
      <c r="AF12" s="302">
        <v>335.80000000000018</v>
      </c>
      <c r="AG12" s="302">
        <v>613.59999999999991</v>
      </c>
      <c r="AH12" s="302">
        <v>439.10000000000014</v>
      </c>
      <c r="AI12" s="302">
        <v>617.19999999999993</v>
      </c>
      <c r="AJ12" s="302">
        <v>665.79999999999973</v>
      </c>
      <c r="AK12" s="302">
        <v>904.20000000000027</v>
      </c>
      <c r="AL12" s="302">
        <v>716.60000000000014</v>
      </c>
      <c r="AM12" s="302">
        <v>539.6</v>
      </c>
      <c r="AN12" s="302">
        <v>-151.1</v>
      </c>
      <c r="AO12" s="302">
        <v>-96.200000000000045</v>
      </c>
      <c r="AP12" s="302">
        <v>19.60000000000008</v>
      </c>
      <c r="AQ12" s="302">
        <v>39.300000000000068</v>
      </c>
      <c r="AR12" s="302">
        <v>123.59999999999997</v>
      </c>
      <c r="AS12" s="302">
        <v>499.10000000000025</v>
      </c>
      <c r="AT12" s="302">
        <v>510.49999999999966</v>
      </c>
      <c r="AU12" s="302">
        <v>433.1</v>
      </c>
      <c r="AV12" s="302">
        <v>515.70000000000005</v>
      </c>
      <c r="AW12" s="302">
        <v>979.10000000000014</v>
      </c>
      <c r="AX12" s="302">
        <v>856.80000000000007</v>
      </c>
      <c r="AY12" s="302">
        <v>834.80000000000018</v>
      </c>
      <c r="AZ12" s="302">
        <v>877.20000000000016</v>
      </c>
      <c r="BA12" s="302">
        <v>1206.0999999999999</v>
      </c>
      <c r="BB12" s="302">
        <v>732.5999999999998</v>
      </c>
      <c r="BC12" s="302">
        <v>739.00000000000057</v>
      </c>
      <c r="BD12" s="302">
        <v>693.8</v>
      </c>
      <c r="BE12" s="302">
        <v>1040.9000000000001</v>
      </c>
      <c r="BF12" s="302">
        <v>702.79999999999984</v>
      </c>
      <c r="BG12" s="302">
        <v>763.50000000000023</v>
      </c>
      <c r="BH12" s="302">
        <v>918</v>
      </c>
      <c r="BI12" s="302">
        <v>1020.2999999999997</v>
      </c>
      <c r="BJ12" s="302">
        <v>776.50000000000011</v>
      </c>
      <c r="BK12" s="302">
        <v>728.2</v>
      </c>
      <c r="BL12" s="55" t="s">
        <v>450</v>
      </c>
      <c r="BM12" s="311"/>
      <c r="BN12" s="311"/>
      <c r="BU12" s="311"/>
      <c r="BV12" s="311"/>
      <c r="BW12" s="311"/>
      <c r="BX12" s="311"/>
      <c r="BY12" s="311"/>
      <c r="BZ12" s="311"/>
      <c r="CA12" s="311"/>
      <c r="CB12" s="311"/>
      <c r="CC12" s="311"/>
      <c r="CD12" s="311"/>
      <c r="CE12" s="311"/>
      <c r="CF12" s="311"/>
      <c r="DE12" s="311"/>
      <c r="DF12" s="311"/>
      <c r="DG12" s="311"/>
      <c r="DH12" s="311"/>
      <c r="DI12" s="311"/>
      <c r="DJ12" s="311"/>
      <c r="DK12" s="311"/>
      <c r="DL12" s="311"/>
      <c r="DM12" s="311"/>
      <c r="DN12" s="311"/>
      <c r="DO12" s="311"/>
      <c r="DP12" s="311"/>
      <c r="DQ12" s="311"/>
      <c r="DR12" s="311"/>
      <c r="DS12" s="311"/>
      <c r="DT12" s="311"/>
      <c r="DU12" s="311"/>
      <c r="DV12" s="311"/>
      <c r="DW12" s="311"/>
      <c r="DX12" s="311"/>
      <c r="DY12" s="311"/>
      <c r="DZ12" s="311"/>
      <c r="EA12" s="311"/>
      <c r="EB12" s="311"/>
      <c r="EC12" s="311"/>
      <c r="ED12" s="311"/>
      <c r="EE12" s="311"/>
      <c r="EF12" s="311"/>
      <c r="EG12" s="311"/>
      <c r="EH12" s="311"/>
      <c r="EI12" s="311"/>
      <c r="EJ12" s="311"/>
      <c r="EK12" s="311"/>
      <c r="EL12" s="311"/>
      <c r="EM12" s="311"/>
      <c r="EN12" s="311"/>
      <c r="EO12" s="311"/>
      <c r="EP12" s="311"/>
      <c r="EQ12" s="311"/>
      <c r="ER12" s="311"/>
      <c r="ES12" s="311"/>
      <c r="ET12" s="311"/>
      <c r="EU12" s="311"/>
      <c r="EV12" s="311"/>
      <c r="EW12" s="311"/>
      <c r="EX12" s="311"/>
      <c r="EY12" s="311"/>
      <c r="EZ12" s="311"/>
      <c r="FA12" s="311"/>
      <c r="FB12" s="311"/>
      <c r="FC12" s="311"/>
      <c r="FD12" s="311"/>
      <c r="FE12" s="311"/>
      <c r="FF12" s="311"/>
      <c r="FG12" s="311"/>
    </row>
    <row r="13" spans="2:163" s="47" customFormat="1" ht="40.15" customHeight="1" x14ac:dyDescent="0.25">
      <c r="B13" s="52" t="s">
        <v>121</v>
      </c>
      <c r="C13" s="313">
        <v>5069.1000000000004</v>
      </c>
      <c r="D13" s="314">
        <v>4464.2</v>
      </c>
      <c r="E13" s="314">
        <v>4285.2</v>
      </c>
      <c r="F13" s="314">
        <v>4820</v>
      </c>
      <c r="G13" s="314">
        <v>5213.1000000000004</v>
      </c>
      <c r="H13" s="284">
        <v>5575.5</v>
      </c>
      <c r="I13" s="284">
        <v>1775.8</v>
      </c>
      <c r="J13" s="284">
        <v>3203.6000000000004</v>
      </c>
      <c r="K13" s="284">
        <v>5654</v>
      </c>
      <c r="L13" s="284">
        <v>6873</v>
      </c>
      <c r="M13" s="284">
        <v>6708.6</v>
      </c>
      <c r="N13" s="284">
        <v>7179.7</v>
      </c>
      <c r="O13" s="284">
        <v>1239.7</v>
      </c>
      <c r="P13" s="284">
        <v>1381.4</v>
      </c>
      <c r="Q13" s="284">
        <v>1284.5</v>
      </c>
      <c r="R13" s="284">
        <v>1163.5</v>
      </c>
      <c r="S13" s="284">
        <v>990.1</v>
      </c>
      <c r="T13" s="284">
        <v>1058.8</v>
      </c>
      <c r="U13" s="284">
        <v>1324.6999999999998</v>
      </c>
      <c r="V13" s="284">
        <v>1090.5999999999999</v>
      </c>
      <c r="W13" s="284">
        <v>945.1</v>
      </c>
      <c r="X13" s="284">
        <v>1065.5</v>
      </c>
      <c r="Y13" s="284">
        <v>1288.6000000000001</v>
      </c>
      <c r="Z13" s="284">
        <v>985.99999999999977</v>
      </c>
      <c r="AA13" s="284">
        <v>1108.7</v>
      </c>
      <c r="AB13" s="284">
        <v>1156.5999999999999</v>
      </c>
      <c r="AC13" s="284">
        <v>1434.3999999999996</v>
      </c>
      <c r="AD13" s="284">
        <v>1120.3</v>
      </c>
      <c r="AE13" s="284">
        <v>1184.8</v>
      </c>
      <c r="AF13" s="284">
        <v>1202.9000000000001</v>
      </c>
      <c r="AG13" s="284">
        <v>1598.3000000000002</v>
      </c>
      <c r="AH13" s="284">
        <v>1227.1000000000001</v>
      </c>
      <c r="AI13" s="284">
        <v>1218.8</v>
      </c>
      <c r="AJ13" s="284">
        <v>1358.4999999999998</v>
      </c>
      <c r="AK13" s="284">
        <v>1702.8000000000002</v>
      </c>
      <c r="AL13" s="284">
        <v>1295.4000000000001</v>
      </c>
      <c r="AM13" s="284">
        <v>1056.2</v>
      </c>
      <c r="AN13" s="284">
        <v>154.1</v>
      </c>
      <c r="AO13" s="284">
        <v>217</v>
      </c>
      <c r="AP13" s="284">
        <v>348.5</v>
      </c>
      <c r="AQ13" s="284">
        <v>391.40000000000003</v>
      </c>
      <c r="AR13" s="284">
        <v>568.1</v>
      </c>
      <c r="AS13" s="284">
        <v>1151.4000000000003</v>
      </c>
      <c r="AT13" s="284">
        <v>1092.6999999999998</v>
      </c>
      <c r="AU13" s="284">
        <v>988.40000000000009</v>
      </c>
      <c r="AV13" s="284">
        <v>1303.1000000000001</v>
      </c>
      <c r="AW13" s="284">
        <v>1845.9</v>
      </c>
      <c r="AX13" s="284">
        <v>1516.6000000000001</v>
      </c>
      <c r="AY13" s="284">
        <v>1608.3000000000002</v>
      </c>
      <c r="AZ13" s="284">
        <v>1699.4</v>
      </c>
      <c r="BA13" s="284">
        <v>2113.2999999999997</v>
      </c>
      <c r="BB13" s="284">
        <v>1452</v>
      </c>
      <c r="BC13" s="284">
        <v>1508.7000000000005</v>
      </c>
      <c r="BD13" s="284">
        <v>1608.3</v>
      </c>
      <c r="BE13" s="284">
        <v>2034.0000000000002</v>
      </c>
      <c r="BF13" s="284">
        <v>1557.6</v>
      </c>
      <c r="BG13" s="284">
        <v>1617.1000000000001</v>
      </c>
      <c r="BH13" s="284">
        <v>1802.2</v>
      </c>
      <c r="BI13" s="284">
        <v>2037.1999999999998</v>
      </c>
      <c r="BJ13" s="284">
        <v>1723.2</v>
      </c>
      <c r="BK13" s="284">
        <v>1577.7</v>
      </c>
      <c r="BL13" s="53" t="s">
        <v>122</v>
      </c>
      <c r="BM13" s="311"/>
      <c r="BN13" s="311"/>
      <c r="BU13" s="311"/>
      <c r="BV13" s="311"/>
      <c r="BW13" s="311"/>
      <c r="BX13" s="311"/>
      <c r="BY13" s="311"/>
      <c r="BZ13" s="311"/>
      <c r="CA13" s="311"/>
      <c r="CB13" s="311"/>
      <c r="CC13" s="311"/>
      <c r="CD13" s="311"/>
      <c r="CE13" s="311"/>
      <c r="CF13" s="311"/>
      <c r="DE13" s="237"/>
      <c r="DF13" s="237"/>
      <c r="DG13" s="237"/>
      <c r="DH13" s="237"/>
      <c r="DI13" s="237"/>
      <c r="DJ13" s="237"/>
      <c r="DK13" s="237"/>
      <c r="DL13" s="237"/>
      <c r="DM13" s="237"/>
      <c r="DN13" s="237"/>
      <c r="DO13" s="237"/>
      <c r="DP13" s="237"/>
      <c r="DQ13" s="237"/>
      <c r="DR13" s="237"/>
      <c r="DS13" s="237"/>
      <c r="DT13" s="237"/>
      <c r="DU13" s="237"/>
      <c r="DV13" s="237"/>
      <c r="DW13" s="237"/>
      <c r="DX13" s="237"/>
      <c r="DY13" s="237"/>
      <c r="DZ13" s="237"/>
      <c r="EA13" s="237"/>
      <c r="EB13" s="237"/>
      <c r="EC13" s="237"/>
      <c r="ED13" s="237"/>
      <c r="EE13" s="237"/>
      <c r="EF13" s="237"/>
      <c r="EG13" s="237"/>
      <c r="EH13" s="237"/>
      <c r="EI13" s="237"/>
      <c r="EJ13" s="237"/>
      <c r="EK13" s="237"/>
      <c r="EL13" s="237"/>
      <c r="EM13" s="237"/>
      <c r="EN13" s="237"/>
      <c r="EO13" s="237"/>
      <c r="EP13" s="237"/>
      <c r="EQ13" s="237"/>
      <c r="ER13" s="237"/>
      <c r="ES13" s="237"/>
      <c r="ET13" s="237"/>
      <c r="EU13" s="237"/>
      <c r="EV13" s="237"/>
      <c r="EW13" s="237"/>
      <c r="EX13" s="237"/>
      <c r="EY13" s="237"/>
      <c r="EZ13" s="237"/>
      <c r="FA13" s="237"/>
      <c r="FB13" s="237"/>
      <c r="FC13" s="237"/>
      <c r="FD13" s="237"/>
      <c r="FE13" s="237"/>
      <c r="FF13" s="237"/>
      <c r="FG13" s="237"/>
    </row>
    <row r="14" spans="2:163" s="47" customFormat="1" ht="40.15" customHeight="1" x14ac:dyDescent="0.25">
      <c r="B14" s="50" t="s">
        <v>123</v>
      </c>
      <c r="C14" s="315">
        <v>3290.2</v>
      </c>
      <c r="D14" s="316">
        <v>3273.5</v>
      </c>
      <c r="E14" s="316">
        <v>3365.3</v>
      </c>
      <c r="F14" s="316">
        <v>3429</v>
      </c>
      <c r="G14" s="316">
        <v>3453</v>
      </c>
      <c r="H14" s="304">
        <v>2671.7</v>
      </c>
      <c r="I14" s="304">
        <v>1463.8999999999999</v>
      </c>
      <c r="J14" s="304">
        <v>2031.1000000000004</v>
      </c>
      <c r="K14" s="304">
        <v>2869.3</v>
      </c>
      <c r="L14" s="304">
        <v>3222.2999999999997</v>
      </c>
      <c r="M14" s="304">
        <v>3532.1</v>
      </c>
      <c r="N14" s="304">
        <v>3701.3999999999996</v>
      </c>
      <c r="O14" s="304">
        <v>793.5</v>
      </c>
      <c r="P14" s="304">
        <v>861.19999999999993</v>
      </c>
      <c r="Q14" s="304">
        <v>837.9</v>
      </c>
      <c r="R14" s="304">
        <v>797.59999999999991</v>
      </c>
      <c r="S14" s="304">
        <v>779.19999999999993</v>
      </c>
      <c r="T14" s="304">
        <v>809.3</v>
      </c>
      <c r="U14" s="304">
        <v>925.3</v>
      </c>
      <c r="V14" s="304">
        <v>759.69999999999993</v>
      </c>
      <c r="W14" s="304">
        <v>841.90000000000009</v>
      </c>
      <c r="X14" s="304">
        <v>837.80000000000007</v>
      </c>
      <c r="Y14" s="304">
        <v>900.6</v>
      </c>
      <c r="Z14" s="304">
        <v>785.00000000000011</v>
      </c>
      <c r="AA14" s="304">
        <v>827.9</v>
      </c>
      <c r="AB14" s="304">
        <v>873.1</v>
      </c>
      <c r="AC14" s="304">
        <v>921.19999999999993</v>
      </c>
      <c r="AD14" s="304">
        <v>806.8</v>
      </c>
      <c r="AE14" s="304">
        <v>813.2</v>
      </c>
      <c r="AF14" s="304">
        <v>867.09999999999991</v>
      </c>
      <c r="AG14" s="304">
        <v>984.70000000000027</v>
      </c>
      <c r="AH14" s="304">
        <v>788</v>
      </c>
      <c r="AI14" s="304">
        <v>601.6</v>
      </c>
      <c r="AJ14" s="304">
        <v>692.7</v>
      </c>
      <c r="AK14" s="304">
        <v>798.59999999999991</v>
      </c>
      <c r="AL14" s="304">
        <v>578.79999999999995</v>
      </c>
      <c r="AM14" s="304">
        <v>516.6</v>
      </c>
      <c r="AN14" s="304">
        <v>305.2</v>
      </c>
      <c r="AO14" s="304">
        <v>313.20000000000005</v>
      </c>
      <c r="AP14" s="304">
        <v>328.89999999999992</v>
      </c>
      <c r="AQ14" s="304">
        <v>352.09999999999997</v>
      </c>
      <c r="AR14" s="304">
        <v>444.50000000000006</v>
      </c>
      <c r="AS14" s="304">
        <v>652.30000000000007</v>
      </c>
      <c r="AT14" s="304">
        <v>582.20000000000016</v>
      </c>
      <c r="AU14" s="304">
        <v>555.30000000000007</v>
      </c>
      <c r="AV14" s="304">
        <v>787.40000000000009</v>
      </c>
      <c r="AW14" s="304">
        <v>866.8</v>
      </c>
      <c r="AX14" s="304">
        <v>659.80000000000007</v>
      </c>
      <c r="AY14" s="304">
        <v>773.5</v>
      </c>
      <c r="AZ14" s="304">
        <v>822.19999999999993</v>
      </c>
      <c r="BA14" s="304">
        <v>907.19999999999993</v>
      </c>
      <c r="BB14" s="304">
        <v>719.4000000000002</v>
      </c>
      <c r="BC14" s="304">
        <v>769.69999999999993</v>
      </c>
      <c r="BD14" s="304">
        <v>914.5</v>
      </c>
      <c r="BE14" s="304">
        <v>993.1</v>
      </c>
      <c r="BF14" s="304">
        <v>854.80000000000007</v>
      </c>
      <c r="BG14" s="304">
        <v>853.59999999999991</v>
      </c>
      <c r="BH14" s="304">
        <v>884.2</v>
      </c>
      <c r="BI14" s="304">
        <v>1016.9000000000001</v>
      </c>
      <c r="BJ14" s="304">
        <v>946.69999999999993</v>
      </c>
      <c r="BK14" s="304">
        <v>849.5</v>
      </c>
      <c r="BL14" s="51" t="s">
        <v>124</v>
      </c>
      <c r="BM14" s="311"/>
      <c r="BN14" s="311"/>
      <c r="BU14" s="311"/>
      <c r="BV14" s="311"/>
      <c r="BW14" s="311"/>
      <c r="BX14" s="311"/>
      <c r="BY14" s="311"/>
      <c r="BZ14" s="311"/>
      <c r="CA14" s="311"/>
      <c r="CB14" s="311"/>
      <c r="CC14" s="311"/>
      <c r="CD14" s="311"/>
      <c r="CE14" s="311"/>
      <c r="CF14" s="311"/>
      <c r="DE14" s="237"/>
      <c r="DF14" s="237"/>
      <c r="DG14" s="237"/>
      <c r="DH14" s="237"/>
      <c r="DI14" s="237"/>
      <c r="DJ14" s="237"/>
      <c r="DK14" s="237"/>
      <c r="DL14" s="237"/>
      <c r="DM14" s="237"/>
      <c r="DN14" s="237"/>
      <c r="DO14" s="237"/>
      <c r="DP14" s="237"/>
      <c r="DQ14" s="237"/>
      <c r="DR14" s="237"/>
      <c r="DS14" s="237"/>
      <c r="DT14" s="237"/>
      <c r="DU14" s="237"/>
      <c r="DV14" s="237"/>
      <c r="DW14" s="237"/>
      <c r="DX14" s="237"/>
      <c r="DY14" s="237"/>
      <c r="DZ14" s="237"/>
      <c r="EA14" s="237"/>
      <c r="EB14" s="237"/>
      <c r="EC14" s="237"/>
      <c r="ED14" s="237"/>
      <c r="EE14" s="237"/>
      <c r="EF14" s="237"/>
      <c r="EG14" s="237"/>
      <c r="EH14" s="237"/>
      <c r="EI14" s="237"/>
      <c r="EJ14" s="237"/>
      <c r="EK14" s="237"/>
      <c r="EL14" s="237"/>
      <c r="EM14" s="237"/>
      <c r="EN14" s="237"/>
      <c r="EO14" s="237"/>
      <c r="EP14" s="237"/>
      <c r="EQ14" s="237"/>
      <c r="ER14" s="237"/>
      <c r="ES14" s="237"/>
      <c r="ET14" s="237"/>
      <c r="EU14" s="237"/>
      <c r="EV14" s="237"/>
      <c r="EW14" s="237"/>
      <c r="EX14" s="237"/>
      <c r="EY14" s="237"/>
      <c r="EZ14" s="237"/>
      <c r="FA14" s="237"/>
      <c r="FB14" s="237"/>
      <c r="FC14" s="237"/>
      <c r="FD14" s="237"/>
      <c r="FE14" s="237"/>
      <c r="FF14" s="237"/>
      <c r="FG14" s="237"/>
    </row>
    <row r="15" spans="2:163" s="310" customFormat="1" ht="40.15" customHeight="1" x14ac:dyDescent="0.25">
      <c r="B15" s="48" t="s">
        <v>593</v>
      </c>
      <c r="C15" s="307">
        <v>-295.88400000000001</v>
      </c>
      <c r="D15" s="308">
        <v>-307.14000000000004</v>
      </c>
      <c r="E15" s="308">
        <v>-216.60979500000002</v>
      </c>
      <c r="F15" s="308">
        <v>-146.44</v>
      </c>
      <c r="G15" s="308">
        <v>-141.60000000000002</v>
      </c>
      <c r="H15" s="56">
        <v>-1.9899999999999807</v>
      </c>
      <c r="I15" s="56">
        <v>-79.629999999999967</v>
      </c>
      <c r="J15" s="56">
        <v>-139.5</v>
      </c>
      <c r="K15" s="56">
        <v>-336.30000000000007</v>
      </c>
      <c r="L15" s="56">
        <v>-242.89999999999986</v>
      </c>
      <c r="M15" s="56">
        <v>-865.52000000000021</v>
      </c>
      <c r="N15" s="56">
        <v>-675.93737562800015</v>
      </c>
      <c r="O15" s="56">
        <v>48.890999999999991</v>
      </c>
      <c r="P15" s="56">
        <v>-86.78</v>
      </c>
      <c r="Q15" s="56">
        <v>-148.13499999999996</v>
      </c>
      <c r="R15" s="56">
        <v>-109.86000000000001</v>
      </c>
      <c r="S15" s="56">
        <v>30.299999999999983</v>
      </c>
      <c r="T15" s="56">
        <v>-86.200000000000017</v>
      </c>
      <c r="U15" s="56">
        <v>-121.81</v>
      </c>
      <c r="V15" s="56">
        <v>-129.43</v>
      </c>
      <c r="W15" s="56">
        <v>58.090204999999997</v>
      </c>
      <c r="X15" s="56">
        <v>-80.700000000000017</v>
      </c>
      <c r="Y15" s="56">
        <v>-108.90000000000003</v>
      </c>
      <c r="Z15" s="56">
        <v>-85.099999999999966</v>
      </c>
      <c r="AA15" s="56">
        <v>72.100000000000009</v>
      </c>
      <c r="AB15" s="56">
        <v>-49.360000000000014</v>
      </c>
      <c r="AC15" s="56">
        <v>-108.28000000000003</v>
      </c>
      <c r="AD15" s="56">
        <v>-60.899999999999977</v>
      </c>
      <c r="AE15" s="56">
        <v>91.8</v>
      </c>
      <c r="AF15" s="56">
        <v>-72.799999999999983</v>
      </c>
      <c r="AG15" s="56">
        <v>-98.100000000000023</v>
      </c>
      <c r="AH15" s="56">
        <v>-62.500000000000028</v>
      </c>
      <c r="AI15" s="56">
        <v>91.399999999999977</v>
      </c>
      <c r="AJ15" s="56">
        <v>-147.60000000000002</v>
      </c>
      <c r="AK15" s="56">
        <v>57.910000000000025</v>
      </c>
      <c r="AL15" s="56">
        <v>-3.6999999999999602</v>
      </c>
      <c r="AM15" s="56">
        <v>14</v>
      </c>
      <c r="AN15" s="56">
        <v>-64.63</v>
      </c>
      <c r="AO15" s="56">
        <v>2.8000000000000114</v>
      </c>
      <c r="AP15" s="56">
        <v>-31.799999999999983</v>
      </c>
      <c r="AQ15" s="56">
        <v>10.699999999999989</v>
      </c>
      <c r="AR15" s="56">
        <v>-115.4</v>
      </c>
      <c r="AS15" s="56">
        <v>-17.599999999999994</v>
      </c>
      <c r="AT15" s="56">
        <v>-17.199999999999989</v>
      </c>
      <c r="AU15" s="56">
        <v>-54.800000000000011</v>
      </c>
      <c r="AV15" s="56">
        <v>-232.90000000000003</v>
      </c>
      <c r="AW15" s="56">
        <v>-70.500000000000057</v>
      </c>
      <c r="AX15" s="56">
        <v>21.900000000000034</v>
      </c>
      <c r="AY15" s="56">
        <v>6.0000000000000568</v>
      </c>
      <c r="AZ15" s="56">
        <v>-181.90000000000003</v>
      </c>
      <c r="BA15" s="56">
        <v>-132.89999999999998</v>
      </c>
      <c r="BB15" s="56">
        <v>65.900000000000091</v>
      </c>
      <c r="BC15" s="56">
        <v>-40.120000000000005</v>
      </c>
      <c r="BD15" s="56">
        <v>-292.20000000000005</v>
      </c>
      <c r="BE15" s="56">
        <v>-300.0100000000001</v>
      </c>
      <c r="BF15" s="56">
        <v>-233.19000000000011</v>
      </c>
      <c r="BG15" s="56">
        <v>-11.062878899999987</v>
      </c>
      <c r="BH15" s="56">
        <v>-267.66287890000007</v>
      </c>
      <c r="BI15" s="56">
        <v>-238.96287890000002</v>
      </c>
      <c r="BJ15" s="56">
        <v>-158.24873892800008</v>
      </c>
      <c r="BK15" s="56">
        <v>44.574462826999991</v>
      </c>
      <c r="BL15" s="49" t="s">
        <v>452</v>
      </c>
      <c r="BM15" s="311"/>
      <c r="BN15" s="311"/>
      <c r="BU15" s="311"/>
      <c r="BV15" s="311"/>
      <c r="BW15" s="311"/>
      <c r="BX15" s="311"/>
      <c r="BY15" s="311"/>
      <c r="BZ15" s="311"/>
      <c r="CA15" s="311"/>
      <c r="CB15" s="311"/>
      <c r="CC15" s="311"/>
      <c r="CD15" s="311"/>
      <c r="CE15" s="311"/>
      <c r="CF15" s="311"/>
      <c r="DE15" s="311"/>
      <c r="DF15" s="311"/>
      <c r="DG15" s="311"/>
      <c r="DH15" s="311"/>
      <c r="DI15" s="311"/>
      <c r="DJ15" s="311"/>
      <c r="DK15" s="311"/>
      <c r="DL15" s="311"/>
      <c r="DM15" s="311"/>
      <c r="DN15" s="311"/>
      <c r="DO15" s="311"/>
      <c r="DP15" s="311"/>
      <c r="DQ15" s="311"/>
      <c r="DR15" s="311"/>
      <c r="DS15" s="311"/>
      <c r="DT15" s="311"/>
      <c r="DU15" s="311"/>
      <c r="DV15" s="311"/>
      <c r="DW15" s="311"/>
      <c r="DX15" s="311"/>
      <c r="DY15" s="311"/>
      <c r="DZ15" s="311"/>
      <c r="EA15" s="311"/>
      <c r="EB15" s="311"/>
      <c r="EC15" s="311"/>
      <c r="ED15" s="311"/>
      <c r="EE15" s="311"/>
      <c r="EF15" s="311"/>
      <c r="EG15" s="311"/>
      <c r="EH15" s="311"/>
      <c r="EI15" s="311"/>
      <c r="EJ15" s="311"/>
      <c r="EK15" s="311"/>
      <c r="EL15" s="311"/>
      <c r="EM15" s="311"/>
      <c r="EN15" s="311"/>
      <c r="EO15" s="311"/>
      <c r="EP15" s="311"/>
      <c r="EQ15" s="311"/>
      <c r="ER15" s="311"/>
      <c r="ES15" s="311"/>
      <c r="ET15" s="311"/>
      <c r="EU15" s="311"/>
      <c r="EV15" s="311"/>
      <c r="EW15" s="311"/>
      <c r="EX15" s="311"/>
      <c r="EY15" s="311"/>
      <c r="EZ15" s="311"/>
      <c r="FA15" s="311"/>
      <c r="FB15" s="311"/>
      <c r="FC15" s="311"/>
      <c r="FD15" s="311"/>
      <c r="FE15" s="311"/>
      <c r="FF15" s="311"/>
      <c r="FG15" s="311"/>
    </row>
    <row r="16" spans="2:163" s="47" customFormat="1" ht="40.15" customHeight="1" x14ac:dyDescent="0.25">
      <c r="B16" s="50" t="s">
        <v>121</v>
      </c>
      <c r="C16" s="315">
        <v>624.81999999999994</v>
      </c>
      <c r="D16" s="316">
        <v>522.96</v>
      </c>
      <c r="E16" s="316">
        <v>540.5</v>
      </c>
      <c r="F16" s="316">
        <v>616.4</v>
      </c>
      <c r="G16" s="316">
        <v>737</v>
      </c>
      <c r="H16" s="304">
        <v>878.59999999999991</v>
      </c>
      <c r="I16" s="304">
        <v>655.8</v>
      </c>
      <c r="J16" s="304">
        <v>558.5</v>
      </c>
      <c r="K16" s="304">
        <v>777</v>
      </c>
      <c r="L16" s="304">
        <v>1368.2</v>
      </c>
      <c r="M16" s="304">
        <v>1498.3999999999999</v>
      </c>
      <c r="N16" s="304">
        <v>1537.0484843999998</v>
      </c>
      <c r="O16" s="304">
        <v>119.50999999999999</v>
      </c>
      <c r="P16" s="304">
        <v>138.82</v>
      </c>
      <c r="Q16" s="304">
        <v>190.15</v>
      </c>
      <c r="R16" s="304">
        <v>176.33999999999997</v>
      </c>
      <c r="S16" s="304">
        <v>131.69999999999999</v>
      </c>
      <c r="T16" s="304">
        <v>133</v>
      </c>
      <c r="U16" s="304">
        <v>131.29</v>
      </c>
      <c r="V16" s="304">
        <v>126.97000000000001</v>
      </c>
      <c r="W16" s="304">
        <v>132.5</v>
      </c>
      <c r="X16" s="304">
        <v>132.69999999999999</v>
      </c>
      <c r="Y16" s="304">
        <v>134.19999999999999</v>
      </c>
      <c r="Z16" s="304">
        <v>141.10000000000002</v>
      </c>
      <c r="AA16" s="304">
        <v>149</v>
      </c>
      <c r="AB16" s="304">
        <v>142.5</v>
      </c>
      <c r="AC16" s="304">
        <v>155.19999999999999</v>
      </c>
      <c r="AD16" s="304">
        <v>169.70000000000002</v>
      </c>
      <c r="AE16" s="304">
        <v>189.5</v>
      </c>
      <c r="AF16" s="304">
        <v>167.3</v>
      </c>
      <c r="AG16" s="304">
        <v>177.7</v>
      </c>
      <c r="AH16" s="304">
        <v>202.49999999999997</v>
      </c>
      <c r="AI16" s="304">
        <v>242.79999999999998</v>
      </c>
      <c r="AJ16" s="304">
        <v>225.5</v>
      </c>
      <c r="AK16" s="304">
        <v>215.50000000000003</v>
      </c>
      <c r="AL16" s="304">
        <v>194.8</v>
      </c>
      <c r="AM16" s="304">
        <v>207.1</v>
      </c>
      <c r="AN16" s="304">
        <v>154.19999999999999</v>
      </c>
      <c r="AO16" s="304">
        <v>150</v>
      </c>
      <c r="AP16" s="304">
        <v>144.5</v>
      </c>
      <c r="AQ16" s="304">
        <v>152</v>
      </c>
      <c r="AR16" s="304">
        <v>130.20000000000002</v>
      </c>
      <c r="AS16" s="304">
        <v>130.19999999999999</v>
      </c>
      <c r="AT16" s="304">
        <v>146.1</v>
      </c>
      <c r="AU16" s="304">
        <v>149.6</v>
      </c>
      <c r="AV16" s="304">
        <v>163.39999999999998</v>
      </c>
      <c r="AW16" s="304">
        <v>210.39999999999998</v>
      </c>
      <c r="AX16" s="304">
        <v>253.60000000000002</v>
      </c>
      <c r="AY16" s="304">
        <v>334.1</v>
      </c>
      <c r="AZ16" s="304">
        <v>295.29999999999995</v>
      </c>
      <c r="BA16" s="304">
        <v>344.1</v>
      </c>
      <c r="BB16" s="304">
        <v>394.70000000000005</v>
      </c>
      <c r="BC16" s="304">
        <v>414.5</v>
      </c>
      <c r="BD16" s="304">
        <v>348.9</v>
      </c>
      <c r="BE16" s="304">
        <v>377.39</v>
      </c>
      <c r="BF16" s="304">
        <v>357.60999999999996</v>
      </c>
      <c r="BG16" s="304">
        <v>396.83712109999999</v>
      </c>
      <c r="BH16" s="304">
        <v>396.6371211</v>
      </c>
      <c r="BI16" s="304">
        <v>376.43712109999996</v>
      </c>
      <c r="BJ16" s="304">
        <v>367.13712109999994</v>
      </c>
      <c r="BK16" s="304">
        <v>399.43712110000001</v>
      </c>
      <c r="BL16" s="51" t="s">
        <v>122</v>
      </c>
      <c r="BM16" s="311"/>
      <c r="BN16" s="311"/>
      <c r="BU16" s="311"/>
      <c r="BV16" s="311"/>
      <c r="BW16" s="311"/>
      <c r="BX16" s="311"/>
      <c r="BY16" s="311"/>
      <c r="BZ16" s="311"/>
      <c r="CA16" s="311"/>
      <c r="CB16" s="311"/>
      <c r="CC16" s="311"/>
      <c r="CD16" s="311"/>
      <c r="CE16" s="311"/>
      <c r="CF16" s="311"/>
      <c r="DE16" s="237"/>
      <c r="DF16" s="237"/>
      <c r="DG16" s="237"/>
      <c r="DH16" s="237"/>
      <c r="DI16" s="237"/>
      <c r="DJ16" s="237"/>
      <c r="DK16" s="237"/>
      <c r="DL16" s="237"/>
      <c r="DM16" s="237"/>
      <c r="DN16" s="237"/>
      <c r="DO16" s="237"/>
      <c r="DP16" s="237"/>
      <c r="DQ16" s="237"/>
      <c r="DR16" s="237"/>
      <c r="DS16" s="237"/>
      <c r="DT16" s="237"/>
      <c r="DU16" s="237"/>
      <c r="DV16" s="237"/>
      <c r="DW16" s="237"/>
      <c r="DX16" s="237"/>
      <c r="DY16" s="237"/>
      <c r="DZ16" s="237"/>
      <c r="EA16" s="237"/>
      <c r="EB16" s="237"/>
      <c r="EC16" s="237"/>
      <c r="ED16" s="237"/>
      <c r="EE16" s="237"/>
      <c r="EF16" s="237"/>
      <c r="EG16" s="237"/>
      <c r="EH16" s="237"/>
      <c r="EI16" s="237"/>
      <c r="EJ16" s="237"/>
      <c r="EK16" s="237"/>
      <c r="EL16" s="237"/>
      <c r="EM16" s="237"/>
      <c r="EN16" s="237"/>
      <c r="EO16" s="237"/>
      <c r="EP16" s="237"/>
      <c r="EQ16" s="237"/>
      <c r="ER16" s="237"/>
      <c r="ES16" s="237"/>
      <c r="ET16" s="237"/>
      <c r="EU16" s="237"/>
      <c r="EV16" s="237"/>
      <c r="EW16" s="237"/>
      <c r="EX16" s="237"/>
      <c r="EY16" s="237"/>
      <c r="EZ16" s="237"/>
      <c r="FA16" s="237"/>
      <c r="FB16" s="237"/>
      <c r="FC16" s="237"/>
      <c r="FD16" s="237"/>
      <c r="FE16" s="237"/>
      <c r="FF16" s="237"/>
      <c r="FG16" s="237"/>
    </row>
    <row r="17" spans="2:163" s="47" customFormat="1" ht="40.15" customHeight="1" x14ac:dyDescent="0.25">
      <c r="B17" s="52" t="s">
        <v>123</v>
      </c>
      <c r="C17" s="313">
        <v>920.70399999999995</v>
      </c>
      <c r="D17" s="314">
        <v>830.10000000000014</v>
      </c>
      <c r="E17" s="314">
        <v>757.10979500000008</v>
      </c>
      <c r="F17" s="314">
        <v>762.84</v>
      </c>
      <c r="G17" s="314">
        <v>878.6</v>
      </c>
      <c r="H17" s="284">
        <v>880.59</v>
      </c>
      <c r="I17" s="284">
        <v>735.42999999999984</v>
      </c>
      <c r="J17" s="284">
        <v>698</v>
      </c>
      <c r="K17" s="284">
        <v>1113.3000000000002</v>
      </c>
      <c r="L17" s="284">
        <v>1611.1</v>
      </c>
      <c r="M17" s="284">
        <v>2363.92</v>
      </c>
      <c r="N17" s="284">
        <v>2212.9858600279999</v>
      </c>
      <c r="O17" s="284">
        <v>70.619</v>
      </c>
      <c r="P17" s="284">
        <v>225.6</v>
      </c>
      <c r="Q17" s="284">
        <v>338.28499999999997</v>
      </c>
      <c r="R17" s="284">
        <v>286.2</v>
      </c>
      <c r="S17" s="284">
        <v>101.4</v>
      </c>
      <c r="T17" s="284">
        <v>219.20000000000002</v>
      </c>
      <c r="U17" s="284">
        <v>253.1</v>
      </c>
      <c r="V17" s="284">
        <v>256.40000000000003</v>
      </c>
      <c r="W17" s="284">
        <v>74.409795000000003</v>
      </c>
      <c r="X17" s="284">
        <v>213.4</v>
      </c>
      <c r="Y17" s="284">
        <v>243.10000000000002</v>
      </c>
      <c r="Z17" s="284">
        <v>226.2</v>
      </c>
      <c r="AA17" s="284">
        <v>76.899999999999991</v>
      </c>
      <c r="AB17" s="284">
        <v>191.86</v>
      </c>
      <c r="AC17" s="284">
        <v>263.48</v>
      </c>
      <c r="AD17" s="284">
        <v>230.6</v>
      </c>
      <c r="AE17" s="284">
        <v>97.7</v>
      </c>
      <c r="AF17" s="284">
        <v>240.1</v>
      </c>
      <c r="AG17" s="284">
        <v>275.8</v>
      </c>
      <c r="AH17" s="284">
        <v>265</v>
      </c>
      <c r="AI17" s="284">
        <v>151.4</v>
      </c>
      <c r="AJ17" s="284">
        <v>373.1</v>
      </c>
      <c r="AK17" s="284">
        <v>157.59</v>
      </c>
      <c r="AL17" s="284">
        <v>198.49999999999997</v>
      </c>
      <c r="AM17" s="284">
        <v>193.1</v>
      </c>
      <c r="AN17" s="284">
        <v>218.82999999999998</v>
      </c>
      <c r="AO17" s="284">
        <v>147.19999999999999</v>
      </c>
      <c r="AP17" s="284">
        <v>176.29999999999998</v>
      </c>
      <c r="AQ17" s="284">
        <v>141.30000000000001</v>
      </c>
      <c r="AR17" s="284">
        <v>245.60000000000002</v>
      </c>
      <c r="AS17" s="284">
        <v>147.79999999999998</v>
      </c>
      <c r="AT17" s="284">
        <v>163.29999999999998</v>
      </c>
      <c r="AU17" s="284">
        <v>204.4</v>
      </c>
      <c r="AV17" s="284">
        <v>396.3</v>
      </c>
      <c r="AW17" s="284">
        <v>280.90000000000003</v>
      </c>
      <c r="AX17" s="284">
        <v>231.7</v>
      </c>
      <c r="AY17" s="284">
        <v>328.09999999999997</v>
      </c>
      <c r="AZ17" s="284">
        <v>477.2</v>
      </c>
      <c r="BA17" s="284">
        <v>477</v>
      </c>
      <c r="BB17" s="284">
        <v>328.79999999999995</v>
      </c>
      <c r="BC17" s="284">
        <v>454.62</v>
      </c>
      <c r="BD17" s="284">
        <v>641.1</v>
      </c>
      <c r="BE17" s="284">
        <v>677.40000000000009</v>
      </c>
      <c r="BF17" s="284">
        <v>590.80000000000007</v>
      </c>
      <c r="BG17" s="284">
        <v>407.9</v>
      </c>
      <c r="BH17" s="284">
        <v>664.30000000000007</v>
      </c>
      <c r="BI17" s="284">
        <v>615.4</v>
      </c>
      <c r="BJ17" s="284">
        <v>525.38586002800002</v>
      </c>
      <c r="BK17" s="284">
        <v>354.86265827300002</v>
      </c>
      <c r="BL17" s="53" t="s">
        <v>124</v>
      </c>
      <c r="BM17" s="311"/>
      <c r="BN17" s="311"/>
      <c r="BU17" s="311"/>
      <c r="BV17" s="311"/>
      <c r="BW17" s="311"/>
      <c r="BX17" s="311"/>
      <c r="BY17" s="311"/>
      <c r="BZ17" s="311"/>
      <c r="CA17" s="311"/>
      <c r="CB17" s="311"/>
      <c r="CC17" s="311"/>
      <c r="CD17" s="311"/>
      <c r="CE17" s="311"/>
      <c r="CF17" s="311"/>
      <c r="DE17" s="237"/>
      <c r="DF17" s="237"/>
      <c r="DG17" s="237"/>
      <c r="DH17" s="237"/>
      <c r="DI17" s="237"/>
      <c r="DJ17" s="237"/>
      <c r="DK17" s="237"/>
      <c r="DL17" s="237"/>
      <c r="DM17" s="237"/>
      <c r="DN17" s="237"/>
      <c r="DO17" s="237"/>
      <c r="DP17" s="237"/>
      <c r="DQ17" s="237"/>
      <c r="DR17" s="237"/>
      <c r="DS17" s="237"/>
      <c r="DT17" s="237"/>
      <c r="DU17" s="237"/>
      <c r="DV17" s="237"/>
      <c r="DW17" s="237"/>
      <c r="DX17" s="237"/>
      <c r="DY17" s="237"/>
      <c r="DZ17" s="237"/>
      <c r="EA17" s="237"/>
      <c r="EB17" s="237"/>
      <c r="EC17" s="237"/>
      <c r="ED17" s="237"/>
      <c r="EE17" s="237"/>
      <c r="EF17" s="237"/>
      <c r="EG17" s="237"/>
      <c r="EH17" s="237"/>
      <c r="EI17" s="237"/>
      <c r="EJ17" s="237"/>
      <c r="EK17" s="237"/>
      <c r="EL17" s="237"/>
      <c r="EM17" s="237"/>
      <c r="EN17" s="237"/>
      <c r="EO17" s="237"/>
      <c r="EP17" s="237"/>
      <c r="EQ17" s="237"/>
      <c r="ER17" s="237"/>
      <c r="ES17" s="237"/>
      <c r="ET17" s="237"/>
      <c r="EU17" s="237"/>
      <c r="EV17" s="237"/>
      <c r="EW17" s="237"/>
      <c r="EX17" s="237"/>
      <c r="EY17" s="237"/>
      <c r="EZ17" s="237"/>
      <c r="FA17" s="237"/>
      <c r="FB17" s="237"/>
      <c r="FC17" s="237"/>
      <c r="FD17" s="237"/>
      <c r="FE17" s="237"/>
      <c r="FF17" s="237"/>
      <c r="FG17" s="237"/>
    </row>
    <row r="18" spans="2:163" s="310" customFormat="1" ht="40.15" customHeight="1" x14ac:dyDescent="0.25">
      <c r="B18" s="54" t="s">
        <v>448</v>
      </c>
      <c r="C18" s="305">
        <v>5160.8999999999996</v>
      </c>
      <c r="D18" s="306">
        <v>3989.3</v>
      </c>
      <c r="E18" s="306">
        <v>3369.6000000000004</v>
      </c>
      <c r="F18" s="306">
        <v>3229.9999999999991</v>
      </c>
      <c r="G18" s="306">
        <v>3592.5999999999995</v>
      </c>
      <c r="H18" s="302">
        <v>3273.8</v>
      </c>
      <c r="I18" s="302">
        <v>3832.2</v>
      </c>
      <c r="J18" s="302">
        <v>4233.3999999999996</v>
      </c>
      <c r="K18" s="302">
        <v>4062.8</v>
      </c>
      <c r="L18" s="302">
        <v>3739.2999999999997</v>
      </c>
      <c r="M18" s="302">
        <v>3914.0999999999995</v>
      </c>
      <c r="N18" s="302">
        <v>3625.3383722706076</v>
      </c>
      <c r="O18" s="302">
        <v>1160.8899999999999</v>
      </c>
      <c r="P18" s="302">
        <v>1022.6999999999999</v>
      </c>
      <c r="Q18" s="302">
        <v>1486.6000000000001</v>
      </c>
      <c r="R18" s="302">
        <v>1490.71</v>
      </c>
      <c r="S18" s="302">
        <v>965.90000000000009</v>
      </c>
      <c r="T18" s="302">
        <v>1032.2</v>
      </c>
      <c r="U18" s="302">
        <v>843.2</v>
      </c>
      <c r="V18" s="302">
        <v>1148</v>
      </c>
      <c r="W18" s="302">
        <v>691.5</v>
      </c>
      <c r="X18" s="302">
        <v>780.40000000000009</v>
      </c>
      <c r="Y18" s="302">
        <v>788.10000000000014</v>
      </c>
      <c r="Z18" s="302">
        <v>1109.6000000000001</v>
      </c>
      <c r="AA18" s="302">
        <v>680.89999999999986</v>
      </c>
      <c r="AB18" s="302">
        <v>713.9</v>
      </c>
      <c r="AC18" s="302">
        <v>714.19999999999993</v>
      </c>
      <c r="AD18" s="302">
        <v>1120.9999999999995</v>
      </c>
      <c r="AE18" s="302">
        <v>680.3</v>
      </c>
      <c r="AF18" s="302">
        <v>669.49999999999989</v>
      </c>
      <c r="AG18" s="302">
        <v>816.29999999999984</v>
      </c>
      <c r="AH18" s="302">
        <v>1426.5</v>
      </c>
      <c r="AI18" s="302">
        <v>677.5</v>
      </c>
      <c r="AJ18" s="302">
        <v>618.20000000000005</v>
      </c>
      <c r="AK18" s="302">
        <v>712.60000000000014</v>
      </c>
      <c r="AL18" s="302">
        <v>1265.4999999999998</v>
      </c>
      <c r="AM18" s="302">
        <v>726.0999999999998</v>
      </c>
      <c r="AN18" s="302">
        <v>685.19999999999993</v>
      </c>
      <c r="AO18" s="302">
        <v>1324.5</v>
      </c>
      <c r="AP18" s="302">
        <v>1096.4000000000001</v>
      </c>
      <c r="AQ18" s="302">
        <v>915.99999999999989</v>
      </c>
      <c r="AR18" s="302">
        <v>800.4</v>
      </c>
      <c r="AS18" s="302">
        <v>1338.2000000000003</v>
      </c>
      <c r="AT18" s="302">
        <v>1178.7999999999997</v>
      </c>
      <c r="AU18" s="302">
        <v>772.2</v>
      </c>
      <c r="AV18" s="302">
        <v>904.5</v>
      </c>
      <c r="AW18" s="302">
        <v>1020.3</v>
      </c>
      <c r="AX18" s="302">
        <v>1365.8000000000002</v>
      </c>
      <c r="AY18" s="302">
        <v>749.5</v>
      </c>
      <c r="AZ18" s="302">
        <v>707.19999999999993</v>
      </c>
      <c r="BA18" s="302">
        <v>802.9</v>
      </c>
      <c r="BB18" s="302">
        <v>1479.6999999999998</v>
      </c>
      <c r="BC18" s="302">
        <v>713.5</v>
      </c>
      <c r="BD18" s="302">
        <v>705.09999999999991</v>
      </c>
      <c r="BE18" s="302">
        <v>892.69999999999993</v>
      </c>
      <c r="BF18" s="302">
        <v>1602.8</v>
      </c>
      <c r="BG18" s="302">
        <v>605.19999999999993</v>
      </c>
      <c r="BH18" s="302">
        <v>748.89999999999986</v>
      </c>
      <c r="BI18" s="302">
        <v>782</v>
      </c>
      <c r="BJ18" s="302">
        <v>1489.2383722706077</v>
      </c>
      <c r="BK18" s="302">
        <v>684.69999999999993</v>
      </c>
      <c r="BL18" s="55" t="s">
        <v>451</v>
      </c>
      <c r="BM18" s="311"/>
      <c r="BN18" s="311"/>
      <c r="BU18" s="311"/>
      <c r="BV18" s="311"/>
      <c r="BW18" s="311"/>
      <c r="BX18" s="311"/>
      <c r="BY18" s="311"/>
      <c r="BZ18" s="311"/>
      <c r="CA18" s="311"/>
      <c r="CB18" s="311"/>
      <c r="CC18" s="311"/>
      <c r="CD18" s="311"/>
      <c r="CE18" s="311"/>
      <c r="CF18" s="311"/>
      <c r="DE18" s="311"/>
      <c r="DF18" s="311"/>
      <c r="DG18" s="311"/>
      <c r="DH18" s="311"/>
      <c r="DI18" s="311"/>
      <c r="DJ18" s="311"/>
      <c r="DK18" s="311"/>
      <c r="DL18" s="311"/>
      <c r="DM18" s="311"/>
      <c r="DN18" s="311"/>
      <c r="DO18" s="311"/>
      <c r="DP18" s="311"/>
      <c r="DQ18" s="311"/>
      <c r="DR18" s="311"/>
      <c r="DS18" s="311"/>
      <c r="DT18" s="311"/>
      <c r="DU18" s="311"/>
      <c r="DV18" s="311"/>
      <c r="DW18" s="311"/>
      <c r="DX18" s="311"/>
      <c r="DY18" s="311"/>
      <c r="DZ18" s="311"/>
      <c r="EA18" s="311"/>
      <c r="EB18" s="311"/>
      <c r="EC18" s="311"/>
      <c r="ED18" s="311"/>
      <c r="EE18" s="311"/>
      <c r="EF18" s="311"/>
      <c r="EG18" s="311"/>
      <c r="EH18" s="311"/>
      <c r="EI18" s="311"/>
      <c r="EJ18" s="311"/>
      <c r="EK18" s="311"/>
      <c r="EL18" s="311"/>
      <c r="EM18" s="311"/>
      <c r="EN18" s="311"/>
      <c r="EO18" s="311"/>
      <c r="EP18" s="311"/>
      <c r="EQ18" s="311"/>
      <c r="ER18" s="311"/>
      <c r="ES18" s="311"/>
      <c r="ET18" s="311"/>
      <c r="EU18" s="311"/>
      <c r="EV18" s="311"/>
      <c r="EW18" s="311"/>
      <c r="EX18" s="311"/>
      <c r="EY18" s="311"/>
      <c r="EZ18" s="311"/>
      <c r="FA18" s="311"/>
      <c r="FB18" s="311"/>
      <c r="FC18" s="311"/>
      <c r="FD18" s="311"/>
      <c r="FE18" s="311"/>
      <c r="FF18" s="311"/>
      <c r="FG18" s="311"/>
    </row>
    <row r="19" spans="2:163" s="47" customFormat="1" ht="40.15" customHeight="1" x14ac:dyDescent="0.25">
      <c r="B19" s="52" t="s">
        <v>121</v>
      </c>
      <c r="C19" s="313">
        <v>5599.4</v>
      </c>
      <c r="D19" s="314">
        <v>4425.8</v>
      </c>
      <c r="E19" s="314">
        <v>3845.4</v>
      </c>
      <c r="F19" s="314">
        <v>3736.0999999999995</v>
      </c>
      <c r="G19" s="314">
        <v>4067.6</v>
      </c>
      <c r="H19" s="284">
        <v>4065.7</v>
      </c>
      <c r="I19" s="284">
        <v>4630.7999999999993</v>
      </c>
      <c r="J19" s="284">
        <v>5055.3</v>
      </c>
      <c r="K19" s="284">
        <v>4981.1000000000004</v>
      </c>
      <c r="L19" s="284">
        <v>4703.7999999999993</v>
      </c>
      <c r="M19" s="284">
        <v>5057</v>
      </c>
      <c r="N19" s="284">
        <v>4927.5325346251821</v>
      </c>
      <c r="O19" s="284">
        <v>1257.6999999999998</v>
      </c>
      <c r="P19" s="284">
        <v>1172.3</v>
      </c>
      <c r="Q19" s="284">
        <v>1581.4</v>
      </c>
      <c r="R19" s="284">
        <v>1588</v>
      </c>
      <c r="S19" s="284">
        <v>1070.7</v>
      </c>
      <c r="T19" s="284">
        <v>1141.1000000000001</v>
      </c>
      <c r="U19" s="284">
        <v>961</v>
      </c>
      <c r="V19" s="284">
        <v>1253</v>
      </c>
      <c r="W19" s="284">
        <v>814.2</v>
      </c>
      <c r="X19" s="284">
        <v>901.7</v>
      </c>
      <c r="Y19" s="284">
        <v>902.10000000000014</v>
      </c>
      <c r="Z19" s="284">
        <v>1227.4000000000001</v>
      </c>
      <c r="AA19" s="284">
        <v>812.29999999999984</v>
      </c>
      <c r="AB19" s="284">
        <v>826.5</v>
      </c>
      <c r="AC19" s="284">
        <v>848.4</v>
      </c>
      <c r="AD19" s="284">
        <v>1248.8999999999996</v>
      </c>
      <c r="AE19" s="284">
        <v>810.99999999999989</v>
      </c>
      <c r="AF19" s="284">
        <v>788.09999999999991</v>
      </c>
      <c r="AG19" s="284">
        <v>929.89999999999986</v>
      </c>
      <c r="AH19" s="284">
        <v>1538.6</v>
      </c>
      <c r="AI19" s="284">
        <v>873.7</v>
      </c>
      <c r="AJ19" s="284">
        <v>809.90000000000009</v>
      </c>
      <c r="AK19" s="284">
        <v>908.90000000000009</v>
      </c>
      <c r="AL19" s="284">
        <v>1473.1999999999998</v>
      </c>
      <c r="AM19" s="284">
        <v>940.19999999999982</v>
      </c>
      <c r="AN19" s="284">
        <v>894.8</v>
      </c>
      <c r="AO19" s="284">
        <v>1515.3</v>
      </c>
      <c r="AP19" s="284">
        <v>1280.5</v>
      </c>
      <c r="AQ19" s="284">
        <v>1089.8</v>
      </c>
      <c r="AR19" s="284">
        <v>995</v>
      </c>
      <c r="AS19" s="284">
        <v>1555.3000000000002</v>
      </c>
      <c r="AT19" s="284">
        <v>1415.1999999999998</v>
      </c>
      <c r="AU19" s="284">
        <v>1012.3000000000001</v>
      </c>
      <c r="AV19" s="284">
        <v>1133.8</v>
      </c>
      <c r="AW19" s="284">
        <v>1242.5999999999999</v>
      </c>
      <c r="AX19" s="284">
        <v>1592.4</v>
      </c>
      <c r="AY19" s="284">
        <v>988.5</v>
      </c>
      <c r="AZ19" s="284">
        <v>937.69999999999993</v>
      </c>
      <c r="BA19" s="284">
        <v>1038.5</v>
      </c>
      <c r="BB19" s="284">
        <v>1739.1</v>
      </c>
      <c r="BC19" s="284">
        <v>975.6</v>
      </c>
      <c r="BD19" s="284">
        <v>983.3</v>
      </c>
      <c r="BE19" s="284">
        <v>1180</v>
      </c>
      <c r="BF19" s="284">
        <v>1918.1</v>
      </c>
      <c r="BG19" s="284">
        <v>915.8</v>
      </c>
      <c r="BH19" s="284">
        <v>1058.8</v>
      </c>
      <c r="BI19" s="284">
        <v>1116.7</v>
      </c>
      <c r="BJ19" s="284">
        <v>1836.2325346251821</v>
      </c>
      <c r="BK19" s="284">
        <v>1034.3</v>
      </c>
      <c r="BL19" s="53" t="s">
        <v>122</v>
      </c>
      <c r="BM19" s="311"/>
      <c r="BN19" s="311"/>
      <c r="BU19" s="311"/>
      <c r="BV19" s="311"/>
      <c r="BW19" s="311"/>
      <c r="BX19" s="311"/>
      <c r="BY19" s="311"/>
      <c r="BZ19" s="311"/>
      <c r="CA19" s="311"/>
      <c r="CB19" s="311"/>
      <c r="CC19" s="311"/>
      <c r="CD19" s="311"/>
      <c r="CE19" s="311"/>
      <c r="CF19" s="311"/>
      <c r="DE19" s="237"/>
      <c r="DF19" s="237"/>
      <c r="DG19" s="237"/>
      <c r="DH19" s="237"/>
      <c r="DI19" s="237"/>
      <c r="DJ19" s="237"/>
      <c r="DK19" s="237"/>
      <c r="DL19" s="237"/>
      <c r="DM19" s="237"/>
      <c r="DN19" s="237"/>
      <c r="DO19" s="237"/>
      <c r="DP19" s="237"/>
      <c r="DQ19" s="237"/>
      <c r="DR19" s="237"/>
      <c r="DS19" s="237"/>
      <c r="DT19" s="237"/>
      <c r="DU19" s="237"/>
      <c r="DV19" s="237"/>
      <c r="DW19" s="237"/>
      <c r="DX19" s="237"/>
      <c r="DY19" s="237"/>
      <c r="DZ19" s="237"/>
      <c r="EA19" s="237"/>
      <c r="EB19" s="237"/>
      <c r="EC19" s="237"/>
      <c r="ED19" s="237"/>
      <c r="EE19" s="237"/>
      <c r="EF19" s="237"/>
      <c r="EG19" s="237"/>
      <c r="EH19" s="237"/>
      <c r="EI19" s="237"/>
      <c r="EJ19" s="237"/>
      <c r="EK19" s="237"/>
      <c r="EL19" s="237"/>
      <c r="EM19" s="237"/>
      <c r="EN19" s="237"/>
      <c r="EO19" s="237"/>
      <c r="EP19" s="237"/>
      <c r="EQ19" s="237"/>
      <c r="ER19" s="237"/>
      <c r="ES19" s="237"/>
      <c r="ET19" s="237"/>
      <c r="EU19" s="237"/>
      <c r="EV19" s="237"/>
      <c r="EW19" s="237"/>
      <c r="EX19" s="237"/>
      <c r="EY19" s="237"/>
      <c r="EZ19" s="237"/>
      <c r="FA19" s="237"/>
      <c r="FB19" s="237"/>
      <c r="FC19" s="237"/>
      <c r="FD19" s="237"/>
      <c r="FE19" s="237"/>
      <c r="FF19" s="237"/>
      <c r="FG19" s="237"/>
    </row>
    <row r="20" spans="2:163" s="47" customFormat="1" ht="40.15" customHeight="1" x14ac:dyDescent="0.25">
      <c r="B20" s="50" t="s">
        <v>270</v>
      </c>
      <c r="C20" s="315">
        <v>438.5</v>
      </c>
      <c r="D20" s="316">
        <v>436.5</v>
      </c>
      <c r="E20" s="316">
        <v>475.8</v>
      </c>
      <c r="F20" s="316">
        <v>506.1</v>
      </c>
      <c r="G20" s="316">
        <v>474.99999999999994</v>
      </c>
      <c r="H20" s="304">
        <v>791.9</v>
      </c>
      <c r="I20" s="304">
        <v>798.6</v>
      </c>
      <c r="J20" s="304">
        <v>821.90000000000009</v>
      </c>
      <c r="K20" s="304">
        <v>918.30000000000007</v>
      </c>
      <c r="L20" s="304">
        <v>964.5</v>
      </c>
      <c r="M20" s="304">
        <v>1142.9000000000001</v>
      </c>
      <c r="N20" s="304">
        <v>1302.1941623545745</v>
      </c>
      <c r="O20" s="304">
        <v>96.810000000000016</v>
      </c>
      <c r="P20" s="304">
        <v>149.60000000000002</v>
      </c>
      <c r="Q20" s="304">
        <v>94.8</v>
      </c>
      <c r="R20" s="304">
        <v>97.289999999999978</v>
      </c>
      <c r="S20" s="304">
        <v>104.80000000000001</v>
      </c>
      <c r="T20" s="304">
        <v>108.9</v>
      </c>
      <c r="U20" s="304">
        <v>117.8</v>
      </c>
      <c r="V20" s="304">
        <v>105.00000000000001</v>
      </c>
      <c r="W20" s="304">
        <v>122.70000000000002</v>
      </c>
      <c r="X20" s="304">
        <v>121.3</v>
      </c>
      <c r="Y20" s="304">
        <v>114</v>
      </c>
      <c r="Z20" s="304">
        <v>117.8</v>
      </c>
      <c r="AA20" s="304">
        <v>131.4</v>
      </c>
      <c r="AB20" s="304">
        <v>112.6</v>
      </c>
      <c r="AC20" s="304">
        <v>134.20000000000002</v>
      </c>
      <c r="AD20" s="304">
        <v>127.9</v>
      </c>
      <c r="AE20" s="304">
        <v>130.69999999999999</v>
      </c>
      <c r="AF20" s="304">
        <v>118.6</v>
      </c>
      <c r="AG20" s="304">
        <v>113.60000000000001</v>
      </c>
      <c r="AH20" s="304">
        <v>112.1</v>
      </c>
      <c r="AI20" s="304">
        <v>196.2</v>
      </c>
      <c r="AJ20" s="304">
        <v>191.7</v>
      </c>
      <c r="AK20" s="304">
        <v>196.29999999999998</v>
      </c>
      <c r="AL20" s="304">
        <v>207.70000000000002</v>
      </c>
      <c r="AM20" s="304">
        <v>214.1</v>
      </c>
      <c r="AN20" s="304">
        <v>209.60000000000002</v>
      </c>
      <c r="AO20" s="304">
        <v>190.79999999999998</v>
      </c>
      <c r="AP20" s="304">
        <v>184.10000000000002</v>
      </c>
      <c r="AQ20" s="304">
        <v>173.80000000000004</v>
      </c>
      <c r="AR20" s="304">
        <v>194.60000000000002</v>
      </c>
      <c r="AS20" s="304">
        <v>217.1</v>
      </c>
      <c r="AT20" s="304">
        <v>236.4</v>
      </c>
      <c r="AU20" s="304">
        <v>240.09999999999997</v>
      </c>
      <c r="AV20" s="304">
        <v>229.3</v>
      </c>
      <c r="AW20" s="304">
        <v>222.3</v>
      </c>
      <c r="AX20" s="304">
        <v>226.60000000000002</v>
      </c>
      <c r="AY20" s="304">
        <v>239</v>
      </c>
      <c r="AZ20" s="304">
        <v>230.50000000000003</v>
      </c>
      <c r="BA20" s="304">
        <v>235.60000000000002</v>
      </c>
      <c r="BB20" s="304">
        <v>259.39999999999998</v>
      </c>
      <c r="BC20" s="304">
        <v>262.10000000000002</v>
      </c>
      <c r="BD20" s="304">
        <v>278.20000000000005</v>
      </c>
      <c r="BE20" s="304">
        <v>287.30000000000007</v>
      </c>
      <c r="BF20" s="304">
        <v>315.3</v>
      </c>
      <c r="BG20" s="304">
        <v>310.60000000000002</v>
      </c>
      <c r="BH20" s="304">
        <v>309.90000000000009</v>
      </c>
      <c r="BI20" s="304">
        <v>334.70000000000005</v>
      </c>
      <c r="BJ20" s="304">
        <v>346.99416235457431</v>
      </c>
      <c r="BK20" s="304">
        <v>349.6</v>
      </c>
      <c r="BL20" s="51" t="s">
        <v>124</v>
      </c>
      <c r="BM20" s="311"/>
      <c r="BN20" s="311"/>
      <c r="BU20" s="311"/>
      <c r="BV20" s="311"/>
      <c r="BW20" s="311"/>
      <c r="BX20" s="311"/>
      <c r="BY20" s="311"/>
      <c r="BZ20" s="311"/>
      <c r="CA20" s="311"/>
      <c r="CB20" s="311"/>
      <c r="CC20" s="311"/>
      <c r="CD20" s="311"/>
      <c r="CE20" s="311"/>
      <c r="CF20" s="311"/>
      <c r="DE20" s="237"/>
      <c r="DF20" s="237"/>
      <c r="DG20" s="237"/>
      <c r="DH20" s="237"/>
      <c r="DI20" s="237"/>
      <c r="DJ20" s="237"/>
      <c r="DK20" s="237"/>
      <c r="DL20" s="237"/>
      <c r="DM20" s="237"/>
      <c r="DN20" s="237"/>
      <c r="DO20" s="237"/>
      <c r="DP20" s="237"/>
      <c r="DQ20" s="237"/>
      <c r="DR20" s="237"/>
      <c r="DS20" s="237"/>
      <c r="DT20" s="237"/>
      <c r="DU20" s="237"/>
      <c r="DV20" s="237"/>
      <c r="DW20" s="237"/>
      <c r="DX20" s="237"/>
      <c r="DY20" s="237"/>
      <c r="DZ20" s="237"/>
      <c r="EA20" s="237"/>
      <c r="EB20" s="237"/>
      <c r="EC20" s="237"/>
      <c r="ED20" s="237"/>
      <c r="EE20" s="237"/>
      <c r="EF20" s="237"/>
      <c r="EG20" s="237"/>
      <c r="EH20" s="237"/>
      <c r="EI20" s="237"/>
      <c r="EJ20" s="237"/>
      <c r="EK20" s="237"/>
      <c r="EL20" s="237"/>
      <c r="EM20" s="237"/>
      <c r="EN20" s="237"/>
      <c r="EO20" s="237"/>
      <c r="EP20" s="237"/>
      <c r="EQ20" s="237"/>
      <c r="ER20" s="237"/>
      <c r="ES20" s="237"/>
      <c r="ET20" s="237"/>
      <c r="EU20" s="237"/>
      <c r="EV20" s="237"/>
      <c r="EW20" s="237"/>
      <c r="EX20" s="237"/>
      <c r="EY20" s="237"/>
      <c r="EZ20" s="237"/>
      <c r="FA20" s="237"/>
      <c r="FB20" s="237"/>
      <c r="FC20" s="237"/>
      <c r="FD20" s="237"/>
      <c r="FE20" s="237"/>
      <c r="FF20" s="237"/>
      <c r="FG20" s="237"/>
    </row>
    <row r="21" spans="2:163" s="310" customFormat="1" ht="40.15" customHeight="1" x14ac:dyDescent="0.25">
      <c r="B21" s="48" t="s">
        <v>125</v>
      </c>
      <c r="C21" s="303">
        <v>58.3</v>
      </c>
      <c r="D21" s="56">
        <v>80</v>
      </c>
      <c r="E21" s="56">
        <v>53</v>
      </c>
      <c r="F21" s="56">
        <v>30</v>
      </c>
      <c r="G21" s="56">
        <v>24</v>
      </c>
      <c r="H21" s="56">
        <v>18</v>
      </c>
      <c r="I21" s="56">
        <v>17</v>
      </c>
      <c r="J21" s="56">
        <v>11</v>
      </c>
      <c r="K21" s="56">
        <v>38</v>
      </c>
      <c r="L21" s="56">
        <v>30</v>
      </c>
      <c r="M21" s="56">
        <v>30</v>
      </c>
      <c r="N21" s="56">
        <v>28</v>
      </c>
      <c r="O21" s="56">
        <v>14</v>
      </c>
      <c r="P21" s="56">
        <v>14.4</v>
      </c>
      <c r="Q21" s="56">
        <v>15.6</v>
      </c>
      <c r="R21" s="56">
        <v>14.3</v>
      </c>
      <c r="S21" s="56">
        <v>20</v>
      </c>
      <c r="T21" s="56">
        <v>20.9</v>
      </c>
      <c r="U21" s="56">
        <v>20.100000000000001</v>
      </c>
      <c r="V21" s="56">
        <v>19</v>
      </c>
      <c r="W21" s="56">
        <v>11</v>
      </c>
      <c r="X21" s="56">
        <v>10</v>
      </c>
      <c r="Y21" s="56">
        <v>4</v>
      </c>
      <c r="Z21" s="56">
        <v>28</v>
      </c>
      <c r="AA21" s="56">
        <v>6</v>
      </c>
      <c r="AB21" s="56">
        <v>5</v>
      </c>
      <c r="AC21" s="56">
        <v>7</v>
      </c>
      <c r="AD21" s="56">
        <v>12</v>
      </c>
      <c r="AE21" s="56">
        <v>6</v>
      </c>
      <c r="AF21" s="56">
        <v>6</v>
      </c>
      <c r="AG21" s="56">
        <v>6</v>
      </c>
      <c r="AH21" s="56">
        <v>6</v>
      </c>
      <c r="AI21" s="56">
        <v>4.5</v>
      </c>
      <c r="AJ21" s="56">
        <v>4.5</v>
      </c>
      <c r="AK21" s="56">
        <v>4.5</v>
      </c>
      <c r="AL21" s="56">
        <v>4.5</v>
      </c>
      <c r="AM21" s="56">
        <v>4.0999999999999996</v>
      </c>
      <c r="AN21" s="56">
        <v>4.3</v>
      </c>
      <c r="AO21" s="56">
        <v>4.3</v>
      </c>
      <c r="AP21" s="56">
        <v>4.3</v>
      </c>
      <c r="AQ21" s="56">
        <v>2.7</v>
      </c>
      <c r="AR21" s="56">
        <v>2.7</v>
      </c>
      <c r="AS21" s="56">
        <v>2.8</v>
      </c>
      <c r="AT21" s="56">
        <v>2.8</v>
      </c>
      <c r="AU21" s="56">
        <v>9.5</v>
      </c>
      <c r="AV21" s="56">
        <v>9.5</v>
      </c>
      <c r="AW21" s="56">
        <v>9.5</v>
      </c>
      <c r="AX21" s="56">
        <v>9.5</v>
      </c>
      <c r="AY21" s="56">
        <v>7.5</v>
      </c>
      <c r="AZ21" s="56">
        <v>7.5</v>
      </c>
      <c r="BA21" s="56">
        <v>7.5</v>
      </c>
      <c r="BB21" s="56">
        <v>7.5</v>
      </c>
      <c r="BC21" s="56">
        <v>7.5</v>
      </c>
      <c r="BD21" s="56">
        <v>7.5</v>
      </c>
      <c r="BE21" s="56">
        <v>7.5</v>
      </c>
      <c r="BF21" s="56">
        <v>7.5</v>
      </c>
      <c r="BG21" s="56">
        <v>7</v>
      </c>
      <c r="BH21" s="56">
        <v>7</v>
      </c>
      <c r="BI21" s="56">
        <v>7</v>
      </c>
      <c r="BJ21" s="56">
        <v>7</v>
      </c>
      <c r="BK21" s="56">
        <v>6.5</v>
      </c>
      <c r="BL21" s="49" t="s">
        <v>126</v>
      </c>
      <c r="BM21" s="311"/>
      <c r="BN21" s="311"/>
      <c r="BU21" s="311"/>
      <c r="BV21" s="311"/>
      <c r="BW21" s="311"/>
      <c r="BX21" s="311"/>
      <c r="BY21" s="311"/>
      <c r="BZ21" s="311"/>
      <c r="CA21" s="311"/>
      <c r="CB21" s="311"/>
      <c r="CC21" s="311"/>
      <c r="CD21" s="311"/>
      <c r="CE21" s="311"/>
      <c r="CF21" s="311"/>
      <c r="DE21" s="311"/>
      <c r="DF21" s="311"/>
      <c r="DG21" s="311"/>
      <c r="DH21" s="311"/>
      <c r="DI21" s="311"/>
      <c r="DJ21" s="311"/>
      <c r="DK21" s="311"/>
      <c r="DL21" s="311"/>
      <c r="DM21" s="311"/>
      <c r="DN21" s="311"/>
      <c r="DO21" s="311"/>
      <c r="DP21" s="311"/>
      <c r="DQ21" s="311"/>
      <c r="DR21" s="311"/>
      <c r="DS21" s="311"/>
      <c r="DT21" s="311"/>
      <c r="DU21" s="311"/>
      <c r="DV21" s="311"/>
      <c r="DW21" s="311"/>
      <c r="DX21" s="311"/>
      <c r="DY21" s="311"/>
      <c r="DZ21" s="311"/>
      <c r="EA21" s="311"/>
      <c r="EB21" s="311"/>
      <c r="EC21" s="311"/>
      <c r="ED21" s="311"/>
      <c r="EE21" s="311"/>
      <c r="EF21" s="311"/>
      <c r="EG21" s="311"/>
      <c r="EH21" s="311"/>
      <c r="EI21" s="311"/>
      <c r="EJ21" s="311"/>
      <c r="EK21" s="311"/>
      <c r="EL21" s="311"/>
      <c r="EM21" s="311"/>
      <c r="EN21" s="311"/>
      <c r="EO21" s="311"/>
      <c r="EP21" s="311"/>
      <c r="EQ21" s="311"/>
      <c r="ER21" s="311"/>
      <c r="ES21" s="311"/>
      <c r="ET21" s="311"/>
      <c r="EU21" s="311"/>
      <c r="EV21" s="311"/>
      <c r="EW21" s="311"/>
      <c r="EX21" s="311"/>
      <c r="EY21" s="311"/>
      <c r="EZ21" s="311"/>
      <c r="FA21" s="311"/>
      <c r="FB21" s="311"/>
      <c r="FC21" s="311"/>
      <c r="FD21" s="311"/>
      <c r="FE21" s="311"/>
      <c r="FF21" s="311"/>
      <c r="FG21" s="311"/>
    </row>
    <row r="22" spans="2:163" s="47" customFormat="1" ht="40.15" customHeight="1" x14ac:dyDescent="0.25">
      <c r="B22" s="50" t="s">
        <v>271</v>
      </c>
      <c r="C22" s="315">
        <v>58.3</v>
      </c>
      <c r="D22" s="316">
        <v>80</v>
      </c>
      <c r="E22" s="316">
        <v>53</v>
      </c>
      <c r="F22" s="316">
        <v>30</v>
      </c>
      <c r="G22" s="316">
        <v>24</v>
      </c>
      <c r="H22" s="304">
        <v>18</v>
      </c>
      <c r="I22" s="304">
        <v>17</v>
      </c>
      <c r="J22" s="304">
        <v>11</v>
      </c>
      <c r="K22" s="304">
        <v>38</v>
      </c>
      <c r="L22" s="304">
        <v>30</v>
      </c>
      <c r="M22" s="304">
        <v>30</v>
      </c>
      <c r="N22" s="304">
        <v>28</v>
      </c>
      <c r="O22" s="304">
        <v>14</v>
      </c>
      <c r="P22" s="304">
        <v>14.4</v>
      </c>
      <c r="Q22" s="304">
        <v>15.6</v>
      </c>
      <c r="R22" s="304">
        <v>14.3</v>
      </c>
      <c r="S22" s="304">
        <v>20</v>
      </c>
      <c r="T22" s="304">
        <v>20.9</v>
      </c>
      <c r="U22" s="304">
        <v>20.100000000000001</v>
      </c>
      <c r="V22" s="304">
        <v>19</v>
      </c>
      <c r="W22" s="304">
        <v>11</v>
      </c>
      <c r="X22" s="304">
        <v>10</v>
      </c>
      <c r="Y22" s="304">
        <v>4</v>
      </c>
      <c r="Z22" s="304">
        <v>28</v>
      </c>
      <c r="AA22" s="304">
        <v>6</v>
      </c>
      <c r="AB22" s="304">
        <v>5</v>
      </c>
      <c r="AC22" s="304">
        <v>7</v>
      </c>
      <c r="AD22" s="304">
        <v>12</v>
      </c>
      <c r="AE22" s="304">
        <v>6</v>
      </c>
      <c r="AF22" s="304">
        <v>6</v>
      </c>
      <c r="AG22" s="304">
        <v>6</v>
      </c>
      <c r="AH22" s="304">
        <v>6</v>
      </c>
      <c r="AI22" s="304">
        <v>4.5</v>
      </c>
      <c r="AJ22" s="304">
        <v>4.5</v>
      </c>
      <c r="AK22" s="304">
        <v>4.5</v>
      </c>
      <c r="AL22" s="304">
        <v>4.5</v>
      </c>
      <c r="AM22" s="304">
        <v>4.0999999999999996</v>
      </c>
      <c r="AN22" s="304">
        <v>4.3</v>
      </c>
      <c r="AO22" s="304">
        <v>4.3</v>
      </c>
      <c r="AP22" s="304">
        <v>4.3</v>
      </c>
      <c r="AQ22" s="304">
        <v>2.7</v>
      </c>
      <c r="AR22" s="304">
        <v>2.7</v>
      </c>
      <c r="AS22" s="304">
        <v>2.8</v>
      </c>
      <c r="AT22" s="304">
        <v>2.8</v>
      </c>
      <c r="AU22" s="304">
        <v>9.5</v>
      </c>
      <c r="AV22" s="304">
        <v>9.5</v>
      </c>
      <c r="AW22" s="304">
        <v>9.5</v>
      </c>
      <c r="AX22" s="304">
        <v>9.5</v>
      </c>
      <c r="AY22" s="304">
        <v>7.5</v>
      </c>
      <c r="AZ22" s="304">
        <v>7.5</v>
      </c>
      <c r="BA22" s="304">
        <v>7.5</v>
      </c>
      <c r="BB22" s="304">
        <v>7.5</v>
      </c>
      <c r="BC22" s="304">
        <v>7.5</v>
      </c>
      <c r="BD22" s="304">
        <v>7.5</v>
      </c>
      <c r="BE22" s="304">
        <v>7.5</v>
      </c>
      <c r="BF22" s="304">
        <v>7.5</v>
      </c>
      <c r="BG22" s="304">
        <v>7</v>
      </c>
      <c r="BH22" s="304">
        <v>7</v>
      </c>
      <c r="BI22" s="304">
        <v>7</v>
      </c>
      <c r="BJ22" s="304">
        <v>7</v>
      </c>
      <c r="BK22" s="304">
        <v>6.5</v>
      </c>
      <c r="BL22" s="51" t="s">
        <v>122</v>
      </c>
      <c r="BM22" s="311"/>
      <c r="BN22" s="311"/>
      <c r="BU22" s="311"/>
      <c r="BV22" s="311"/>
      <c r="BW22" s="311"/>
      <c r="BX22" s="311"/>
      <c r="BY22" s="311"/>
      <c r="BZ22" s="311"/>
      <c r="CA22" s="311"/>
      <c r="CB22" s="311"/>
      <c r="CC22" s="311"/>
      <c r="CD22" s="311"/>
      <c r="CE22" s="311"/>
      <c r="CF22" s="311"/>
      <c r="DE22" s="237"/>
      <c r="DF22" s="237"/>
      <c r="DG22" s="237"/>
      <c r="DH22" s="237"/>
      <c r="DI22" s="237"/>
      <c r="DJ22" s="237"/>
      <c r="DK22" s="237"/>
      <c r="DL22" s="237"/>
      <c r="DM22" s="237"/>
      <c r="DN22" s="237"/>
      <c r="DO22" s="237"/>
      <c r="DP22" s="237"/>
      <c r="DQ22" s="237"/>
      <c r="DR22" s="237"/>
      <c r="DS22" s="237"/>
      <c r="DT22" s="237"/>
      <c r="DU22" s="237"/>
      <c r="DV22" s="237"/>
      <c r="DW22" s="237"/>
      <c r="DX22" s="237"/>
      <c r="DY22" s="237"/>
      <c r="DZ22" s="237"/>
      <c r="EA22" s="237"/>
      <c r="EB22" s="237"/>
      <c r="EC22" s="237"/>
      <c r="ED22" s="237"/>
      <c r="EE22" s="237"/>
      <c r="EF22" s="237"/>
      <c r="EG22" s="237"/>
      <c r="EH22" s="237"/>
      <c r="EI22" s="237"/>
      <c r="EJ22" s="237"/>
      <c r="EK22" s="237"/>
      <c r="EL22" s="237"/>
      <c r="EM22" s="237"/>
      <c r="EN22" s="237"/>
      <c r="EO22" s="237"/>
      <c r="EP22" s="237"/>
      <c r="EQ22" s="237"/>
      <c r="ER22" s="237"/>
      <c r="ES22" s="237"/>
      <c r="ET22" s="237"/>
      <c r="EU22" s="237"/>
      <c r="EV22" s="237"/>
      <c r="EW22" s="237"/>
      <c r="EX22" s="237"/>
      <c r="EY22" s="237"/>
      <c r="EZ22" s="237"/>
      <c r="FA22" s="237"/>
      <c r="FB22" s="237"/>
      <c r="FC22" s="237"/>
      <c r="FD22" s="237"/>
      <c r="FE22" s="237"/>
      <c r="FF22" s="237"/>
      <c r="FG22" s="237"/>
    </row>
    <row r="23" spans="2:163" s="47" customFormat="1" ht="40.15" customHeight="1" x14ac:dyDescent="0.25">
      <c r="B23" s="52" t="s">
        <v>270</v>
      </c>
      <c r="C23" s="313">
        <v>0</v>
      </c>
      <c r="D23" s="314">
        <v>0</v>
      </c>
      <c r="E23" s="314">
        <v>0</v>
      </c>
      <c r="F23" s="314">
        <v>0</v>
      </c>
      <c r="G23" s="314">
        <v>0</v>
      </c>
      <c r="H23" s="284">
        <v>0</v>
      </c>
      <c r="I23" s="284">
        <v>0</v>
      </c>
      <c r="J23" s="284">
        <v>0</v>
      </c>
      <c r="K23" s="284">
        <v>0</v>
      </c>
      <c r="L23" s="284">
        <v>0</v>
      </c>
      <c r="M23" s="284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>
        <v>0</v>
      </c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53" t="s">
        <v>124</v>
      </c>
      <c r="BM23" s="311"/>
      <c r="BN23" s="311"/>
      <c r="BU23" s="311"/>
      <c r="BV23" s="311"/>
      <c r="BW23" s="311"/>
      <c r="BX23" s="311"/>
      <c r="BY23" s="311"/>
      <c r="BZ23" s="311"/>
      <c r="CA23" s="311"/>
      <c r="CB23" s="311"/>
      <c r="CC23" s="311"/>
      <c r="CD23" s="311"/>
      <c r="CE23" s="311"/>
      <c r="CF23" s="311"/>
      <c r="DE23" s="237"/>
      <c r="DF23" s="237"/>
      <c r="DG23" s="237"/>
      <c r="DH23" s="237"/>
      <c r="DI23" s="237"/>
      <c r="DJ23" s="237"/>
      <c r="DK23" s="237"/>
      <c r="DL23" s="237"/>
      <c r="DM23" s="237"/>
      <c r="DN23" s="237"/>
      <c r="DO23" s="237"/>
      <c r="DP23" s="237"/>
      <c r="DQ23" s="237"/>
      <c r="DR23" s="237"/>
      <c r="DS23" s="237"/>
      <c r="DT23" s="237"/>
      <c r="DU23" s="237"/>
      <c r="DV23" s="237"/>
      <c r="DW23" s="237"/>
      <c r="DX23" s="237"/>
      <c r="DY23" s="237"/>
      <c r="DZ23" s="237"/>
      <c r="EA23" s="237"/>
      <c r="EB23" s="237"/>
      <c r="EC23" s="237"/>
      <c r="ED23" s="237"/>
      <c r="EE23" s="237"/>
      <c r="EF23" s="237"/>
      <c r="EG23" s="237"/>
      <c r="EH23" s="237"/>
      <c r="EI23" s="237"/>
      <c r="EJ23" s="237"/>
      <c r="EK23" s="237"/>
      <c r="EL23" s="237"/>
      <c r="EM23" s="237"/>
      <c r="EN23" s="237"/>
      <c r="EO23" s="237"/>
      <c r="EP23" s="237"/>
      <c r="EQ23" s="237"/>
      <c r="ER23" s="237"/>
      <c r="ES23" s="237"/>
      <c r="ET23" s="237"/>
      <c r="EU23" s="237"/>
      <c r="EV23" s="237"/>
      <c r="EW23" s="237"/>
      <c r="EX23" s="237"/>
      <c r="EY23" s="237"/>
      <c r="EZ23" s="237"/>
      <c r="FA23" s="237"/>
      <c r="FB23" s="237"/>
      <c r="FC23" s="237"/>
      <c r="FD23" s="237"/>
      <c r="FE23" s="237"/>
      <c r="FF23" s="237"/>
      <c r="FG23" s="237"/>
    </row>
    <row r="24" spans="2:163" s="310" customFormat="1" ht="39.75" customHeight="1" x14ac:dyDescent="0.25">
      <c r="B24" s="54" t="s">
        <v>127</v>
      </c>
      <c r="C24" s="301">
        <v>-1025.8481300000001</v>
      </c>
      <c r="D24" s="302">
        <v>-1911.0048699999998</v>
      </c>
      <c r="E24" s="302">
        <v>-2438.2999999999997</v>
      </c>
      <c r="F24" s="302">
        <v>-2361.9</v>
      </c>
      <c r="G24" s="302">
        <v>-2811.7000000000003</v>
      </c>
      <c r="H24" s="302">
        <v>-761.59999999999991</v>
      </c>
      <c r="I24" s="302">
        <v>-1879</v>
      </c>
      <c r="J24" s="302">
        <v>-1704.5601090000002</v>
      </c>
      <c r="K24" s="302">
        <v>-2230.5102274999999</v>
      </c>
      <c r="L24" s="302">
        <v>-2844.1321159999998</v>
      </c>
      <c r="M24" s="302">
        <v>-1701.8610000000003</v>
      </c>
      <c r="N24" s="302">
        <v>-1510.7055</v>
      </c>
      <c r="O24" s="302">
        <v>388.05</v>
      </c>
      <c r="P24" s="302">
        <v>-617.93200000000024</v>
      </c>
      <c r="Q24" s="302">
        <v>-375.45872999999995</v>
      </c>
      <c r="R24" s="302">
        <v>-420.50740000000002</v>
      </c>
      <c r="S24" s="302">
        <v>-150.49971999999997</v>
      </c>
      <c r="T24" s="302">
        <v>-586.2399999999999</v>
      </c>
      <c r="U24" s="302">
        <v>-714.7</v>
      </c>
      <c r="V24" s="302">
        <v>-459.56515000000002</v>
      </c>
      <c r="W24" s="302">
        <v>-1012.3</v>
      </c>
      <c r="X24" s="302">
        <v>-715.8</v>
      </c>
      <c r="Y24" s="302">
        <v>-229.3</v>
      </c>
      <c r="Z24" s="302">
        <v>-480.9</v>
      </c>
      <c r="AA24" s="302">
        <v>-1070</v>
      </c>
      <c r="AB24" s="302">
        <v>-375.9</v>
      </c>
      <c r="AC24" s="302">
        <v>-1050.7</v>
      </c>
      <c r="AD24" s="302">
        <v>134.70000000000005</v>
      </c>
      <c r="AE24" s="302">
        <v>-795.80000000000007</v>
      </c>
      <c r="AF24" s="302">
        <v>-929.30000000000007</v>
      </c>
      <c r="AG24" s="302">
        <v>-642.79999999999995</v>
      </c>
      <c r="AH24" s="302">
        <v>-443.80000000000007</v>
      </c>
      <c r="AI24" s="302">
        <v>-591.70000000000005</v>
      </c>
      <c r="AJ24" s="302">
        <v>-619.9</v>
      </c>
      <c r="AK24" s="302">
        <v>116.40000000000003</v>
      </c>
      <c r="AL24" s="302">
        <v>333.59999999999997</v>
      </c>
      <c r="AM24" s="302">
        <v>-139.89999999999998</v>
      </c>
      <c r="AN24" s="302">
        <v>-1468.6000000000001</v>
      </c>
      <c r="AO24" s="302">
        <v>-56.799999999999727</v>
      </c>
      <c r="AP24" s="302">
        <v>-213.70000000000039</v>
      </c>
      <c r="AQ24" s="302">
        <v>-625.74700000000018</v>
      </c>
      <c r="AR24" s="302">
        <v>-774.97163599999999</v>
      </c>
      <c r="AS24" s="302">
        <v>126.18776999999977</v>
      </c>
      <c r="AT24" s="302">
        <v>-430.02924299999995</v>
      </c>
      <c r="AU24" s="302">
        <v>-672.75870499999996</v>
      </c>
      <c r="AV24" s="302">
        <v>-1042.3937980000001</v>
      </c>
      <c r="AW24" s="302">
        <v>-792.17391750000013</v>
      </c>
      <c r="AX24" s="302">
        <v>276.816193</v>
      </c>
      <c r="AY24" s="302">
        <v>-1389.897258</v>
      </c>
      <c r="AZ24" s="302">
        <v>-543.45414299999993</v>
      </c>
      <c r="BA24" s="302">
        <v>-693.94055400000002</v>
      </c>
      <c r="BB24" s="302">
        <v>-216.84016100000008</v>
      </c>
      <c r="BC24" s="302">
        <v>-835.83799999999997</v>
      </c>
      <c r="BD24" s="302">
        <v>-500.30050000000023</v>
      </c>
      <c r="BE24" s="302">
        <v>-273.74749999999995</v>
      </c>
      <c r="BF24" s="302">
        <v>-91.975000000000023</v>
      </c>
      <c r="BG24" s="302">
        <v>-1038.9000000000001</v>
      </c>
      <c r="BH24" s="302">
        <v>-543.63499999999999</v>
      </c>
      <c r="BI24" s="302">
        <v>-148.89399999999989</v>
      </c>
      <c r="BJ24" s="302">
        <v>220.72349999999994</v>
      </c>
      <c r="BK24" s="302">
        <v>-715.87300000000027</v>
      </c>
      <c r="BL24" s="55" t="s">
        <v>128</v>
      </c>
      <c r="BM24" s="311"/>
      <c r="BN24" s="311"/>
      <c r="BO24" s="311"/>
      <c r="BP24" s="311"/>
      <c r="BQ24" s="311"/>
      <c r="BR24" s="311"/>
      <c r="BS24" s="311"/>
      <c r="BT24" s="311"/>
      <c r="BU24" s="311"/>
      <c r="BV24" s="311"/>
      <c r="BW24" s="311"/>
      <c r="BX24" s="311"/>
      <c r="BY24" s="311"/>
      <c r="BZ24" s="311"/>
      <c r="CA24" s="311"/>
      <c r="CB24" s="311"/>
      <c r="CC24" s="311"/>
      <c r="CD24" s="311"/>
      <c r="CE24" s="311"/>
      <c r="CF24" s="311"/>
      <c r="DE24" s="311"/>
      <c r="DF24" s="311"/>
      <c r="DG24" s="311"/>
      <c r="DH24" s="311"/>
      <c r="DI24" s="311"/>
      <c r="DJ24" s="311"/>
      <c r="DK24" s="311"/>
      <c r="DL24" s="311"/>
      <c r="DM24" s="311"/>
      <c r="DN24" s="311"/>
      <c r="DO24" s="311"/>
      <c r="DP24" s="311"/>
      <c r="DQ24" s="311"/>
      <c r="DR24" s="311"/>
      <c r="DS24" s="311"/>
      <c r="DT24" s="311"/>
      <c r="DU24" s="311"/>
      <c r="DV24" s="311"/>
      <c r="DW24" s="311"/>
      <c r="DX24" s="311"/>
      <c r="DY24" s="311"/>
      <c r="DZ24" s="311"/>
      <c r="EA24" s="311"/>
      <c r="EB24" s="311"/>
      <c r="EC24" s="311"/>
      <c r="ED24" s="311"/>
      <c r="EE24" s="311"/>
      <c r="EF24" s="311"/>
      <c r="EG24" s="311"/>
      <c r="EH24" s="311"/>
      <c r="EI24" s="311"/>
      <c r="EJ24" s="311"/>
      <c r="EK24" s="311"/>
      <c r="EL24" s="311"/>
      <c r="EM24" s="311"/>
      <c r="EN24" s="311"/>
      <c r="EO24" s="311"/>
      <c r="EP24" s="311"/>
      <c r="EQ24" s="311"/>
      <c r="ER24" s="311"/>
      <c r="ES24" s="311"/>
      <c r="ET24" s="311"/>
      <c r="EU24" s="311"/>
      <c r="EV24" s="311"/>
      <c r="EW24" s="311"/>
      <c r="EX24" s="311"/>
      <c r="EY24" s="311"/>
      <c r="EZ24" s="311"/>
      <c r="FA24" s="311"/>
      <c r="FB24" s="311"/>
      <c r="FC24" s="311"/>
      <c r="FD24" s="311"/>
      <c r="FE24" s="311"/>
      <c r="FF24" s="311"/>
      <c r="FG24" s="311"/>
    </row>
    <row r="25" spans="2:163" s="310" customFormat="1" ht="57" customHeight="1" x14ac:dyDescent="0.25">
      <c r="B25" s="48" t="s">
        <v>592</v>
      </c>
      <c r="C25" s="303">
        <v>-1487.4</v>
      </c>
      <c r="D25" s="56">
        <v>-1135.5</v>
      </c>
      <c r="E25" s="56">
        <v>-1100.3</v>
      </c>
      <c r="F25" s="56">
        <v>-1436.4</v>
      </c>
      <c r="G25" s="56">
        <v>-683.4</v>
      </c>
      <c r="H25" s="56">
        <v>-487.29999999999995</v>
      </c>
      <c r="I25" s="56">
        <v>-521.1</v>
      </c>
      <c r="J25" s="56">
        <v>-430.2</v>
      </c>
      <c r="K25" s="56">
        <v>-705.1</v>
      </c>
      <c r="L25" s="56">
        <v>-1318.9</v>
      </c>
      <c r="M25" s="56">
        <v>-1109.3000000000002</v>
      </c>
      <c r="N25" s="56">
        <v>-1327.1999999999998</v>
      </c>
      <c r="O25" s="56">
        <v>-238.19999999999996</v>
      </c>
      <c r="P25" s="56">
        <v>-567.20000000000005</v>
      </c>
      <c r="Q25" s="56">
        <v>-388.5</v>
      </c>
      <c r="R25" s="56">
        <v>-293.5</v>
      </c>
      <c r="S25" s="56">
        <v>-277.59999999999997</v>
      </c>
      <c r="T25" s="56">
        <v>-251.7</v>
      </c>
      <c r="U25" s="56">
        <v>-278.90000000000003</v>
      </c>
      <c r="V25" s="56">
        <v>-327.3</v>
      </c>
      <c r="W25" s="56">
        <v>-372.2</v>
      </c>
      <c r="X25" s="56">
        <v>-232.70000000000002</v>
      </c>
      <c r="Y25" s="56">
        <v>-249.29999999999995</v>
      </c>
      <c r="Z25" s="56">
        <v>-246.1</v>
      </c>
      <c r="AA25" s="56">
        <v>-436.8</v>
      </c>
      <c r="AB25" s="56">
        <v>-438.2</v>
      </c>
      <c r="AC25" s="56">
        <v>-296.8</v>
      </c>
      <c r="AD25" s="56">
        <v>-264.60000000000002</v>
      </c>
      <c r="AE25" s="56">
        <v>-191.1</v>
      </c>
      <c r="AF25" s="56">
        <v>-191.39999999999998</v>
      </c>
      <c r="AG25" s="56">
        <v>-160</v>
      </c>
      <c r="AH25" s="56">
        <v>-140.9</v>
      </c>
      <c r="AI25" s="56">
        <v>-152</v>
      </c>
      <c r="AJ25" s="56">
        <v>-151.9</v>
      </c>
      <c r="AK25" s="56">
        <v>-93.2</v>
      </c>
      <c r="AL25" s="56">
        <v>-90.2</v>
      </c>
      <c r="AM25" s="56">
        <v>-219</v>
      </c>
      <c r="AN25" s="56">
        <v>-98.3</v>
      </c>
      <c r="AO25" s="56">
        <v>-89.3</v>
      </c>
      <c r="AP25" s="56">
        <v>-114.49999999999999</v>
      </c>
      <c r="AQ25" s="56">
        <v>-65.5</v>
      </c>
      <c r="AR25" s="56">
        <v>-118.00000000000001</v>
      </c>
      <c r="AS25" s="56">
        <v>-132.69999999999999</v>
      </c>
      <c r="AT25" s="56">
        <v>-113.99999999999999</v>
      </c>
      <c r="AU25" s="56">
        <v>-255.7</v>
      </c>
      <c r="AV25" s="56">
        <v>-100.4</v>
      </c>
      <c r="AW25" s="56">
        <v>-208.1</v>
      </c>
      <c r="AX25" s="56">
        <v>-140.9</v>
      </c>
      <c r="AY25" s="56">
        <v>-362.1</v>
      </c>
      <c r="AZ25" s="56">
        <v>-393.4</v>
      </c>
      <c r="BA25" s="56">
        <v>-289.7</v>
      </c>
      <c r="BB25" s="56">
        <v>-273.70000000000005</v>
      </c>
      <c r="BC25" s="56">
        <v>-209.2</v>
      </c>
      <c r="BD25" s="56">
        <v>-338.70000000000005</v>
      </c>
      <c r="BE25" s="56">
        <v>-273.2</v>
      </c>
      <c r="BF25" s="56">
        <v>-288.2</v>
      </c>
      <c r="BG25" s="56">
        <v>-232.59999999999997</v>
      </c>
      <c r="BH25" s="56">
        <v>-540.40000000000009</v>
      </c>
      <c r="BI25" s="56">
        <v>-315.10000000000002</v>
      </c>
      <c r="BJ25" s="56">
        <v>-239.10000000000002</v>
      </c>
      <c r="BK25" s="56">
        <v>-185.20000000000002</v>
      </c>
      <c r="BL25" s="49" t="s">
        <v>279</v>
      </c>
      <c r="BM25" s="311"/>
      <c r="BN25" s="311"/>
      <c r="BO25" s="311"/>
      <c r="BP25" s="311"/>
      <c r="BQ25" s="311"/>
      <c r="BR25" s="311"/>
      <c r="BS25" s="311"/>
      <c r="BT25" s="311"/>
      <c r="BU25" s="311"/>
      <c r="BV25" s="311"/>
      <c r="BW25" s="311"/>
      <c r="BX25" s="311"/>
      <c r="BY25" s="311"/>
      <c r="BZ25" s="311"/>
      <c r="CA25" s="311"/>
      <c r="CB25" s="311"/>
      <c r="CC25" s="311"/>
      <c r="CD25" s="311"/>
      <c r="CE25" s="311"/>
      <c r="CF25" s="311"/>
      <c r="DE25" s="311"/>
      <c r="DF25" s="311"/>
      <c r="DG25" s="311"/>
      <c r="DH25" s="311"/>
      <c r="DI25" s="311"/>
      <c r="DJ25" s="311"/>
      <c r="DK25" s="311"/>
      <c r="DL25" s="311"/>
      <c r="DM25" s="311"/>
      <c r="DN25" s="311"/>
      <c r="DO25" s="311"/>
      <c r="DP25" s="311"/>
      <c r="DQ25" s="311"/>
      <c r="DR25" s="311"/>
      <c r="DS25" s="311"/>
      <c r="DT25" s="311"/>
      <c r="DU25" s="311"/>
      <c r="DV25" s="311"/>
      <c r="DW25" s="311"/>
      <c r="DX25" s="311"/>
      <c r="DY25" s="311"/>
      <c r="DZ25" s="311"/>
      <c r="EA25" s="311"/>
      <c r="EB25" s="311"/>
      <c r="EC25" s="311"/>
      <c r="ED25" s="311"/>
      <c r="EE25" s="311"/>
      <c r="EF25" s="311"/>
      <c r="EG25" s="311"/>
      <c r="EH25" s="311"/>
      <c r="EI25" s="311"/>
      <c r="EJ25" s="311"/>
      <c r="EK25" s="311"/>
      <c r="EL25" s="311"/>
      <c r="EM25" s="311"/>
      <c r="EN25" s="311"/>
      <c r="EO25" s="311"/>
      <c r="EP25" s="311"/>
      <c r="EQ25" s="311"/>
      <c r="ER25" s="311"/>
      <c r="ES25" s="311"/>
      <c r="ET25" s="311"/>
      <c r="EU25" s="311"/>
      <c r="EV25" s="311"/>
      <c r="EW25" s="311"/>
      <c r="EX25" s="311"/>
      <c r="EY25" s="311"/>
      <c r="EZ25" s="311"/>
      <c r="FA25" s="311"/>
      <c r="FB25" s="311"/>
      <c r="FC25" s="311"/>
      <c r="FD25" s="311"/>
      <c r="FE25" s="311"/>
      <c r="FF25" s="311"/>
      <c r="FG25" s="311"/>
    </row>
    <row r="26" spans="2:163" s="47" customFormat="1" ht="40.15" customHeight="1" x14ac:dyDescent="0.25">
      <c r="B26" s="50" t="s">
        <v>269</v>
      </c>
      <c r="C26" s="309">
        <v>59.3</v>
      </c>
      <c r="D26" s="304">
        <v>0.69999999999999929</v>
      </c>
      <c r="E26" s="304">
        <v>2.2999999999999976</v>
      </c>
      <c r="F26" s="304">
        <v>4.7</v>
      </c>
      <c r="G26" s="304">
        <v>-5.4</v>
      </c>
      <c r="H26" s="304">
        <v>30.8</v>
      </c>
      <c r="I26" s="304">
        <v>18.700000000000003</v>
      </c>
      <c r="J26" s="304">
        <v>11.3</v>
      </c>
      <c r="K26" s="304">
        <v>86.6</v>
      </c>
      <c r="L26" s="304">
        <v>105.6</v>
      </c>
      <c r="M26" s="304">
        <v>38.400000000000006</v>
      </c>
      <c r="N26" s="304">
        <v>83.4</v>
      </c>
      <c r="O26" s="304">
        <v>15.9</v>
      </c>
      <c r="P26" s="304">
        <v>-6.8</v>
      </c>
      <c r="Q26" s="304">
        <v>6.2</v>
      </c>
      <c r="R26" s="304">
        <v>44</v>
      </c>
      <c r="S26" s="304">
        <v>-12.5</v>
      </c>
      <c r="T26" s="304">
        <v>3.1</v>
      </c>
      <c r="U26" s="304">
        <v>-0.8</v>
      </c>
      <c r="V26" s="304">
        <v>10.9</v>
      </c>
      <c r="W26" s="304">
        <v>-10.3</v>
      </c>
      <c r="X26" s="304">
        <v>20.399999999999999</v>
      </c>
      <c r="Y26" s="304">
        <v>-4.7</v>
      </c>
      <c r="Z26" s="304">
        <v>-3.1</v>
      </c>
      <c r="AA26" s="304">
        <v>-2.2000000000000002</v>
      </c>
      <c r="AB26" s="304">
        <v>4.5999999999999996</v>
      </c>
      <c r="AC26" s="304">
        <v>4.4000000000000004</v>
      </c>
      <c r="AD26" s="304">
        <v>-2.1</v>
      </c>
      <c r="AE26" s="304">
        <v>-1.6</v>
      </c>
      <c r="AF26" s="304">
        <v>2.2999999999999998</v>
      </c>
      <c r="AG26" s="304">
        <v>-6.1</v>
      </c>
      <c r="AH26" s="304">
        <v>0</v>
      </c>
      <c r="AI26" s="304">
        <v>1.4</v>
      </c>
      <c r="AJ26" s="304">
        <v>1.2</v>
      </c>
      <c r="AK26" s="304">
        <v>3.4</v>
      </c>
      <c r="AL26" s="304">
        <v>24.8</v>
      </c>
      <c r="AM26" s="304">
        <v>-4.0999999999999996</v>
      </c>
      <c r="AN26" s="304">
        <v>-1.8</v>
      </c>
      <c r="AO26" s="304">
        <v>18.2</v>
      </c>
      <c r="AP26" s="304">
        <v>6.4</v>
      </c>
      <c r="AQ26" s="304">
        <v>6.7</v>
      </c>
      <c r="AR26" s="304">
        <v>7.3</v>
      </c>
      <c r="AS26" s="304">
        <v>-5.0999999999999996</v>
      </c>
      <c r="AT26" s="304">
        <v>2.4</v>
      </c>
      <c r="AU26" s="304">
        <v>23.8</v>
      </c>
      <c r="AV26" s="304">
        <v>25.8</v>
      </c>
      <c r="AW26" s="304">
        <v>19</v>
      </c>
      <c r="AX26" s="304">
        <v>18</v>
      </c>
      <c r="AY26" s="304">
        <v>29</v>
      </c>
      <c r="AZ26" s="304">
        <v>31.5</v>
      </c>
      <c r="BA26" s="304">
        <v>23.2</v>
      </c>
      <c r="BB26" s="304">
        <v>21.9</v>
      </c>
      <c r="BC26" s="304">
        <v>0.9</v>
      </c>
      <c r="BD26" s="304">
        <v>-3.6</v>
      </c>
      <c r="BE26" s="304">
        <v>23.3</v>
      </c>
      <c r="BF26" s="304">
        <v>17.8</v>
      </c>
      <c r="BG26" s="304">
        <v>13.3</v>
      </c>
      <c r="BH26" s="304">
        <v>10.5</v>
      </c>
      <c r="BI26" s="304">
        <v>11.4</v>
      </c>
      <c r="BJ26" s="304">
        <v>48.2</v>
      </c>
      <c r="BK26" s="304">
        <v>-1.4</v>
      </c>
      <c r="BL26" s="51" t="s">
        <v>274</v>
      </c>
      <c r="BM26" s="311"/>
      <c r="BN26" s="311"/>
      <c r="BO26" s="311"/>
      <c r="BP26" s="311"/>
      <c r="BQ26" s="311"/>
      <c r="BR26" s="311"/>
      <c r="BS26" s="311"/>
      <c r="BT26" s="311"/>
      <c r="BU26" s="311"/>
      <c r="BV26" s="311"/>
      <c r="BW26" s="311"/>
      <c r="BX26" s="311"/>
      <c r="BY26" s="311"/>
      <c r="BZ26" s="311"/>
      <c r="CA26" s="311"/>
      <c r="CB26" s="311"/>
      <c r="CC26" s="311"/>
      <c r="CD26" s="311"/>
      <c r="CE26" s="311"/>
      <c r="CF26" s="311"/>
      <c r="DE26" s="237"/>
      <c r="DF26" s="237"/>
      <c r="DG26" s="237"/>
      <c r="DH26" s="237"/>
      <c r="DI26" s="237"/>
      <c r="DJ26" s="237"/>
      <c r="DK26" s="237"/>
      <c r="DL26" s="237"/>
      <c r="DM26" s="237"/>
      <c r="DN26" s="237"/>
      <c r="DO26" s="237"/>
      <c r="DP26" s="237"/>
      <c r="DQ26" s="237"/>
      <c r="DR26" s="237"/>
      <c r="DS26" s="237"/>
      <c r="DT26" s="237"/>
      <c r="DU26" s="237"/>
      <c r="DV26" s="237"/>
      <c r="DW26" s="237"/>
      <c r="DX26" s="237"/>
      <c r="DY26" s="237"/>
      <c r="DZ26" s="237"/>
      <c r="EA26" s="237"/>
      <c r="EB26" s="237"/>
      <c r="EC26" s="237"/>
      <c r="ED26" s="237"/>
      <c r="EE26" s="237"/>
      <c r="EF26" s="237"/>
      <c r="EG26" s="237"/>
      <c r="EH26" s="237"/>
      <c r="EI26" s="237"/>
      <c r="EJ26" s="237"/>
      <c r="EK26" s="237"/>
      <c r="EL26" s="237"/>
      <c r="EM26" s="237"/>
      <c r="EN26" s="237"/>
      <c r="EO26" s="237"/>
      <c r="EP26" s="237"/>
      <c r="EQ26" s="237"/>
      <c r="ER26" s="237"/>
      <c r="ES26" s="237"/>
      <c r="ET26" s="237"/>
      <c r="EU26" s="237"/>
      <c r="EV26" s="237"/>
      <c r="EW26" s="237"/>
      <c r="EX26" s="237"/>
      <c r="EY26" s="237"/>
      <c r="EZ26" s="237"/>
      <c r="FA26" s="237"/>
      <c r="FB26" s="237"/>
      <c r="FC26" s="237"/>
      <c r="FD26" s="237"/>
      <c r="FE26" s="237"/>
      <c r="FF26" s="237"/>
      <c r="FG26" s="237"/>
    </row>
    <row r="27" spans="2:163" s="47" customFormat="1" ht="40.15" customHeight="1" x14ac:dyDescent="0.25">
      <c r="B27" s="52" t="s">
        <v>268</v>
      </c>
      <c r="C27" s="312">
        <v>1546.7</v>
      </c>
      <c r="D27" s="284">
        <v>1136.2</v>
      </c>
      <c r="E27" s="284">
        <v>1102.5999999999999</v>
      </c>
      <c r="F27" s="284">
        <v>1441.1</v>
      </c>
      <c r="G27" s="284">
        <v>678</v>
      </c>
      <c r="H27" s="284">
        <v>518.1</v>
      </c>
      <c r="I27" s="284">
        <v>539.79999999999995</v>
      </c>
      <c r="J27" s="284">
        <v>441.5</v>
      </c>
      <c r="K27" s="284">
        <v>791.69999999999993</v>
      </c>
      <c r="L27" s="284">
        <v>1424.5</v>
      </c>
      <c r="M27" s="284">
        <v>1147.7</v>
      </c>
      <c r="N27" s="284">
        <v>1410.6000000000001</v>
      </c>
      <c r="O27" s="284">
        <v>254.09999999999997</v>
      </c>
      <c r="P27" s="284">
        <v>560.40000000000009</v>
      </c>
      <c r="Q27" s="284">
        <v>394.7</v>
      </c>
      <c r="R27" s="284">
        <v>337.5</v>
      </c>
      <c r="S27" s="284">
        <v>265.09999999999997</v>
      </c>
      <c r="T27" s="284">
        <v>254.79999999999998</v>
      </c>
      <c r="U27" s="284">
        <v>278.10000000000002</v>
      </c>
      <c r="V27" s="284">
        <v>338.2</v>
      </c>
      <c r="W27" s="284">
        <v>361.9</v>
      </c>
      <c r="X27" s="284">
        <v>253.10000000000002</v>
      </c>
      <c r="Y27" s="284">
        <v>244.59999999999997</v>
      </c>
      <c r="Z27" s="284">
        <v>243</v>
      </c>
      <c r="AA27" s="284">
        <v>434.6</v>
      </c>
      <c r="AB27" s="284">
        <v>442.8</v>
      </c>
      <c r="AC27" s="284">
        <v>301.2</v>
      </c>
      <c r="AD27" s="284">
        <v>262.5</v>
      </c>
      <c r="AE27" s="284">
        <v>189.5</v>
      </c>
      <c r="AF27" s="284">
        <v>193.7</v>
      </c>
      <c r="AG27" s="284">
        <v>153.9</v>
      </c>
      <c r="AH27" s="284">
        <v>140.9</v>
      </c>
      <c r="AI27" s="284">
        <v>153.4</v>
      </c>
      <c r="AJ27" s="284">
        <v>153.1</v>
      </c>
      <c r="AK27" s="284">
        <v>96.600000000000009</v>
      </c>
      <c r="AL27" s="284">
        <v>115</v>
      </c>
      <c r="AM27" s="284">
        <v>214.9</v>
      </c>
      <c r="AN27" s="284">
        <v>96.5</v>
      </c>
      <c r="AO27" s="284">
        <v>107.5</v>
      </c>
      <c r="AP27" s="284">
        <v>120.89999999999999</v>
      </c>
      <c r="AQ27" s="284">
        <v>72.2</v>
      </c>
      <c r="AR27" s="284">
        <v>125.30000000000001</v>
      </c>
      <c r="AS27" s="284">
        <v>127.6</v>
      </c>
      <c r="AT27" s="284">
        <v>116.39999999999999</v>
      </c>
      <c r="AU27" s="284">
        <v>279.5</v>
      </c>
      <c r="AV27" s="284">
        <v>126.2</v>
      </c>
      <c r="AW27" s="284">
        <v>227.1</v>
      </c>
      <c r="AX27" s="284">
        <v>158.9</v>
      </c>
      <c r="AY27" s="284">
        <v>391.1</v>
      </c>
      <c r="AZ27" s="284">
        <v>424.9</v>
      </c>
      <c r="BA27" s="284">
        <v>312.89999999999998</v>
      </c>
      <c r="BB27" s="284">
        <v>295.60000000000002</v>
      </c>
      <c r="BC27" s="284">
        <v>210.1</v>
      </c>
      <c r="BD27" s="284">
        <v>335.1</v>
      </c>
      <c r="BE27" s="284">
        <v>296.5</v>
      </c>
      <c r="BF27" s="284">
        <v>306</v>
      </c>
      <c r="BG27" s="284">
        <v>245.89999999999998</v>
      </c>
      <c r="BH27" s="284">
        <v>550.90000000000009</v>
      </c>
      <c r="BI27" s="284">
        <v>326.5</v>
      </c>
      <c r="BJ27" s="284">
        <v>287.3</v>
      </c>
      <c r="BK27" s="284">
        <v>183.8</v>
      </c>
      <c r="BL27" s="53" t="s">
        <v>131</v>
      </c>
      <c r="BM27" s="311"/>
      <c r="BN27" s="311"/>
      <c r="BO27" s="311"/>
      <c r="BP27" s="311"/>
      <c r="BQ27" s="311"/>
      <c r="BR27" s="311"/>
      <c r="BS27" s="311"/>
      <c r="BT27" s="311"/>
      <c r="BU27" s="311"/>
      <c r="BV27" s="311"/>
      <c r="BW27" s="311"/>
      <c r="BX27" s="311"/>
      <c r="BY27" s="311"/>
      <c r="BZ27" s="311"/>
      <c r="CA27" s="311"/>
      <c r="CB27" s="311"/>
      <c r="CC27" s="311"/>
      <c r="CD27" s="311"/>
      <c r="CE27" s="311"/>
      <c r="CF27" s="311"/>
      <c r="DE27" s="237"/>
      <c r="DF27" s="237"/>
      <c r="DG27" s="237"/>
      <c r="DH27" s="237"/>
      <c r="DI27" s="237"/>
      <c r="DJ27" s="237"/>
      <c r="DK27" s="237"/>
      <c r="DL27" s="237"/>
      <c r="DM27" s="237"/>
      <c r="DN27" s="237"/>
      <c r="DO27" s="237"/>
      <c r="DP27" s="237"/>
      <c r="DQ27" s="237"/>
      <c r="DR27" s="237"/>
      <c r="DS27" s="237"/>
      <c r="DT27" s="237"/>
      <c r="DU27" s="237"/>
      <c r="DV27" s="237"/>
      <c r="DW27" s="237"/>
      <c r="DX27" s="237"/>
      <c r="DY27" s="237"/>
      <c r="DZ27" s="237"/>
      <c r="EA27" s="237"/>
      <c r="EB27" s="237"/>
      <c r="EC27" s="237"/>
      <c r="ED27" s="237"/>
      <c r="EE27" s="237"/>
      <c r="EF27" s="237"/>
      <c r="EG27" s="237"/>
      <c r="EH27" s="237"/>
      <c r="EI27" s="237"/>
      <c r="EJ27" s="237"/>
      <c r="EK27" s="237"/>
      <c r="EL27" s="237"/>
      <c r="EM27" s="237"/>
      <c r="EN27" s="237"/>
      <c r="EO27" s="237"/>
      <c r="EP27" s="237"/>
      <c r="EQ27" s="237"/>
      <c r="ER27" s="237"/>
      <c r="ES27" s="237"/>
      <c r="ET27" s="237"/>
      <c r="EU27" s="237"/>
      <c r="EV27" s="237"/>
      <c r="EW27" s="237"/>
      <c r="EX27" s="237"/>
      <c r="EY27" s="237"/>
      <c r="EZ27" s="237"/>
      <c r="FA27" s="237"/>
      <c r="FB27" s="237"/>
      <c r="FC27" s="237"/>
      <c r="FD27" s="237"/>
      <c r="FE27" s="237"/>
      <c r="FF27" s="237"/>
      <c r="FG27" s="237"/>
    </row>
    <row r="28" spans="2:163" s="310" customFormat="1" ht="40.15" customHeight="1" x14ac:dyDescent="0.25">
      <c r="B28" s="54" t="s">
        <v>591</v>
      </c>
      <c r="C28" s="301">
        <v>-825.00000000000011</v>
      </c>
      <c r="D28" s="302">
        <v>-919.59999999999991</v>
      </c>
      <c r="E28" s="302">
        <v>-845.89999999999986</v>
      </c>
      <c r="F28" s="302">
        <v>-676.80000000000007</v>
      </c>
      <c r="G28" s="302">
        <v>129.69999999999999</v>
      </c>
      <c r="H28" s="302">
        <v>757.4</v>
      </c>
      <c r="I28" s="302">
        <v>-301.60000000000002</v>
      </c>
      <c r="J28" s="302">
        <v>165</v>
      </c>
      <c r="K28" s="302">
        <v>441.9</v>
      </c>
      <c r="L28" s="302">
        <v>-885.6</v>
      </c>
      <c r="M28" s="302">
        <v>150.79999999999998</v>
      </c>
      <c r="N28" s="302">
        <v>1121.3</v>
      </c>
      <c r="O28" s="302">
        <v>-157.5</v>
      </c>
      <c r="P28" s="302">
        <v>-782.50000000000011</v>
      </c>
      <c r="Q28" s="302">
        <v>8.0999999999999979</v>
      </c>
      <c r="R28" s="302">
        <v>106.9</v>
      </c>
      <c r="S28" s="302">
        <v>-8.9000000000000021</v>
      </c>
      <c r="T28" s="302">
        <v>59.3</v>
      </c>
      <c r="U28" s="302">
        <v>-1029.0999999999999</v>
      </c>
      <c r="V28" s="302">
        <v>59.1</v>
      </c>
      <c r="W28" s="302">
        <v>13.600000000000009</v>
      </c>
      <c r="X28" s="302">
        <v>-14.899999999999999</v>
      </c>
      <c r="Y28" s="302">
        <v>-26.4</v>
      </c>
      <c r="Z28" s="302">
        <v>-818.19999999999993</v>
      </c>
      <c r="AA28" s="302">
        <v>416.9</v>
      </c>
      <c r="AB28" s="302">
        <v>-404.1</v>
      </c>
      <c r="AC28" s="302">
        <v>-43.2</v>
      </c>
      <c r="AD28" s="302">
        <v>-646.4</v>
      </c>
      <c r="AE28" s="302">
        <v>-9.8000000000000007</v>
      </c>
      <c r="AF28" s="302">
        <v>118.6</v>
      </c>
      <c r="AG28" s="302">
        <v>29.099999999999987</v>
      </c>
      <c r="AH28" s="302">
        <v>-8.1999999999999957</v>
      </c>
      <c r="AI28" s="302">
        <v>134.69999999999999</v>
      </c>
      <c r="AJ28" s="302">
        <v>603.6</v>
      </c>
      <c r="AK28" s="302">
        <v>47.2</v>
      </c>
      <c r="AL28" s="302">
        <v>-28.100000000000005</v>
      </c>
      <c r="AM28" s="302">
        <v>42.1</v>
      </c>
      <c r="AN28" s="302">
        <v>-22.099999999999998</v>
      </c>
      <c r="AO28" s="302">
        <v>-1211.5</v>
      </c>
      <c r="AP28" s="302">
        <v>889.9</v>
      </c>
      <c r="AQ28" s="302">
        <v>33.299999999999997</v>
      </c>
      <c r="AR28" s="302">
        <v>-2.8999999999999972</v>
      </c>
      <c r="AS28" s="302">
        <v>84.7</v>
      </c>
      <c r="AT28" s="302">
        <v>49.900000000000006</v>
      </c>
      <c r="AU28" s="302">
        <v>75.199999999999989</v>
      </c>
      <c r="AV28" s="302">
        <v>245.69999999999996</v>
      </c>
      <c r="AW28" s="302">
        <v>71.900000000000006</v>
      </c>
      <c r="AX28" s="302">
        <v>49.1</v>
      </c>
      <c r="AY28" s="302">
        <v>48.7</v>
      </c>
      <c r="AZ28" s="302">
        <v>-841.2</v>
      </c>
      <c r="BA28" s="302">
        <v>-79.599999999999994</v>
      </c>
      <c r="BB28" s="302">
        <v>-13.500000000000004</v>
      </c>
      <c r="BC28" s="302">
        <v>78.3</v>
      </c>
      <c r="BD28" s="302">
        <v>35.4</v>
      </c>
      <c r="BE28" s="302">
        <v>-46.9</v>
      </c>
      <c r="BF28" s="302">
        <v>84</v>
      </c>
      <c r="BG28" s="302">
        <v>46.300000000000004</v>
      </c>
      <c r="BH28" s="302">
        <v>695.7</v>
      </c>
      <c r="BI28" s="302">
        <v>147.4</v>
      </c>
      <c r="BJ28" s="302">
        <v>231.90000000000003</v>
      </c>
      <c r="BK28" s="302">
        <v>297.39999999999998</v>
      </c>
      <c r="BL28" s="55" t="s">
        <v>275</v>
      </c>
      <c r="BU28" s="311"/>
      <c r="BV28" s="311"/>
      <c r="BW28" s="311"/>
      <c r="BX28" s="311"/>
      <c r="BY28" s="311"/>
      <c r="BZ28" s="311"/>
      <c r="CA28" s="311"/>
      <c r="CB28" s="311"/>
      <c r="CC28" s="311"/>
      <c r="CD28" s="311"/>
      <c r="CE28" s="311"/>
      <c r="CF28" s="311"/>
      <c r="DE28" s="311"/>
      <c r="DF28" s="311"/>
      <c r="DG28" s="311"/>
      <c r="DH28" s="311"/>
      <c r="DI28" s="311"/>
      <c r="DJ28" s="311"/>
      <c r="DK28" s="311"/>
      <c r="DL28" s="311"/>
      <c r="DM28" s="311"/>
      <c r="DN28" s="311"/>
      <c r="DO28" s="311"/>
      <c r="DP28" s="311"/>
      <c r="DQ28" s="311"/>
      <c r="DR28" s="311"/>
      <c r="DS28" s="311"/>
      <c r="DT28" s="311"/>
      <c r="DU28" s="311"/>
      <c r="DV28" s="311"/>
      <c r="DW28" s="311"/>
      <c r="DX28" s="311"/>
      <c r="DY28" s="311"/>
      <c r="DZ28" s="311"/>
      <c r="EA28" s="311"/>
      <c r="EB28" s="311"/>
      <c r="EC28" s="311"/>
      <c r="ED28" s="311"/>
      <c r="EE28" s="311"/>
      <c r="EF28" s="311"/>
      <c r="EG28" s="311"/>
      <c r="EH28" s="311"/>
      <c r="EI28" s="311"/>
      <c r="EJ28" s="311"/>
      <c r="EK28" s="311"/>
      <c r="EL28" s="311"/>
      <c r="EM28" s="311"/>
      <c r="EN28" s="311"/>
      <c r="EO28" s="311"/>
      <c r="EP28" s="311"/>
      <c r="EQ28" s="311"/>
      <c r="ER28" s="311"/>
      <c r="ES28" s="311"/>
      <c r="ET28" s="311"/>
      <c r="EU28" s="311"/>
      <c r="EV28" s="311"/>
      <c r="EW28" s="311"/>
      <c r="EX28" s="311"/>
      <c r="EY28" s="311"/>
      <c r="EZ28" s="311"/>
      <c r="FA28" s="311"/>
      <c r="FB28" s="311"/>
      <c r="FC28" s="311"/>
      <c r="FD28" s="311"/>
      <c r="FE28" s="311"/>
      <c r="FF28" s="311"/>
      <c r="FG28" s="311"/>
    </row>
    <row r="29" spans="2:163" s="47" customFormat="1" ht="40.15" customHeight="1" x14ac:dyDescent="0.25">
      <c r="B29" s="52" t="s">
        <v>129</v>
      </c>
      <c r="C29" s="312">
        <v>73.700000000000017</v>
      </c>
      <c r="D29" s="284">
        <v>50</v>
      </c>
      <c r="E29" s="284">
        <v>22.000000000000007</v>
      </c>
      <c r="F29" s="284">
        <v>10.7</v>
      </c>
      <c r="G29" s="284">
        <v>22.2</v>
      </c>
      <c r="H29" s="284">
        <v>22.599999999999994</v>
      </c>
      <c r="I29" s="284">
        <v>-20</v>
      </c>
      <c r="J29" s="284">
        <v>35.799999999999997</v>
      </c>
      <c r="K29" s="284">
        <v>124.7</v>
      </c>
      <c r="L29" s="284">
        <v>-19.600000000000001</v>
      </c>
      <c r="M29" s="284">
        <v>79.900000000000006</v>
      </c>
      <c r="N29" s="284">
        <v>549.1</v>
      </c>
      <c r="O29" s="284">
        <v>-39.1</v>
      </c>
      <c r="P29" s="284">
        <v>-25.2</v>
      </c>
      <c r="Q29" s="284">
        <v>18.399999999999999</v>
      </c>
      <c r="R29" s="284">
        <v>119.60000000000001</v>
      </c>
      <c r="S29" s="284">
        <v>21.2</v>
      </c>
      <c r="T29" s="284">
        <v>18.7</v>
      </c>
      <c r="U29" s="284">
        <v>9.4</v>
      </c>
      <c r="V29" s="284">
        <v>0.70000000000000018</v>
      </c>
      <c r="W29" s="284">
        <v>30.200000000000003</v>
      </c>
      <c r="X29" s="284">
        <v>0.10000000000000053</v>
      </c>
      <c r="Y29" s="284">
        <v>14</v>
      </c>
      <c r="Z29" s="284">
        <v>-22.299999999999997</v>
      </c>
      <c r="AA29" s="284">
        <v>12</v>
      </c>
      <c r="AB29" s="284">
        <v>-4.1000000000000005</v>
      </c>
      <c r="AC29" s="284">
        <v>-12.9</v>
      </c>
      <c r="AD29" s="284">
        <v>15.700000000000001</v>
      </c>
      <c r="AE29" s="284">
        <v>17</v>
      </c>
      <c r="AF29" s="284">
        <v>9.6999999999999993</v>
      </c>
      <c r="AG29" s="284">
        <v>2.3999999999999995</v>
      </c>
      <c r="AH29" s="284">
        <v>-6.9</v>
      </c>
      <c r="AI29" s="284">
        <v>12.4</v>
      </c>
      <c r="AJ29" s="284">
        <v>9.4</v>
      </c>
      <c r="AK29" s="284">
        <v>39.5</v>
      </c>
      <c r="AL29" s="284">
        <v>-38.700000000000003</v>
      </c>
      <c r="AM29" s="284">
        <v>-9.9999999999999867E-2</v>
      </c>
      <c r="AN29" s="284">
        <v>-28.9</v>
      </c>
      <c r="AO29" s="284">
        <v>-0.30000000000000071</v>
      </c>
      <c r="AP29" s="284">
        <v>9.3000000000000007</v>
      </c>
      <c r="AQ29" s="284">
        <v>14.1</v>
      </c>
      <c r="AR29" s="284">
        <v>3.4</v>
      </c>
      <c r="AS29" s="284">
        <v>-0.6</v>
      </c>
      <c r="AT29" s="284">
        <v>18.899999999999999</v>
      </c>
      <c r="AU29" s="284">
        <v>24.6</v>
      </c>
      <c r="AV29" s="284">
        <v>-17.899999999999999</v>
      </c>
      <c r="AW29" s="284">
        <v>82.5</v>
      </c>
      <c r="AX29" s="284">
        <v>35.5</v>
      </c>
      <c r="AY29" s="284">
        <v>-7.9</v>
      </c>
      <c r="AZ29" s="284">
        <v>-1.5</v>
      </c>
      <c r="BA29" s="284">
        <v>-10.1</v>
      </c>
      <c r="BB29" s="284">
        <v>-9.9999999999999645E-2</v>
      </c>
      <c r="BC29" s="284">
        <v>11.1</v>
      </c>
      <c r="BD29" s="284">
        <v>19.899999999999999</v>
      </c>
      <c r="BE29" s="284">
        <v>7</v>
      </c>
      <c r="BF29" s="284">
        <v>41.9</v>
      </c>
      <c r="BG29" s="284">
        <v>48.800000000000004</v>
      </c>
      <c r="BH29" s="284">
        <v>-60.8</v>
      </c>
      <c r="BI29" s="284">
        <v>120.4</v>
      </c>
      <c r="BJ29" s="284">
        <v>440.70000000000005</v>
      </c>
      <c r="BK29" s="284">
        <v>-162.6</v>
      </c>
      <c r="BL29" s="53" t="s">
        <v>132</v>
      </c>
      <c r="BU29" s="311"/>
      <c r="BV29" s="311"/>
      <c r="BW29" s="311"/>
      <c r="BX29" s="311"/>
      <c r="BY29" s="311"/>
      <c r="BZ29" s="311"/>
      <c r="CA29" s="311"/>
      <c r="CB29" s="311"/>
      <c r="CC29" s="311"/>
      <c r="CD29" s="311"/>
      <c r="CE29" s="311"/>
      <c r="CF29" s="311"/>
      <c r="DE29" s="237"/>
      <c r="DF29" s="237"/>
      <c r="DG29" s="237"/>
      <c r="DH29" s="237"/>
      <c r="DI29" s="237"/>
      <c r="DJ29" s="237"/>
      <c r="DK29" s="237"/>
      <c r="DL29" s="237"/>
      <c r="DM29" s="237"/>
      <c r="DN29" s="237"/>
      <c r="DO29" s="237"/>
      <c r="DP29" s="237"/>
      <c r="DQ29" s="237"/>
      <c r="DR29" s="237"/>
      <c r="DS29" s="237"/>
      <c r="DT29" s="237"/>
      <c r="DU29" s="237"/>
      <c r="DV29" s="237"/>
      <c r="DW29" s="237"/>
      <c r="DX29" s="237"/>
      <c r="DY29" s="237"/>
      <c r="DZ29" s="237"/>
      <c r="EA29" s="237"/>
      <c r="EB29" s="237"/>
      <c r="EC29" s="237"/>
      <c r="ED29" s="237"/>
      <c r="EE29" s="237"/>
      <c r="EF29" s="237"/>
      <c r="EG29" s="237"/>
      <c r="EH29" s="237"/>
      <c r="EI29" s="237"/>
      <c r="EJ29" s="237"/>
      <c r="EK29" s="237"/>
      <c r="EL29" s="237"/>
      <c r="EM29" s="237"/>
      <c r="EN29" s="237"/>
      <c r="EO29" s="237"/>
      <c r="EP29" s="237"/>
      <c r="EQ29" s="237"/>
      <c r="ER29" s="237"/>
      <c r="ES29" s="237"/>
      <c r="ET29" s="237"/>
      <c r="EU29" s="237"/>
      <c r="EV29" s="237"/>
      <c r="EW29" s="237"/>
      <c r="EX29" s="237"/>
      <c r="EY29" s="237"/>
      <c r="EZ29" s="237"/>
      <c r="FA29" s="237"/>
      <c r="FB29" s="237"/>
      <c r="FC29" s="237"/>
      <c r="FD29" s="237"/>
      <c r="FE29" s="237"/>
      <c r="FF29" s="237"/>
      <c r="FG29" s="237"/>
    </row>
    <row r="30" spans="2:163" s="47" customFormat="1" ht="40.15" customHeight="1" x14ac:dyDescent="0.25">
      <c r="B30" s="50" t="s">
        <v>267</v>
      </c>
      <c r="C30" s="309">
        <v>898.7</v>
      </c>
      <c r="D30" s="304">
        <v>969.6</v>
      </c>
      <c r="E30" s="304">
        <v>867.9</v>
      </c>
      <c r="F30" s="304">
        <v>687.50000000000011</v>
      </c>
      <c r="G30" s="304">
        <v>-107.49999999999999</v>
      </c>
      <c r="H30" s="304">
        <v>-734.80000000000007</v>
      </c>
      <c r="I30" s="304">
        <v>281.60000000000002</v>
      </c>
      <c r="J30" s="304">
        <v>-129.20000000000002</v>
      </c>
      <c r="K30" s="304">
        <v>-317.19999999999993</v>
      </c>
      <c r="L30" s="304">
        <v>866</v>
      </c>
      <c r="M30" s="304">
        <v>-70.900000000000006</v>
      </c>
      <c r="N30" s="304">
        <v>-572.20000000000005</v>
      </c>
      <c r="O30" s="304">
        <v>118.4</v>
      </c>
      <c r="P30" s="304">
        <v>757.30000000000007</v>
      </c>
      <c r="Q30" s="304">
        <v>10.3</v>
      </c>
      <c r="R30" s="304">
        <v>12.7</v>
      </c>
      <c r="S30" s="304">
        <v>30.1</v>
      </c>
      <c r="T30" s="304">
        <v>-40.6</v>
      </c>
      <c r="U30" s="304">
        <v>1038.5</v>
      </c>
      <c r="V30" s="304">
        <v>-58.4</v>
      </c>
      <c r="W30" s="304">
        <v>16.599999999999994</v>
      </c>
      <c r="X30" s="304">
        <v>15</v>
      </c>
      <c r="Y30" s="304">
        <v>40.4</v>
      </c>
      <c r="Z30" s="304">
        <v>795.9</v>
      </c>
      <c r="AA30" s="304">
        <v>-404.9</v>
      </c>
      <c r="AB30" s="304">
        <v>400</v>
      </c>
      <c r="AC30" s="304">
        <v>30.3</v>
      </c>
      <c r="AD30" s="304">
        <v>662.1</v>
      </c>
      <c r="AE30" s="304">
        <v>26.8</v>
      </c>
      <c r="AF30" s="304">
        <v>-108.89999999999999</v>
      </c>
      <c r="AG30" s="304">
        <v>-26.699999999999989</v>
      </c>
      <c r="AH30" s="304">
        <v>1.2999999999999963</v>
      </c>
      <c r="AI30" s="304">
        <v>-122.3</v>
      </c>
      <c r="AJ30" s="304">
        <v>-594.20000000000005</v>
      </c>
      <c r="AK30" s="304">
        <v>-7.6999999999999993</v>
      </c>
      <c r="AL30" s="304">
        <v>-10.599999999999998</v>
      </c>
      <c r="AM30" s="304">
        <v>-42.2</v>
      </c>
      <c r="AN30" s="304">
        <v>-6.8000000000000007</v>
      </c>
      <c r="AO30" s="304">
        <v>1211.2</v>
      </c>
      <c r="AP30" s="304">
        <v>-880.6</v>
      </c>
      <c r="AQ30" s="304">
        <v>-19.2</v>
      </c>
      <c r="AR30" s="304">
        <v>6.2999999999999972</v>
      </c>
      <c r="AS30" s="304">
        <v>-85.3</v>
      </c>
      <c r="AT30" s="304">
        <v>-31.000000000000004</v>
      </c>
      <c r="AU30" s="304">
        <v>-50.599999999999994</v>
      </c>
      <c r="AV30" s="304">
        <v>-263.59999999999997</v>
      </c>
      <c r="AW30" s="304">
        <v>10.6</v>
      </c>
      <c r="AX30" s="304">
        <v>-13.6</v>
      </c>
      <c r="AY30" s="304">
        <v>-56.6</v>
      </c>
      <c r="AZ30" s="304">
        <v>839.7</v>
      </c>
      <c r="BA30" s="304">
        <v>69.5</v>
      </c>
      <c r="BB30" s="304">
        <v>13.400000000000004</v>
      </c>
      <c r="BC30" s="304">
        <v>-67.2</v>
      </c>
      <c r="BD30" s="304">
        <v>-15.5</v>
      </c>
      <c r="BE30" s="304">
        <v>53.9</v>
      </c>
      <c r="BF30" s="304">
        <v>-42.1</v>
      </c>
      <c r="BG30" s="304">
        <v>2.5</v>
      </c>
      <c r="BH30" s="304">
        <v>-756.5</v>
      </c>
      <c r="BI30" s="304">
        <v>-26.999999999999996</v>
      </c>
      <c r="BJ30" s="304">
        <v>208.8</v>
      </c>
      <c r="BK30" s="304">
        <v>-460</v>
      </c>
      <c r="BL30" s="51" t="s">
        <v>131</v>
      </c>
      <c r="BU30" s="311"/>
      <c r="BV30" s="311"/>
      <c r="BW30" s="311"/>
      <c r="BX30" s="311"/>
      <c r="BY30" s="311"/>
      <c r="BZ30" s="311"/>
      <c r="CA30" s="311"/>
      <c r="CB30" s="311"/>
      <c r="CC30" s="311"/>
      <c r="CD30" s="311"/>
      <c r="CE30" s="311"/>
      <c r="CF30" s="311"/>
      <c r="DE30" s="237"/>
      <c r="DF30" s="237"/>
      <c r="DG30" s="237"/>
      <c r="DH30" s="237"/>
      <c r="DI30" s="237"/>
      <c r="DJ30" s="237"/>
      <c r="DK30" s="237"/>
      <c r="DL30" s="237"/>
      <c r="DM30" s="237"/>
      <c r="DN30" s="237"/>
      <c r="DO30" s="237"/>
      <c r="DP30" s="237"/>
      <c r="DQ30" s="237"/>
      <c r="DR30" s="237"/>
      <c r="DS30" s="237"/>
      <c r="DT30" s="237"/>
      <c r="DU30" s="237"/>
      <c r="DV30" s="237"/>
      <c r="DW30" s="237"/>
      <c r="DX30" s="237"/>
      <c r="DY30" s="237"/>
      <c r="DZ30" s="237"/>
      <c r="EA30" s="237"/>
      <c r="EB30" s="237"/>
      <c r="EC30" s="237"/>
      <c r="ED30" s="237"/>
      <c r="EE30" s="237"/>
      <c r="EF30" s="237"/>
      <c r="EG30" s="237"/>
      <c r="EH30" s="237"/>
      <c r="EI30" s="237"/>
      <c r="EJ30" s="237"/>
      <c r="EK30" s="237"/>
      <c r="EL30" s="237"/>
      <c r="EM30" s="237"/>
      <c r="EN30" s="237"/>
      <c r="EO30" s="237"/>
      <c r="EP30" s="237"/>
      <c r="EQ30" s="237"/>
      <c r="ER30" s="237"/>
      <c r="ES30" s="237"/>
      <c r="ET30" s="237"/>
      <c r="EU30" s="237"/>
      <c r="EV30" s="237"/>
      <c r="EW30" s="237"/>
      <c r="EX30" s="237"/>
      <c r="EY30" s="237"/>
      <c r="EZ30" s="237"/>
      <c r="FA30" s="237"/>
      <c r="FB30" s="237"/>
      <c r="FC30" s="237"/>
      <c r="FD30" s="237"/>
      <c r="FE30" s="237"/>
      <c r="FF30" s="237"/>
      <c r="FG30" s="237"/>
    </row>
    <row r="31" spans="2:163" s="310" customFormat="1" ht="40.15" customHeight="1" x14ac:dyDescent="0.25">
      <c r="B31" s="48" t="s">
        <v>265</v>
      </c>
      <c r="C31" s="303">
        <v>0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6">
        <v>0</v>
      </c>
      <c r="T31" s="56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6">
        <v>0</v>
      </c>
      <c r="AE31" s="56">
        <v>0</v>
      </c>
      <c r="AF31" s="56">
        <v>0</v>
      </c>
      <c r="AG31" s="56">
        <v>0</v>
      </c>
      <c r="AH31" s="56">
        <v>0</v>
      </c>
      <c r="AI31" s="56">
        <v>0</v>
      </c>
      <c r="AJ31" s="56">
        <v>0</v>
      </c>
      <c r="AK31" s="56">
        <v>0</v>
      </c>
      <c r="AL31" s="56">
        <v>0</v>
      </c>
      <c r="AM31" s="56">
        <v>0</v>
      </c>
      <c r="AN31" s="56">
        <v>0</v>
      </c>
      <c r="AO31" s="56">
        <v>0</v>
      </c>
      <c r="AP31" s="56">
        <v>0</v>
      </c>
      <c r="AQ31" s="56">
        <v>0</v>
      </c>
      <c r="AR31" s="56">
        <v>0</v>
      </c>
      <c r="AS31" s="56">
        <v>0</v>
      </c>
      <c r="AT31" s="56">
        <v>0</v>
      </c>
      <c r="AU31" s="56">
        <v>0</v>
      </c>
      <c r="AV31" s="56">
        <v>0</v>
      </c>
      <c r="AW31" s="56">
        <v>0</v>
      </c>
      <c r="AX31" s="56">
        <v>0</v>
      </c>
      <c r="AY31" s="56">
        <v>0</v>
      </c>
      <c r="AZ31" s="56">
        <v>0</v>
      </c>
      <c r="BA31" s="56">
        <v>0</v>
      </c>
      <c r="BB31" s="56">
        <v>0</v>
      </c>
      <c r="BC31" s="56">
        <v>0</v>
      </c>
      <c r="BD31" s="56">
        <v>0</v>
      </c>
      <c r="BE31" s="56">
        <v>0</v>
      </c>
      <c r="BF31" s="56">
        <v>0</v>
      </c>
      <c r="BG31" s="56">
        <v>0</v>
      </c>
      <c r="BH31" s="56">
        <v>0</v>
      </c>
      <c r="BI31" s="56">
        <v>0</v>
      </c>
      <c r="BJ31" s="56">
        <v>0</v>
      </c>
      <c r="BK31" s="56">
        <v>0</v>
      </c>
      <c r="BL31" s="49" t="s">
        <v>276</v>
      </c>
      <c r="BM31" s="311"/>
      <c r="BN31" s="311"/>
      <c r="BO31" s="311"/>
      <c r="BP31" s="311"/>
      <c r="BQ31" s="311"/>
      <c r="BR31" s="311"/>
      <c r="BS31" s="311"/>
      <c r="BT31" s="311"/>
      <c r="BU31" s="311"/>
      <c r="BV31" s="311"/>
      <c r="BW31" s="311"/>
      <c r="BX31" s="311"/>
      <c r="BY31" s="311"/>
      <c r="BZ31" s="311"/>
      <c r="CA31" s="311"/>
      <c r="CB31" s="311"/>
      <c r="CC31" s="311"/>
      <c r="CD31" s="311"/>
      <c r="CE31" s="311"/>
      <c r="CF31" s="311"/>
      <c r="DE31" s="311"/>
      <c r="DF31" s="311"/>
      <c r="DG31" s="311"/>
      <c r="DH31" s="311"/>
      <c r="DI31" s="311"/>
      <c r="DJ31" s="311"/>
      <c r="DK31" s="311"/>
      <c r="DL31" s="311"/>
      <c r="DM31" s="311"/>
      <c r="DN31" s="311"/>
      <c r="DO31" s="311"/>
      <c r="DP31" s="311"/>
      <c r="DQ31" s="311"/>
      <c r="DR31" s="311"/>
      <c r="DS31" s="311"/>
      <c r="DT31" s="311"/>
      <c r="DU31" s="311"/>
      <c r="DV31" s="311"/>
      <c r="DW31" s="311"/>
      <c r="DX31" s="311"/>
      <c r="DY31" s="311"/>
      <c r="DZ31" s="311"/>
      <c r="EA31" s="311"/>
      <c r="EB31" s="311"/>
      <c r="EC31" s="311"/>
      <c r="ED31" s="311"/>
      <c r="EE31" s="311"/>
      <c r="EF31" s="311"/>
      <c r="EG31" s="311"/>
      <c r="EH31" s="311"/>
      <c r="EI31" s="311"/>
      <c r="EJ31" s="311"/>
      <c r="EK31" s="311"/>
      <c r="EL31" s="311"/>
      <c r="EM31" s="311"/>
      <c r="EN31" s="311"/>
      <c r="EO31" s="311"/>
      <c r="EP31" s="311"/>
      <c r="EQ31" s="311"/>
      <c r="ER31" s="311"/>
      <c r="ES31" s="311"/>
      <c r="ET31" s="311"/>
      <c r="EU31" s="311"/>
      <c r="EV31" s="311"/>
      <c r="EW31" s="311"/>
      <c r="EX31" s="311"/>
      <c r="EY31" s="311"/>
      <c r="EZ31" s="311"/>
      <c r="FA31" s="311"/>
      <c r="FB31" s="311"/>
      <c r="FC31" s="311"/>
      <c r="FD31" s="311"/>
      <c r="FE31" s="311"/>
      <c r="FF31" s="311"/>
      <c r="FG31" s="311"/>
    </row>
    <row r="32" spans="2:163" s="310" customFormat="1" ht="49.5" customHeight="1" x14ac:dyDescent="0.25">
      <c r="B32" s="54" t="s">
        <v>278</v>
      </c>
      <c r="C32" s="301">
        <v>-391.44812999999999</v>
      </c>
      <c r="D32" s="302">
        <v>-403.50487000000004</v>
      </c>
      <c r="E32" s="302">
        <v>291</v>
      </c>
      <c r="F32" s="302">
        <v>-156.30000000000001</v>
      </c>
      <c r="G32" s="302">
        <v>-1581.8</v>
      </c>
      <c r="H32" s="302">
        <v>-1436.8000000000002</v>
      </c>
      <c r="I32" s="302">
        <v>-1843.5</v>
      </c>
      <c r="J32" s="302">
        <v>-2758.1000000000004</v>
      </c>
      <c r="K32" s="302">
        <v>-1108.3000000000002</v>
      </c>
      <c r="L32" s="302">
        <v>-625.20000000000016</v>
      </c>
      <c r="M32" s="302">
        <v>-1348.4270000000001</v>
      </c>
      <c r="N32" s="302">
        <v>-1115.2</v>
      </c>
      <c r="O32" s="302">
        <v>360.85</v>
      </c>
      <c r="P32" s="302">
        <v>-462.03199999999998</v>
      </c>
      <c r="Q32" s="302">
        <v>-90.458729999999946</v>
      </c>
      <c r="R32" s="302">
        <v>-199.80740000000006</v>
      </c>
      <c r="S32" s="302">
        <v>64.800279999999987</v>
      </c>
      <c r="T32" s="302">
        <v>-639.63999999999987</v>
      </c>
      <c r="U32" s="302">
        <v>-334.2</v>
      </c>
      <c r="V32" s="302">
        <v>505.53484999999995</v>
      </c>
      <c r="W32" s="302">
        <v>-127.1</v>
      </c>
      <c r="X32" s="302">
        <v>-12.899999999999977</v>
      </c>
      <c r="Y32" s="302">
        <v>265.79999999999995</v>
      </c>
      <c r="Z32" s="302">
        <v>165.20000000000002</v>
      </c>
      <c r="AA32" s="302">
        <v>-153.79999999999995</v>
      </c>
      <c r="AB32" s="302">
        <v>497.59999999999997</v>
      </c>
      <c r="AC32" s="302">
        <v>-385.20000000000005</v>
      </c>
      <c r="AD32" s="302">
        <v>-114.89999999999995</v>
      </c>
      <c r="AE32" s="302">
        <v>-49.200000000000017</v>
      </c>
      <c r="AF32" s="302">
        <v>-418.09999999999997</v>
      </c>
      <c r="AG32" s="302">
        <v>-222.90000000000009</v>
      </c>
      <c r="AH32" s="302">
        <v>-891.6</v>
      </c>
      <c r="AI32" s="302">
        <v>-391.20000000000005</v>
      </c>
      <c r="AJ32" s="302">
        <v>-1196.4000000000001</v>
      </c>
      <c r="AK32" s="302">
        <v>-167.3</v>
      </c>
      <c r="AL32" s="302">
        <v>318.09999999999997</v>
      </c>
      <c r="AM32" s="302">
        <v>-70.099999999999994</v>
      </c>
      <c r="AN32" s="302">
        <v>-1013.5</v>
      </c>
      <c r="AO32" s="302">
        <v>-452.09999999999991</v>
      </c>
      <c r="AP32" s="302">
        <v>-307.8000000000003</v>
      </c>
      <c r="AQ32" s="302">
        <v>-516.00000000000011</v>
      </c>
      <c r="AR32" s="302">
        <v>-259.2</v>
      </c>
      <c r="AS32" s="302">
        <v>-919.7</v>
      </c>
      <c r="AT32" s="302">
        <v>-1063.2</v>
      </c>
      <c r="AU32" s="302">
        <v>-436.4</v>
      </c>
      <c r="AV32" s="302">
        <v>-462.50000000000006</v>
      </c>
      <c r="AW32" s="302">
        <v>-585.70000000000005</v>
      </c>
      <c r="AX32" s="302">
        <v>376.30000000000007</v>
      </c>
      <c r="AY32" s="302">
        <v>-347.30000000000007</v>
      </c>
      <c r="AZ32" s="302">
        <v>256.89999999999998</v>
      </c>
      <c r="BA32" s="302">
        <v>-310.20000000000005</v>
      </c>
      <c r="BB32" s="302">
        <v>-224.60000000000005</v>
      </c>
      <c r="BC32" s="302">
        <v>-744.6</v>
      </c>
      <c r="BD32" s="302">
        <v>-116.7000000000001</v>
      </c>
      <c r="BE32" s="302">
        <v>-75.826999999999998</v>
      </c>
      <c r="BF32" s="302">
        <v>-411.30000000000007</v>
      </c>
      <c r="BG32" s="302">
        <v>-660.50000000000011</v>
      </c>
      <c r="BH32" s="302">
        <v>-138.20000000000005</v>
      </c>
      <c r="BI32" s="302">
        <v>-207.99999999999994</v>
      </c>
      <c r="BJ32" s="302">
        <v>-108.5</v>
      </c>
      <c r="BK32" s="302">
        <v>-862.20000000000016</v>
      </c>
      <c r="BL32" s="55" t="s">
        <v>280</v>
      </c>
      <c r="BM32" s="311"/>
      <c r="BN32" s="311"/>
      <c r="BO32" s="311"/>
      <c r="BP32" s="311"/>
      <c r="BQ32" s="311"/>
      <c r="BR32" s="311"/>
      <c r="BS32" s="311"/>
      <c r="BT32" s="311"/>
      <c r="BU32" s="311"/>
      <c r="BV32" s="311"/>
      <c r="BW32" s="311"/>
      <c r="BX32" s="311"/>
      <c r="BY32" s="311"/>
      <c r="BZ32" s="311"/>
      <c r="CA32" s="311"/>
      <c r="CB32" s="311"/>
      <c r="CC32" s="311"/>
      <c r="CD32" s="311"/>
      <c r="CE32" s="311"/>
      <c r="CF32" s="311"/>
      <c r="DE32" s="311"/>
      <c r="DF32" s="311"/>
      <c r="DG32" s="311"/>
      <c r="DH32" s="311"/>
      <c r="DI32" s="311"/>
      <c r="DJ32" s="311"/>
      <c r="DK32" s="311"/>
      <c r="DL32" s="311"/>
      <c r="DM32" s="311"/>
      <c r="DN32" s="311"/>
      <c r="DO32" s="311"/>
      <c r="DP32" s="311"/>
      <c r="DQ32" s="311"/>
      <c r="DR32" s="311"/>
      <c r="DS32" s="311"/>
      <c r="DT32" s="311"/>
      <c r="DU32" s="311"/>
      <c r="DV32" s="311"/>
      <c r="DW32" s="311"/>
      <c r="DX32" s="311"/>
      <c r="DY32" s="311"/>
      <c r="DZ32" s="311"/>
      <c r="EA32" s="311"/>
      <c r="EB32" s="311"/>
      <c r="EC32" s="311"/>
      <c r="ED32" s="311"/>
      <c r="EE32" s="311"/>
      <c r="EF32" s="311"/>
      <c r="EG32" s="311"/>
      <c r="EH32" s="311"/>
      <c r="EI32" s="311"/>
      <c r="EJ32" s="311"/>
      <c r="EK32" s="311"/>
      <c r="EL32" s="311"/>
      <c r="EM32" s="311"/>
      <c r="EN32" s="311"/>
      <c r="EO32" s="311"/>
      <c r="EP32" s="311"/>
      <c r="EQ32" s="311"/>
      <c r="ER32" s="311"/>
      <c r="ES32" s="311"/>
      <c r="ET32" s="311"/>
      <c r="EU32" s="311"/>
      <c r="EV32" s="311"/>
      <c r="EW32" s="311"/>
      <c r="EX32" s="311"/>
      <c r="EY32" s="311"/>
      <c r="EZ32" s="311"/>
      <c r="FA32" s="311"/>
      <c r="FB32" s="311"/>
      <c r="FC32" s="311"/>
      <c r="FD32" s="311"/>
      <c r="FE32" s="311"/>
      <c r="FF32" s="311"/>
      <c r="FG32" s="311"/>
    </row>
    <row r="33" spans="2:163" s="47" customFormat="1" ht="40.15" customHeight="1" x14ac:dyDescent="0.25">
      <c r="B33" s="52" t="s">
        <v>129</v>
      </c>
      <c r="C33" s="312">
        <v>-167.87000000000018</v>
      </c>
      <c r="D33" s="284">
        <v>-279.2</v>
      </c>
      <c r="E33" s="284">
        <v>549.79999999999995</v>
      </c>
      <c r="F33" s="284">
        <v>-10.099999999999994</v>
      </c>
      <c r="G33" s="284">
        <v>-156.80000000000001</v>
      </c>
      <c r="H33" s="284">
        <v>-20.199999999999989</v>
      </c>
      <c r="I33" s="284">
        <v>633.29999999999995</v>
      </c>
      <c r="J33" s="284">
        <v>71.199999999999918</v>
      </c>
      <c r="K33" s="284">
        <v>-414.9</v>
      </c>
      <c r="L33" s="284">
        <v>237.2</v>
      </c>
      <c r="M33" s="284">
        <v>355.79999999999995</v>
      </c>
      <c r="N33" s="284">
        <v>1476.9</v>
      </c>
      <c r="O33" s="284">
        <v>273.25</v>
      </c>
      <c r="P33" s="284">
        <v>428.34</v>
      </c>
      <c r="Q33" s="284">
        <v>-704.30000000000007</v>
      </c>
      <c r="R33" s="284">
        <v>-165.16000000000003</v>
      </c>
      <c r="S33" s="284">
        <v>-18.899999999999999</v>
      </c>
      <c r="T33" s="284">
        <v>-276.60000000000002</v>
      </c>
      <c r="U33" s="284">
        <v>-62.599999999999987</v>
      </c>
      <c r="V33" s="284">
        <v>78.899999999999991</v>
      </c>
      <c r="W33" s="284">
        <v>-34.499999999999993</v>
      </c>
      <c r="X33" s="284">
        <v>51.000000000000007</v>
      </c>
      <c r="Y33" s="284">
        <v>197.49999999999997</v>
      </c>
      <c r="Z33" s="284">
        <v>335.8</v>
      </c>
      <c r="AA33" s="284">
        <v>-199.2</v>
      </c>
      <c r="AB33" s="284">
        <v>328.6</v>
      </c>
      <c r="AC33" s="284">
        <v>-278.40000000000003</v>
      </c>
      <c r="AD33" s="284">
        <v>138.9</v>
      </c>
      <c r="AE33" s="284">
        <v>-259.60000000000002</v>
      </c>
      <c r="AF33" s="284">
        <v>-371.2</v>
      </c>
      <c r="AG33" s="284">
        <v>351.4</v>
      </c>
      <c r="AH33" s="284">
        <v>122.6</v>
      </c>
      <c r="AI33" s="284">
        <v>14.9</v>
      </c>
      <c r="AJ33" s="284">
        <v>-243.5</v>
      </c>
      <c r="AK33" s="284">
        <v>72.7</v>
      </c>
      <c r="AL33" s="284">
        <v>135.69999999999999</v>
      </c>
      <c r="AM33" s="284">
        <v>62</v>
      </c>
      <c r="AN33" s="284">
        <v>-297.2</v>
      </c>
      <c r="AO33" s="284">
        <v>342.6</v>
      </c>
      <c r="AP33" s="284">
        <v>525.89999999999986</v>
      </c>
      <c r="AQ33" s="284">
        <v>-654.90000000000009</v>
      </c>
      <c r="AR33" s="284">
        <v>208.40000000000003</v>
      </c>
      <c r="AS33" s="284">
        <v>442.2</v>
      </c>
      <c r="AT33" s="284">
        <v>75.499999999999986</v>
      </c>
      <c r="AU33" s="284">
        <v>-544.20000000000005</v>
      </c>
      <c r="AV33" s="284">
        <v>111.19999999999999</v>
      </c>
      <c r="AW33" s="284">
        <v>-443.09999999999997</v>
      </c>
      <c r="AX33" s="284">
        <v>461.20000000000005</v>
      </c>
      <c r="AY33" s="284">
        <v>56.4</v>
      </c>
      <c r="AZ33" s="284">
        <v>299.7</v>
      </c>
      <c r="BA33" s="284">
        <v>-145.6</v>
      </c>
      <c r="BB33" s="284">
        <v>26.700000000000006</v>
      </c>
      <c r="BC33" s="284">
        <v>-197.20000000000002</v>
      </c>
      <c r="BD33" s="284">
        <v>472.7</v>
      </c>
      <c r="BE33" s="284">
        <v>310.29999999999995</v>
      </c>
      <c r="BF33" s="284">
        <v>-230.00000000000003</v>
      </c>
      <c r="BG33" s="284">
        <v>132.49999999999997</v>
      </c>
      <c r="BH33" s="284">
        <v>405.9</v>
      </c>
      <c r="BI33" s="284">
        <v>284.70000000000005</v>
      </c>
      <c r="BJ33" s="284">
        <v>653.80000000000007</v>
      </c>
      <c r="BK33" s="284">
        <v>-158</v>
      </c>
      <c r="BL33" s="53" t="s">
        <v>132</v>
      </c>
      <c r="BM33" s="311"/>
      <c r="BN33" s="311"/>
      <c r="BO33" s="311"/>
      <c r="BP33" s="311"/>
      <c r="BQ33" s="311"/>
      <c r="BR33" s="311"/>
      <c r="BS33" s="311"/>
      <c r="BT33" s="311"/>
      <c r="BU33" s="311"/>
      <c r="BV33" s="311"/>
      <c r="BW33" s="311"/>
      <c r="BX33" s="311"/>
      <c r="BY33" s="311"/>
      <c r="BZ33" s="311"/>
      <c r="CA33" s="311"/>
      <c r="CB33" s="311"/>
      <c r="CC33" s="311"/>
      <c r="CD33" s="311"/>
      <c r="CE33" s="311"/>
      <c r="CF33" s="311"/>
      <c r="DE33" s="237"/>
      <c r="DF33" s="237"/>
      <c r="DG33" s="237"/>
      <c r="DH33" s="237"/>
      <c r="DI33" s="237"/>
      <c r="DJ33" s="237"/>
      <c r="DK33" s="237"/>
      <c r="DL33" s="237"/>
      <c r="DM33" s="237"/>
      <c r="DN33" s="237"/>
      <c r="DO33" s="237"/>
      <c r="DP33" s="237"/>
      <c r="DQ33" s="237"/>
      <c r="DR33" s="237"/>
      <c r="DS33" s="237"/>
      <c r="DT33" s="237"/>
      <c r="DU33" s="237"/>
      <c r="DV33" s="237"/>
      <c r="DW33" s="237"/>
      <c r="DX33" s="237"/>
      <c r="DY33" s="237"/>
      <c r="DZ33" s="237"/>
      <c r="EA33" s="237"/>
      <c r="EB33" s="237"/>
      <c r="EC33" s="237"/>
      <c r="ED33" s="237"/>
      <c r="EE33" s="237"/>
      <c r="EF33" s="237"/>
      <c r="EG33" s="237"/>
      <c r="EH33" s="237"/>
      <c r="EI33" s="237"/>
      <c r="EJ33" s="237"/>
      <c r="EK33" s="237"/>
      <c r="EL33" s="237"/>
      <c r="EM33" s="237"/>
      <c r="EN33" s="237"/>
      <c r="EO33" s="237"/>
      <c r="EP33" s="237"/>
      <c r="EQ33" s="237"/>
      <c r="ER33" s="237"/>
      <c r="ES33" s="237"/>
      <c r="ET33" s="237"/>
      <c r="EU33" s="237"/>
      <c r="EV33" s="237"/>
      <c r="EW33" s="237"/>
      <c r="EX33" s="237"/>
      <c r="EY33" s="237"/>
      <c r="EZ33" s="237"/>
      <c r="FA33" s="237"/>
      <c r="FB33" s="237"/>
      <c r="FC33" s="237"/>
      <c r="FD33" s="237"/>
      <c r="FE33" s="237"/>
      <c r="FF33" s="237"/>
      <c r="FG33" s="237"/>
    </row>
    <row r="34" spans="2:163" s="47" customFormat="1" ht="40.15" customHeight="1" x14ac:dyDescent="0.25">
      <c r="B34" s="50" t="s">
        <v>130</v>
      </c>
      <c r="C34" s="309">
        <v>223.57812999999985</v>
      </c>
      <c r="D34" s="304">
        <v>124.30486999999999</v>
      </c>
      <c r="E34" s="304">
        <v>258.8</v>
      </c>
      <c r="F34" s="304">
        <v>146.19999999999999</v>
      </c>
      <c r="G34" s="304">
        <v>1425</v>
      </c>
      <c r="H34" s="304">
        <v>1416.6</v>
      </c>
      <c r="I34" s="304">
        <v>2476.8000000000002</v>
      </c>
      <c r="J34" s="304">
        <v>2829.3</v>
      </c>
      <c r="K34" s="304">
        <v>693.4</v>
      </c>
      <c r="L34" s="304">
        <v>862.4000000000002</v>
      </c>
      <c r="M34" s="304">
        <v>1704.2270000000001</v>
      </c>
      <c r="N34" s="304">
        <v>2592.1000000000004</v>
      </c>
      <c r="O34" s="304">
        <v>-87.6</v>
      </c>
      <c r="P34" s="304">
        <v>890.37199999999996</v>
      </c>
      <c r="Q34" s="304">
        <v>-613.84127000000012</v>
      </c>
      <c r="R34" s="304">
        <v>34.647400000000033</v>
      </c>
      <c r="S34" s="304">
        <v>-83.700279999999978</v>
      </c>
      <c r="T34" s="304">
        <v>363.03999999999991</v>
      </c>
      <c r="U34" s="304">
        <v>271.60000000000002</v>
      </c>
      <c r="V34" s="304">
        <v>-426.63484999999997</v>
      </c>
      <c r="W34" s="304">
        <v>92.600000000000009</v>
      </c>
      <c r="X34" s="304">
        <v>63.899999999999984</v>
      </c>
      <c r="Y34" s="304">
        <v>-68.299999999999969</v>
      </c>
      <c r="Z34" s="304">
        <v>170.6</v>
      </c>
      <c r="AA34" s="304">
        <v>-45.40000000000002</v>
      </c>
      <c r="AB34" s="304">
        <v>-168.99999999999994</v>
      </c>
      <c r="AC34" s="304">
        <v>106.8</v>
      </c>
      <c r="AD34" s="304">
        <v>253.79999999999995</v>
      </c>
      <c r="AE34" s="304">
        <v>-210.4</v>
      </c>
      <c r="AF34" s="304">
        <v>46.899999999999984</v>
      </c>
      <c r="AG34" s="304">
        <v>574.30000000000007</v>
      </c>
      <c r="AH34" s="304">
        <v>1014.2</v>
      </c>
      <c r="AI34" s="304">
        <v>406.1</v>
      </c>
      <c r="AJ34" s="304">
        <v>952.9</v>
      </c>
      <c r="AK34" s="304">
        <v>240.00000000000003</v>
      </c>
      <c r="AL34" s="304">
        <v>-182.39999999999998</v>
      </c>
      <c r="AM34" s="304">
        <v>132.1</v>
      </c>
      <c r="AN34" s="304">
        <v>716.3</v>
      </c>
      <c r="AO34" s="304">
        <v>794.69999999999993</v>
      </c>
      <c r="AP34" s="304">
        <v>833.70000000000016</v>
      </c>
      <c r="AQ34" s="304">
        <v>-138.89999999999998</v>
      </c>
      <c r="AR34" s="304">
        <v>467.6</v>
      </c>
      <c r="AS34" s="304">
        <v>1361.9</v>
      </c>
      <c r="AT34" s="304">
        <v>1138.7</v>
      </c>
      <c r="AU34" s="304">
        <v>-107.80000000000005</v>
      </c>
      <c r="AV34" s="304">
        <v>573.70000000000005</v>
      </c>
      <c r="AW34" s="304">
        <v>142.60000000000008</v>
      </c>
      <c r="AX34" s="304">
        <v>84.899999999999963</v>
      </c>
      <c r="AY34" s="304">
        <v>403.70000000000005</v>
      </c>
      <c r="AZ34" s="304">
        <v>42.800000000000011</v>
      </c>
      <c r="BA34" s="304">
        <v>164.60000000000002</v>
      </c>
      <c r="BB34" s="304">
        <v>251.30000000000007</v>
      </c>
      <c r="BC34" s="304">
        <v>547.4</v>
      </c>
      <c r="BD34" s="304">
        <v>589.40000000000009</v>
      </c>
      <c r="BE34" s="304">
        <v>386.12699999999995</v>
      </c>
      <c r="BF34" s="304">
        <v>181.3</v>
      </c>
      <c r="BG34" s="304">
        <v>793.00000000000011</v>
      </c>
      <c r="BH34" s="304">
        <v>544.1</v>
      </c>
      <c r="BI34" s="304">
        <v>492.7</v>
      </c>
      <c r="BJ34" s="304">
        <v>762.30000000000007</v>
      </c>
      <c r="BK34" s="304">
        <v>704.20000000000016</v>
      </c>
      <c r="BL34" s="51" t="s">
        <v>131</v>
      </c>
      <c r="BM34" s="311"/>
      <c r="BN34" s="311"/>
      <c r="BO34" s="311"/>
      <c r="BP34" s="311"/>
      <c r="BQ34" s="311"/>
      <c r="BR34" s="311"/>
      <c r="BS34" s="311"/>
      <c r="BT34" s="311"/>
      <c r="BU34" s="311"/>
      <c r="BV34" s="311"/>
      <c r="BW34" s="311"/>
      <c r="BX34" s="311"/>
      <c r="BY34" s="311"/>
      <c r="BZ34" s="311"/>
      <c r="CA34" s="311"/>
      <c r="CB34" s="311"/>
      <c r="CC34" s="311"/>
      <c r="CD34" s="311"/>
      <c r="CE34" s="311"/>
      <c r="CF34" s="311"/>
      <c r="DE34" s="237"/>
      <c r="DF34" s="237"/>
      <c r="DG34" s="237"/>
      <c r="DH34" s="237"/>
      <c r="DI34" s="237"/>
      <c r="DJ34" s="237"/>
      <c r="DK34" s="237"/>
      <c r="DL34" s="237"/>
      <c r="DM34" s="237"/>
      <c r="DN34" s="237"/>
      <c r="DO34" s="237"/>
      <c r="DP34" s="237"/>
      <c r="DQ34" s="237"/>
      <c r="DR34" s="237"/>
      <c r="DS34" s="237"/>
      <c r="DT34" s="237"/>
      <c r="DU34" s="237"/>
      <c r="DV34" s="237"/>
      <c r="DW34" s="237"/>
      <c r="DX34" s="237"/>
      <c r="DY34" s="237"/>
      <c r="DZ34" s="237"/>
      <c r="EA34" s="237"/>
      <c r="EB34" s="237"/>
      <c r="EC34" s="237"/>
      <c r="ED34" s="237"/>
      <c r="EE34" s="237"/>
      <c r="EF34" s="237"/>
      <c r="EG34" s="237"/>
      <c r="EH34" s="237"/>
      <c r="EI34" s="237"/>
      <c r="EJ34" s="237"/>
      <c r="EK34" s="237"/>
      <c r="EL34" s="237"/>
      <c r="EM34" s="237"/>
      <c r="EN34" s="237"/>
      <c r="EO34" s="237"/>
      <c r="EP34" s="237"/>
      <c r="EQ34" s="237"/>
      <c r="ER34" s="237"/>
      <c r="ES34" s="237"/>
      <c r="ET34" s="237"/>
      <c r="EU34" s="237"/>
      <c r="EV34" s="237"/>
      <c r="EW34" s="237"/>
      <c r="EX34" s="237"/>
      <c r="EY34" s="237"/>
      <c r="EZ34" s="237"/>
      <c r="FA34" s="237"/>
      <c r="FB34" s="237"/>
      <c r="FC34" s="237"/>
      <c r="FD34" s="237"/>
      <c r="FE34" s="237"/>
      <c r="FF34" s="237"/>
      <c r="FG34" s="237"/>
    </row>
    <row r="35" spans="2:163" s="310" customFormat="1" ht="40.15" customHeight="1" x14ac:dyDescent="0.25">
      <c r="B35" s="48" t="s">
        <v>266</v>
      </c>
      <c r="C35" s="303">
        <v>1678</v>
      </c>
      <c r="D35" s="56">
        <v>547.6</v>
      </c>
      <c r="E35" s="56">
        <v>-783.10000000000025</v>
      </c>
      <c r="F35" s="56">
        <v>-92.400000000000091</v>
      </c>
      <c r="G35" s="56">
        <v>-676.2</v>
      </c>
      <c r="H35" s="56">
        <v>405.10000000000008</v>
      </c>
      <c r="I35" s="56">
        <v>787.20000000000016</v>
      </c>
      <c r="J35" s="56">
        <v>1318.7398909999997</v>
      </c>
      <c r="K35" s="56">
        <v>-859.01022750000004</v>
      </c>
      <c r="L35" s="56">
        <v>-14.432116000000065</v>
      </c>
      <c r="M35" s="56">
        <v>605.06600000000003</v>
      </c>
      <c r="N35" s="56">
        <v>-189.60549999999984</v>
      </c>
      <c r="O35" s="56">
        <v>422.89999999999992</v>
      </c>
      <c r="P35" s="56">
        <v>1193.8</v>
      </c>
      <c r="Q35" s="56">
        <v>95.4</v>
      </c>
      <c r="R35" s="56">
        <v>-34.099999999999987</v>
      </c>
      <c r="S35" s="56">
        <v>71.199999999999989</v>
      </c>
      <c r="T35" s="56">
        <v>245.79999999999998</v>
      </c>
      <c r="U35" s="56">
        <v>927.5</v>
      </c>
      <c r="V35" s="56">
        <v>-696.9</v>
      </c>
      <c r="W35" s="56">
        <v>-526.6</v>
      </c>
      <c r="X35" s="56">
        <v>-455.3</v>
      </c>
      <c r="Y35" s="56">
        <v>-219.40000000000003</v>
      </c>
      <c r="Z35" s="56">
        <v>418.19999999999993</v>
      </c>
      <c r="AA35" s="56">
        <v>-896.3</v>
      </c>
      <c r="AB35" s="56">
        <v>-31.199999999999989</v>
      </c>
      <c r="AC35" s="56">
        <v>-325.5</v>
      </c>
      <c r="AD35" s="56">
        <v>1160.5999999999999</v>
      </c>
      <c r="AE35" s="56">
        <v>-545.70000000000005</v>
      </c>
      <c r="AF35" s="56">
        <v>-438.40000000000009</v>
      </c>
      <c r="AG35" s="56">
        <v>-288.99999999999994</v>
      </c>
      <c r="AH35" s="56">
        <v>596.9</v>
      </c>
      <c r="AI35" s="56">
        <v>-183.20000000000002</v>
      </c>
      <c r="AJ35" s="56">
        <v>124.80000000000007</v>
      </c>
      <c r="AK35" s="56">
        <v>329.70000000000005</v>
      </c>
      <c r="AL35" s="56">
        <v>133.80000000000001</v>
      </c>
      <c r="AM35" s="56">
        <v>107.10000000000002</v>
      </c>
      <c r="AN35" s="56">
        <v>-334.7</v>
      </c>
      <c r="AO35" s="56">
        <v>1696.1000000000001</v>
      </c>
      <c r="AP35" s="56">
        <v>-681.30000000000007</v>
      </c>
      <c r="AQ35" s="56">
        <v>-77.547000000000025</v>
      </c>
      <c r="AR35" s="56">
        <v>-394.87163600000002</v>
      </c>
      <c r="AS35" s="56">
        <v>1093.8877699999998</v>
      </c>
      <c r="AT35" s="56">
        <v>697.270757</v>
      </c>
      <c r="AU35" s="56">
        <v>-55.858705000000029</v>
      </c>
      <c r="AV35" s="56">
        <v>-725.1937979999999</v>
      </c>
      <c r="AW35" s="56">
        <v>-70.273917500000039</v>
      </c>
      <c r="AX35" s="56">
        <v>-7.6838070000000833</v>
      </c>
      <c r="AY35" s="56">
        <v>-729.19725800000003</v>
      </c>
      <c r="AZ35" s="56">
        <v>434.245857</v>
      </c>
      <c r="BA35" s="56">
        <v>-14.440554000000049</v>
      </c>
      <c r="BB35" s="56">
        <v>294.95983899999999</v>
      </c>
      <c r="BC35" s="56">
        <v>39.662000000000035</v>
      </c>
      <c r="BD35" s="56">
        <v>-80.300500000000056</v>
      </c>
      <c r="BE35" s="56">
        <v>122.17950000000002</v>
      </c>
      <c r="BF35" s="56">
        <v>523.52499999999998</v>
      </c>
      <c r="BG35" s="56">
        <v>-192.09999999999991</v>
      </c>
      <c r="BH35" s="56">
        <v>-560.7349999999999</v>
      </c>
      <c r="BI35" s="56">
        <v>226.80600000000004</v>
      </c>
      <c r="BJ35" s="56">
        <v>336.42349999999993</v>
      </c>
      <c r="BK35" s="56">
        <v>34.126999999999953</v>
      </c>
      <c r="BL35" s="49" t="s">
        <v>277</v>
      </c>
      <c r="BM35" s="311"/>
      <c r="BN35" s="311"/>
      <c r="BO35" s="311"/>
      <c r="BP35" s="311"/>
      <c r="BQ35" s="311"/>
      <c r="BR35" s="311"/>
      <c r="BS35" s="311"/>
      <c r="BT35" s="311"/>
      <c r="BU35" s="311"/>
      <c r="BV35" s="311"/>
      <c r="BW35" s="311"/>
      <c r="BX35" s="311"/>
      <c r="BY35" s="311"/>
      <c r="BZ35" s="311"/>
      <c r="CA35" s="311"/>
      <c r="CB35" s="311"/>
      <c r="CC35" s="311"/>
      <c r="CD35" s="311"/>
      <c r="CE35" s="311"/>
      <c r="CF35" s="311"/>
      <c r="DE35" s="311"/>
      <c r="DF35" s="311"/>
      <c r="DG35" s="311"/>
      <c r="DH35" s="311"/>
      <c r="DI35" s="311"/>
      <c r="DJ35" s="311"/>
      <c r="DK35" s="311"/>
      <c r="DL35" s="311"/>
      <c r="DM35" s="311"/>
      <c r="DN35" s="311"/>
      <c r="DO35" s="311"/>
      <c r="DP35" s="311"/>
      <c r="DQ35" s="311"/>
      <c r="DR35" s="311"/>
      <c r="DS35" s="311"/>
      <c r="DT35" s="311"/>
      <c r="DU35" s="311"/>
      <c r="DV35" s="311"/>
      <c r="DW35" s="311"/>
      <c r="DX35" s="311"/>
      <c r="DY35" s="311"/>
      <c r="DZ35" s="311"/>
      <c r="EA35" s="311"/>
      <c r="EB35" s="311"/>
      <c r="EC35" s="311"/>
      <c r="ED35" s="311"/>
      <c r="EE35" s="311"/>
      <c r="EF35" s="311"/>
      <c r="EG35" s="311"/>
      <c r="EH35" s="311"/>
      <c r="EI35" s="311"/>
      <c r="EJ35" s="311"/>
      <c r="EK35" s="311"/>
      <c r="EL35" s="311"/>
      <c r="EM35" s="311"/>
      <c r="EN35" s="311"/>
      <c r="EO35" s="311"/>
      <c r="EP35" s="311"/>
      <c r="EQ35" s="311"/>
      <c r="ER35" s="311"/>
      <c r="ES35" s="311"/>
      <c r="ET35" s="311"/>
      <c r="EU35" s="311"/>
      <c r="EV35" s="311"/>
      <c r="EW35" s="311"/>
      <c r="EX35" s="311"/>
      <c r="EY35" s="311"/>
      <c r="EZ35" s="311"/>
      <c r="FA35" s="311"/>
      <c r="FB35" s="311"/>
      <c r="FC35" s="311"/>
      <c r="FD35" s="311"/>
      <c r="FE35" s="311"/>
      <c r="FF35" s="311"/>
      <c r="FG35" s="311"/>
    </row>
    <row r="36" spans="2:163" s="317" customFormat="1" ht="40.15" customHeight="1" x14ac:dyDescent="0.25">
      <c r="B36" s="319" t="s">
        <v>133</v>
      </c>
      <c r="C36" s="320">
        <v>767.59999999999945</v>
      </c>
      <c r="D36" s="321">
        <v>472.73513000000008</v>
      </c>
      <c r="E36" s="321">
        <v>243.50979499999954</v>
      </c>
      <c r="F36" s="321">
        <v>727.24000000000103</v>
      </c>
      <c r="G36" s="321">
        <v>-732.3000000000003</v>
      </c>
      <c r="H36" s="321">
        <v>61.889999999999532</v>
      </c>
      <c r="I36" s="321">
        <v>17.030000000000143</v>
      </c>
      <c r="J36" s="321">
        <v>901.33989100000008</v>
      </c>
      <c r="K36" s="321">
        <v>590.48977249999894</v>
      </c>
      <c r="L36" s="321">
        <v>-1541.2321159999999</v>
      </c>
      <c r="M36" s="321">
        <v>504.05900000000003</v>
      </c>
      <c r="N36" s="321">
        <v>568.89350335739289</v>
      </c>
      <c r="O36" s="321">
        <v>627.39999999999964</v>
      </c>
      <c r="P36" s="321">
        <v>313.3</v>
      </c>
      <c r="Q36" s="321">
        <v>-171.70000000000016</v>
      </c>
      <c r="R36" s="321">
        <v>-1.4</v>
      </c>
      <c r="S36" s="321">
        <v>380.00027999999958</v>
      </c>
      <c r="T36" s="321">
        <v>19.260000000000218</v>
      </c>
      <c r="U36" s="321">
        <v>101.90999999999997</v>
      </c>
      <c r="V36" s="321">
        <v>-28.43514999999968</v>
      </c>
      <c r="W36" s="321">
        <v>13.509794999999713</v>
      </c>
      <c r="X36" s="321">
        <v>-13.200000000000273</v>
      </c>
      <c r="Y36" s="321">
        <v>71.699999999999989</v>
      </c>
      <c r="Z36" s="321">
        <v>171.50000000000011</v>
      </c>
      <c r="AA36" s="321">
        <v>-291.79999999999995</v>
      </c>
      <c r="AB36" s="321">
        <v>592.16000000000008</v>
      </c>
      <c r="AC36" s="321">
        <v>-389.9199999999995</v>
      </c>
      <c r="AD36" s="321">
        <v>816.80000000000041</v>
      </c>
      <c r="AE36" s="321">
        <v>-164.19999999999993</v>
      </c>
      <c r="AF36" s="321">
        <v>-127.10000000000036</v>
      </c>
      <c r="AG36" s="321">
        <v>-55.399999999999523</v>
      </c>
      <c r="AH36" s="321">
        <v>-385.60000000000048</v>
      </c>
      <c r="AI36" s="321">
        <v>-219.39999999999986</v>
      </c>
      <c r="AJ36" s="321">
        <v>111.99999999999989</v>
      </c>
      <c r="AK36" s="321">
        <v>134.88999999999959</v>
      </c>
      <c r="AL36" s="321">
        <v>34.39999999999992</v>
      </c>
      <c r="AM36" s="321">
        <v>31.000000000000256</v>
      </c>
      <c r="AN36" s="321">
        <v>-631.56999999999982</v>
      </c>
      <c r="AO36" s="321">
        <v>309.40000000000049</v>
      </c>
      <c r="AP36" s="321">
        <v>308.19999999999925</v>
      </c>
      <c r="AQ36" s="321">
        <v>81.752999999999929</v>
      </c>
      <c r="AR36" s="321">
        <v>144.62836400000003</v>
      </c>
      <c r="AS36" s="321">
        <v>465.38776999999885</v>
      </c>
      <c r="AT36" s="321">
        <v>209.57075700000132</v>
      </c>
      <c r="AU36" s="321">
        <v>202.24129500000004</v>
      </c>
      <c r="AV36" s="321">
        <v>196.10620199999948</v>
      </c>
      <c r="AW36" s="321">
        <v>-13.073917500000221</v>
      </c>
      <c r="AX36" s="321">
        <v>205.21619299999963</v>
      </c>
      <c r="AY36" s="321">
        <v>-830.19725800000015</v>
      </c>
      <c r="AZ36" s="321">
        <v>-39.95414299999959</v>
      </c>
      <c r="BA36" s="321">
        <v>-189.54055399999982</v>
      </c>
      <c r="BB36" s="321">
        <v>-481.54016100000035</v>
      </c>
      <c r="BC36" s="321">
        <v>-245.21800000000007</v>
      </c>
      <c r="BD36" s="321">
        <v>251.89949999999959</v>
      </c>
      <c r="BE36" s="321">
        <v>277.26250000000016</v>
      </c>
      <c r="BF36" s="321">
        <v>220.11500000000035</v>
      </c>
      <c r="BG36" s="321">
        <v>-593.63712110000017</v>
      </c>
      <c r="BH36" s="321">
        <v>171.62787890000072</v>
      </c>
      <c r="BI36" s="321">
        <v>544.66887890000055</v>
      </c>
      <c r="BJ36" s="321">
        <v>446.23386665739179</v>
      </c>
      <c r="BK36" s="321">
        <v>-496.34746282700019</v>
      </c>
      <c r="BL36" s="322" t="s">
        <v>134</v>
      </c>
      <c r="BM36" s="311"/>
      <c r="BN36" s="311"/>
      <c r="BO36" s="311"/>
      <c r="BP36" s="311"/>
      <c r="BQ36" s="311"/>
      <c r="BR36" s="311"/>
      <c r="BS36" s="311"/>
      <c r="BT36" s="311"/>
      <c r="BU36" s="311"/>
      <c r="BV36" s="311"/>
      <c r="BW36" s="311"/>
      <c r="BX36" s="311"/>
      <c r="BY36" s="311"/>
      <c r="BZ36" s="311"/>
      <c r="CA36" s="311"/>
      <c r="CB36" s="311"/>
      <c r="CC36" s="311"/>
      <c r="CD36" s="311"/>
      <c r="CE36" s="311"/>
      <c r="CF36" s="311"/>
      <c r="DE36" s="318"/>
      <c r="DF36" s="318"/>
      <c r="DG36" s="318"/>
      <c r="DH36" s="318"/>
      <c r="DI36" s="318"/>
      <c r="DJ36" s="318"/>
      <c r="DK36" s="318"/>
      <c r="DL36" s="318"/>
      <c r="DM36" s="318"/>
      <c r="DN36" s="318"/>
      <c r="DO36" s="318"/>
      <c r="DP36" s="318"/>
      <c r="DQ36" s="318"/>
      <c r="DR36" s="318"/>
      <c r="DS36" s="318"/>
      <c r="DT36" s="318"/>
      <c r="DU36" s="318"/>
      <c r="DV36" s="318"/>
      <c r="DW36" s="318"/>
      <c r="DX36" s="318"/>
      <c r="DY36" s="318"/>
      <c r="DZ36" s="318"/>
      <c r="EA36" s="318"/>
      <c r="EB36" s="318"/>
      <c r="EC36" s="318"/>
      <c r="ED36" s="318"/>
      <c r="EE36" s="318"/>
      <c r="EF36" s="318"/>
      <c r="EG36" s="318"/>
      <c r="EH36" s="318"/>
      <c r="EI36" s="318"/>
      <c r="EJ36" s="318"/>
      <c r="EK36" s="318"/>
      <c r="EL36" s="318"/>
      <c r="EM36" s="318"/>
      <c r="EN36" s="318"/>
      <c r="EO36" s="318"/>
      <c r="EP36" s="318"/>
      <c r="EQ36" s="318"/>
      <c r="ER36" s="318"/>
      <c r="ES36" s="318"/>
      <c r="ET36" s="318"/>
      <c r="EU36" s="318"/>
      <c r="EV36" s="318"/>
      <c r="EW36" s="318"/>
      <c r="EX36" s="318"/>
      <c r="EY36" s="318"/>
      <c r="EZ36" s="318"/>
      <c r="FA36" s="318"/>
      <c r="FB36" s="318"/>
      <c r="FC36" s="318"/>
      <c r="FD36" s="318"/>
      <c r="FE36" s="318"/>
      <c r="FF36" s="318"/>
      <c r="FG36" s="318"/>
    </row>
    <row r="37" spans="2:163" s="323" customFormat="1" ht="10.15" customHeight="1" x14ac:dyDescent="0.25">
      <c r="B37" s="324"/>
      <c r="C37" s="325"/>
      <c r="D37" s="325"/>
      <c r="E37" s="325"/>
      <c r="F37" s="325"/>
      <c r="G37" s="325"/>
      <c r="H37" s="325"/>
      <c r="I37" s="325"/>
      <c r="J37" s="325"/>
      <c r="K37" s="325"/>
      <c r="L37" s="325"/>
      <c r="M37" s="325"/>
      <c r="N37" s="325"/>
      <c r="O37" s="325"/>
      <c r="P37" s="325"/>
      <c r="Q37" s="325"/>
      <c r="R37" s="325"/>
      <c r="S37" s="325"/>
      <c r="T37" s="325"/>
      <c r="U37" s="325"/>
      <c r="V37" s="325"/>
      <c r="W37" s="325"/>
      <c r="X37" s="325"/>
      <c r="Y37" s="325"/>
      <c r="Z37" s="325"/>
      <c r="AA37" s="325"/>
      <c r="AB37" s="325"/>
      <c r="AC37" s="325"/>
      <c r="AD37" s="325"/>
      <c r="AE37" s="325"/>
      <c r="AF37" s="325"/>
      <c r="AG37" s="325"/>
      <c r="AH37" s="325"/>
      <c r="AI37" s="325"/>
      <c r="AJ37" s="325"/>
      <c r="AK37" s="325"/>
      <c r="AL37" s="325"/>
      <c r="AM37" s="325"/>
      <c r="AN37" s="325"/>
      <c r="AO37" s="325"/>
      <c r="AP37" s="325"/>
      <c r="AQ37" s="325"/>
      <c r="AR37" s="325"/>
      <c r="AS37" s="325"/>
      <c r="AT37" s="325"/>
      <c r="AU37" s="325"/>
      <c r="AV37" s="325"/>
      <c r="AW37" s="325"/>
      <c r="AX37" s="325"/>
      <c r="AY37" s="325"/>
      <c r="AZ37" s="325"/>
      <c r="BA37" s="325"/>
      <c r="BB37" s="325"/>
      <c r="BC37" s="325"/>
      <c r="BD37" s="325"/>
      <c r="BE37" s="325"/>
      <c r="BF37" s="325"/>
      <c r="BG37" s="325"/>
      <c r="BH37" s="325"/>
      <c r="BI37" s="325"/>
      <c r="BJ37" s="325"/>
      <c r="BK37" s="325"/>
      <c r="BL37" s="326"/>
      <c r="BM37" s="311"/>
      <c r="BN37" s="311"/>
      <c r="BO37" s="311"/>
      <c r="BP37" s="311"/>
      <c r="BQ37" s="311"/>
      <c r="BR37" s="311"/>
      <c r="BS37" s="311"/>
      <c r="BT37" s="311"/>
      <c r="DE37" s="327"/>
      <c r="DF37" s="327"/>
      <c r="DG37" s="327"/>
      <c r="DH37" s="327"/>
      <c r="DI37" s="327"/>
      <c r="DJ37" s="327"/>
      <c r="DK37" s="327"/>
      <c r="DL37" s="327"/>
      <c r="DM37" s="327"/>
      <c r="DN37" s="327"/>
      <c r="DO37" s="327"/>
      <c r="DP37" s="327"/>
      <c r="DQ37" s="327"/>
      <c r="DR37" s="327"/>
      <c r="DS37" s="327"/>
      <c r="DT37" s="327"/>
      <c r="DU37" s="327"/>
      <c r="DV37" s="327"/>
      <c r="DW37" s="327"/>
      <c r="DX37" s="327"/>
      <c r="DY37" s="327"/>
      <c r="DZ37" s="327"/>
      <c r="EA37" s="327"/>
      <c r="EB37" s="327"/>
      <c r="EC37" s="327"/>
      <c r="ED37" s="327"/>
      <c r="EE37" s="327"/>
      <c r="EF37" s="327"/>
      <c r="EG37" s="327"/>
      <c r="EH37" s="327"/>
      <c r="EI37" s="327"/>
      <c r="EJ37" s="327"/>
      <c r="EK37" s="327"/>
      <c r="EL37" s="327"/>
      <c r="EM37" s="327"/>
      <c r="EN37" s="327"/>
      <c r="EO37" s="327"/>
      <c r="EP37" s="327"/>
      <c r="EQ37" s="327"/>
      <c r="ER37" s="327"/>
      <c r="ES37" s="327"/>
      <c r="ET37" s="327"/>
      <c r="EU37" s="327"/>
      <c r="EV37" s="327"/>
      <c r="EW37" s="327"/>
      <c r="EX37" s="327"/>
      <c r="EY37" s="327"/>
      <c r="EZ37" s="327"/>
      <c r="FA37" s="327"/>
      <c r="FB37" s="327"/>
      <c r="FC37" s="327"/>
      <c r="FD37" s="327"/>
      <c r="FE37" s="327"/>
      <c r="FF37" s="327"/>
      <c r="FG37" s="327"/>
    </row>
    <row r="38" spans="2:163" ht="22.5" x14ac:dyDescent="0.2">
      <c r="BM38" s="311"/>
      <c r="BN38" s="311"/>
      <c r="BO38" s="311"/>
      <c r="BP38" s="311"/>
      <c r="BQ38" s="311"/>
      <c r="BR38" s="311"/>
      <c r="BS38" s="311"/>
      <c r="BT38" s="311"/>
    </row>
    <row r="39" spans="2:163" ht="22.5" x14ac:dyDescent="0.2">
      <c r="L39" s="709"/>
      <c r="M39" s="709"/>
      <c r="N39" s="709"/>
      <c r="BM39" s="311"/>
      <c r="BN39" s="311"/>
      <c r="BO39" s="311"/>
      <c r="BP39" s="311"/>
      <c r="BQ39" s="311"/>
      <c r="BR39" s="311"/>
      <c r="BS39" s="311"/>
      <c r="BT39" s="311"/>
    </row>
    <row r="40" spans="2:163" ht="22.5" x14ac:dyDescent="0.2">
      <c r="BM40" s="311"/>
      <c r="BN40" s="311"/>
      <c r="BO40" s="311"/>
      <c r="BP40" s="311"/>
      <c r="BQ40" s="311"/>
      <c r="BR40" s="311"/>
      <c r="BS40" s="311"/>
      <c r="BT40" s="311"/>
    </row>
    <row r="41" spans="2:163" ht="22.5" x14ac:dyDescent="0.2">
      <c r="BM41" s="311"/>
      <c r="BN41" s="311"/>
      <c r="BO41" s="311"/>
      <c r="BP41" s="311"/>
      <c r="BQ41" s="311"/>
      <c r="BR41" s="311"/>
      <c r="BS41" s="311"/>
      <c r="BT41" s="311"/>
    </row>
    <row r="42" spans="2:163" ht="22.5" x14ac:dyDescent="0.2">
      <c r="BM42" s="311"/>
      <c r="BN42" s="311"/>
      <c r="BO42" s="311"/>
      <c r="BP42" s="311"/>
      <c r="BQ42" s="311"/>
      <c r="BR42" s="311"/>
      <c r="BS42" s="311"/>
      <c r="BT42" s="311"/>
    </row>
    <row r="43" spans="2:163" ht="22.5" x14ac:dyDescent="0.2">
      <c r="BM43" s="311"/>
      <c r="BN43" s="311"/>
      <c r="BO43" s="311"/>
      <c r="BP43" s="311"/>
      <c r="BQ43" s="311"/>
      <c r="BR43" s="311"/>
      <c r="BS43" s="311"/>
      <c r="BT43" s="311"/>
    </row>
    <row r="44" spans="2:163" ht="22.5" x14ac:dyDescent="0.2">
      <c r="BM44" s="311"/>
      <c r="BN44" s="311"/>
      <c r="BO44" s="311"/>
      <c r="BP44" s="311"/>
      <c r="BQ44" s="311"/>
      <c r="BR44" s="311"/>
      <c r="BS44" s="311"/>
      <c r="BT44" s="311"/>
    </row>
    <row r="45" spans="2:163" ht="22.5" x14ac:dyDescent="0.2">
      <c r="BM45" s="311"/>
      <c r="BN45" s="311"/>
      <c r="BO45" s="311"/>
      <c r="BP45" s="311"/>
      <c r="BQ45" s="311"/>
      <c r="BR45" s="311"/>
      <c r="BS45" s="311"/>
      <c r="BT45" s="311"/>
    </row>
    <row r="46" spans="2:163" ht="22.5" x14ac:dyDescent="0.2">
      <c r="BM46" s="311"/>
      <c r="BN46" s="311"/>
      <c r="BO46" s="311"/>
      <c r="BP46" s="311"/>
      <c r="BQ46" s="311"/>
      <c r="BR46" s="311"/>
      <c r="BS46" s="311"/>
      <c r="BT46" s="311"/>
    </row>
    <row r="47" spans="2:163" ht="22.5" x14ac:dyDescent="0.2">
      <c r="BM47" s="311"/>
      <c r="BN47" s="311"/>
      <c r="BO47" s="311"/>
      <c r="BP47" s="311"/>
      <c r="BQ47" s="311"/>
      <c r="BR47" s="311"/>
      <c r="BS47" s="311"/>
      <c r="BT47" s="311"/>
    </row>
    <row r="48" spans="2:163" ht="22.5" x14ac:dyDescent="0.2">
      <c r="BM48" s="311"/>
      <c r="BN48" s="311"/>
      <c r="BO48" s="311"/>
      <c r="BP48" s="311"/>
      <c r="BQ48" s="311"/>
      <c r="BR48" s="311"/>
      <c r="BS48" s="311"/>
      <c r="BT48" s="311"/>
    </row>
    <row r="49" spans="65:72" ht="22.5" x14ac:dyDescent="0.2">
      <c r="BM49" s="311"/>
      <c r="BN49" s="311"/>
      <c r="BO49" s="311"/>
      <c r="BP49" s="311"/>
      <c r="BQ49" s="311"/>
      <c r="BR49" s="311"/>
      <c r="BS49" s="311"/>
      <c r="BT49" s="311"/>
    </row>
    <row r="50" spans="65:72" ht="22.5" x14ac:dyDescent="0.2">
      <c r="BM50" s="311"/>
      <c r="BN50" s="311"/>
      <c r="BO50" s="311"/>
      <c r="BP50" s="311"/>
      <c r="BQ50" s="311"/>
      <c r="BR50" s="311"/>
      <c r="BS50" s="311"/>
      <c r="BT50" s="311"/>
    </row>
    <row r="160" spans="9:9" x14ac:dyDescent="0.2">
      <c r="I160" s="5">
        <v>128.267</v>
      </c>
    </row>
  </sheetData>
  <autoFilter ref="DE1:EZ37" xr:uid="{00000000-0009-0000-0000-000001000000}"/>
  <mergeCells count="31">
    <mergeCell ref="B6:B7"/>
    <mergeCell ref="C6:C7"/>
    <mergeCell ref="D6:D7"/>
    <mergeCell ref="E6:E7"/>
    <mergeCell ref="F6:F7"/>
    <mergeCell ref="B2:C2"/>
    <mergeCell ref="B3:B4"/>
    <mergeCell ref="D2:BK2"/>
    <mergeCell ref="G3:BK3"/>
    <mergeCell ref="G4:BK4"/>
    <mergeCell ref="AA6:AD6"/>
    <mergeCell ref="G6:G7"/>
    <mergeCell ref="H6:H7"/>
    <mergeCell ref="I6:I7"/>
    <mergeCell ref="J6:J7"/>
    <mergeCell ref="K6:K7"/>
    <mergeCell ref="L6:L7"/>
    <mergeCell ref="M6:M7"/>
    <mergeCell ref="N6:N7"/>
    <mergeCell ref="O6:R6"/>
    <mergeCell ref="S6:V6"/>
    <mergeCell ref="W6:Z6"/>
    <mergeCell ref="BC6:BF6"/>
    <mergeCell ref="BG6:BJ6"/>
    <mergeCell ref="BL6:BL7"/>
    <mergeCell ref="AE6:AH6"/>
    <mergeCell ref="AI6:AL6"/>
    <mergeCell ref="AM6:AP6"/>
    <mergeCell ref="AQ6:AT6"/>
    <mergeCell ref="AU6:AX6"/>
    <mergeCell ref="AY6:BB6"/>
  </mergeCells>
  <printOptions horizontalCentered="1" verticalCentered="1"/>
  <pageMargins left="0.118110236220472" right="0.118110236220472" top="0.15748031496063" bottom="0.15748031496063" header="0.31496062992126" footer="0.31496062992126"/>
  <pageSetup scale="3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Q277"/>
  <sheetViews>
    <sheetView rightToLeft="1" zoomScale="50" zoomScaleNormal="50" zoomScalePageLayoutView="30" workbookViewId="0">
      <selection activeCell="C3" sqref="C3:C5"/>
    </sheetView>
  </sheetViews>
  <sheetFormatPr defaultColWidth="9.140625" defaultRowHeight="12.75" x14ac:dyDescent="0.2"/>
  <cols>
    <col min="1" max="1" width="1.140625" style="2" customWidth="1"/>
    <col min="2" max="2" width="62.140625" style="19" customWidth="1"/>
    <col min="3" max="15" width="30.7109375" style="19" hidden="1" customWidth="1"/>
    <col min="16" max="16" width="25.7109375" style="19" hidden="1" customWidth="1"/>
    <col min="17" max="17" width="28.7109375" style="19" hidden="1" customWidth="1"/>
    <col min="18" max="18" width="18" style="19" hidden="1" customWidth="1"/>
    <col min="19" max="26" width="30.7109375" style="19" customWidth="1"/>
    <col min="27" max="27" width="128.7109375" style="2" customWidth="1"/>
    <col min="28" max="28" width="17.7109375" style="2" bestFit="1" customWidth="1"/>
    <col min="29" max="29" width="20.140625" style="2" bestFit="1" customWidth="1"/>
    <col min="30" max="31" width="17.7109375" style="2" bestFit="1" customWidth="1"/>
    <col min="32" max="32" width="28.28515625" style="2" bestFit="1" customWidth="1"/>
    <col min="33" max="34" width="27" style="2" bestFit="1" customWidth="1"/>
    <col min="35" max="35" width="17.7109375" style="2" bestFit="1" customWidth="1"/>
    <col min="36" max="36" width="15.5703125" style="2" bestFit="1" customWidth="1"/>
    <col min="37" max="37" width="17.7109375" style="2" bestFit="1" customWidth="1"/>
    <col min="38" max="38" width="15.5703125" style="2" bestFit="1" customWidth="1"/>
    <col min="39" max="39" width="17.7109375" style="2" bestFit="1" customWidth="1"/>
    <col min="40" max="40" width="15.5703125" style="2" bestFit="1" customWidth="1"/>
    <col min="41" max="41" width="17.7109375" style="2" bestFit="1" customWidth="1"/>
    <col min="42" max="42" width="15.5703125" style="2" bestFit="1" customWidth="1"/>
    <col min="43" max="43" width="17.7109375" style="2" bestFit="1" customWidth="1"/>
    <col min="44" max="44" width="15.5703125" style="2" bestFit="1" customWidth="1"/>
    <col min="45" max="45" width="17.7109375" style="2" bestFit="1" customWidth="1"/>
    <col min="46" max="46" width="9.140625" style="2" customWidth="1"/>
    <col min="47" max="50" width="9.140625" style="2"/>
    <col min="51" max="51" width="15.5703125" style="2" bestFit="1" customWidth="1"/>
    <col min="52" max="52" width="19.140625" style="2" bestFit="1" customWidth="1"/>
    <col min="53" max="54" width="7.7109375" style="2" bestFit="1" customWidth="1"/>
    <col min="55" max="57" width="9.140625" style="2"/>
    <col min="58" max="59" width="13.42578125" style="2" bestFit="1" customWidth="1"/>
    <col min="60" max="63" width="7.7109375" style="2" bestFit="1" customWidth="1"/>
    <col min="64" max="16384" width="9.140625" style="2"/>
  </cols>
  <sheetData>
    <row r="1" spans="2:95" ht="27" customHeight="1" x14ac:dyDescent="0.35">
      <c r="C1" s="21"/>
      <c r="D1" s="21"/>
      <c r="E1" s="21"/>
      <c r="F1" s="21"/>
      <c r="G1" s="21"/>
      <c r="H1" s="21"/>
      <c r="I1" s="21"/>
      <c r="J1" s="21"/>
      <c r="L1" s="21"/>
      <c r="N1" s="21"/>
      <c r="P1" s="21"/>
      <c r="R1" s="21"/>
      <c r="S1" s="458"/>
      <c r="T1" s="21"/>
      <c r="U1" s="457"/>
      <c r="V1" s="457"/>
      <c r="W1" s="457"/>
      <c r="X1" s="457"/>
      <c r="Y1" s="457"/>
      <c r="Z1" s="457"/>
      <c r="AA1" s="22"/>
    </row>
    <row r="2" spans="2:95" ht="27" customHeight="1" x14ac:dyDescent="0.35">
      <c r="B2" s="20"/>
      <c r="C2" s="21"/>
      <c r="D2" s="21"/>
      <c r="E2" s="21"/>
      <c r="F2" s="21"/>
      <c r="G2" s="21"/>
      <c r="H2" s="21"/>
      <c r="I2" s="21"/>
      <c r="J2" s="21"/>
      <c r="L2" s="21"/>
      <c r="N2" s="21"/>
      <c r="P2" s="21"/>
      <c r="R2" s="21"/>
      <c r="T2" s="21"/>
      <c r="U2" s="457"/>
      <c r="V2" s="21"/>
      <c r="W2" s="457"/>
      <c r="X2" s="21"/>
      <c r="Y2" s="457"/>
      <c r="Z2" s="21"/>
      <c r="AA2" s="22"/>
    </row>
    <row r="3" spans="2:95" s="338" customFormat="1" ht="40.15" customHeight="1" x14ac:dyDescent="0.25">
      <c r="B3" s="702" t="s">
        <v>444</v>
      </c>
      <c r="C3" s="839" t="s">
        <v>829</v>
      </c>
      <c r="D3" s="839"/>
      <c r="E3" s="839"/>
      <c r="F3" s="839"/>
      <c r="G3" s="839"/>
      <c r="H3" s="839"/>
      <c r="I3" s="839"/>
      <c r="J3" s="839"/>
      <c r="K3" s="839"/>
      <c r="L3" s="839"/>
      <c r="M3" s="839"/>
      <c r="N3" s="839"/>
      <c r="O3" s="839"/>
      <c r="P3" s="839"/>
      <c r="Q3" s="839"/>
      <c r="R3" s="839"/>
      <c r="S3" s="839"/>
      <c r="T3" s="839"/>
      <c r="U3" s="839"/>
      <c r="V3" s="839"/>
      <c r="W3" s="839"/>
      <c r="X3" s="839"/>
      <c r="Y3" s="839"/>
      <c r="Z3" s="839"/>
      <c r="AA3" s="704" t="s">
        <v>225</v>
      </c>
      <c r="AB3" s="126"/>
      <c r="AC3" s="126"/>
      <c r="AD3" s="126"/>
      <c r="AE3" s="126"/>
      <c r="AF3" s="126"/>
      <c r="AG3" s="126"/>
      <c r="AH3" s="126"/>
      <c r="AI3" s="126"/>
      <c r="AJ3" s="126"/>
      <c r="AK3" s="126"/>
      <c r="AL3" s="126"/>
      <c r="AM3" s="126"/>
      <c r="AN3" s="126"/>
      <c r="AO3" s="126"/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126"/>
      <c r="BB3" s="126"/>
      <c r="BC3" s="126"/>
    </row>
    <row r="4" spans="2:95" s="338" customFormat="1" ht="40.15" customHeight="1" x14ac:dyDescent="0.25">
      <c r="B4" s="702"/>
      <c r="C4" s="839" t="s">
        <v>534</v>
      </c>
      <c r="D4" s="839"/>
      <c r="E4" s="839"/>
      <c r="F4" s="839"/>
      <c r="G4" s="839"/>
      <c r="H4" s="839"/>
      <c r="I4" s="839"/>
      <c r="J4" s="839"/>
      <c r="K4" s="839"/>
      <c r="L4" s="839"/>
      <c r="M4" s="839"/>
      <c r="N4" s="839"/>
      <c r="O4" s="839"/>
      <c r="P4" s="839"/>
      <c r="Q4" s="839"/>
      <c r="R4" s="839"/>
      <c r="S4" s="839"/>
      <c r="T4" s="839"/>
      <c r="U4" s="839"/>
      <c r="V4" s="839"/>
      <c r="W4" s="839"/>
      <c r="X4" s="839"/>
      <c r="Y4" s="839"/>
      <c r="Z4" s="839"/>
      <c r="AA4" s="704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</row>
    <row r="5" spans="2:95" s="338" customFormat="1" ht="40.15" customHeight="1" x14ac:dyDescent="0.25">
      <c r="B5" s="291"/>
      <c r="C5" s="847" t="s">
        <v>489</v>
      </c>
      <c r="D5" s="847"/>
      <c r="E5" s="847"/>
      <c r="F5" s="847"/>
      <c r="G5" s="847"/>
      <c r="H5" s="847"/>
      <c r="I5" s="847"/>
      <c r="J5" s="847"/>
      <c r="K5" s="847"/>
      <c r="L5" s="847"/>
      <c r="M5" s="847"/>
      <c r="N5" s="847"/>
      <c r="O5" s="847"/>
      <c r="P5" s="847"/>
      <c r="Q5" s="847"/>
      <c r="R5" s="847"/>
      <c r="S5" s="847"/>
      <c r="T5" s="847"/>
      <c r="U5" s="847"/>
      <c r="V5" s="847"/>
      <c r="W5" s="847"/>
      <c r="X5" s="847"/>
      <c r="Y5" s="847"/>
      <c r="Z5" s="847"/>
      <c r="AA5" s="341" t="s">
        <v>221</v>
      </c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</row>
    <row r="6" spans="2:95" ht="15" customHeight="1" x14ac:dyDescent="0.4">
      <c r="B6" s="291"/>
      <c r="C6" s="130"/>
      <c r="D6" s="130"/>
      <c r="E6" s="130"/>
      <c r="F6" s="130"/>
      <c r="G6" s="130"/>
      <c r="H6" s="130"/>
      <c r="I6" s="130"/>
      <c r="J6" s="130"/>
      <c r="K6" s="289"/>
      <c r="L6" s="289"/>
      <c r="M6" s="289"/>
      <c r="N6" s="289"/>
      <c r="O6" s="289"/>
      <c r="P6" s="289"/>
      <c r="Q6" s="289"/>
      <c r="R6" s="289"/>
      <c r="S6" s="289"/>
      <c r="T6" s="289"/>
      <c r="U6" s="289"/>
      <c r="V6" s="289"/>
      <c r="W6" s="289"/>
      <c r="X6" s="289"/>
      <c r="Y6" s="289"/>
      <c r="Z6" s="289"/>
      <c r="AA6" s="292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</row>
    <row r="7" spans="2:95" ht="45.75" customHeight="1" x14ac:dyDescent="0.4">
      <c r="B7" s="848"/>
      <c r="C7" s="850" t="s">
        <v>29</v>
      </c>
      <c r="D7" s="850"/>
      <c r="E7" s="851" t="s">
        <v>28</v>
      </c>
      <c r="F7" s="852"/>
      <c r="G7" s="851" t="s">
        <v>27</v>
      </c>
      <c r="H7" s="852"/>
      <c r="I7" s="851" t="s">
        <v>26</v>
      </c>
      <c r="J7" s="852"/>
      <c r="K7" s="851" t="s">
        <v>25</v>
      </c>
      <c r="L7" s="852"/>
      <c r="M7" s="851" t="s">
        <v>24</v>
      </c>
      <c r="N7" s="852"/>
      <c r="O7" s="846" t="s">
        <v>488</v>
      </c>
      <c r="P7" s="846"/>
      <c r="Q7" s="846" t="s">
        <v>399</v>
      </c>
      <c r="R7" s="846"/>
      <c r="S7" s="846" t="s">
        <v>400</v>
      </c>
      <c r="T7" s="846"/>
      <c r="U7" s="846" t="s">
        <v>487</v>
      </c>
      <c r="V7" s="846"/>
      <c r="W7" s="846" t="s">
        <v>541</v>
      </c>
      <c r="X7" s="846"/>
      <c r="Y7" s="846" t="s">
        <v>638</v>
      </c>
      <c r="Z7" s="846"/>
      <c r="AA7" s="844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59"/>
      <c r="CP7" s="59"/>
      <c r="CQ7" s="59"/>
    </row>
    <row r="8" spans="2:95" ht="36" customHeight="1" x14ac:dyDescent="0.4">
      <c r="B8" s="849"/>
      <c r="C8" s="329" t="s">
        <v>208</v>
      </c>
      <c r="D8" s="329" t="s">
        <v>207</v>
      </c>
      <c r="E8" s="329" t="s">
        <v>208</v>
      </c>
      <c r="F8" s="329" t="s">
        <v>207</v>
      </c>
      <c r="G8" s="329" t="s">
        <v>208</v>
      </c>
      <c r="H8" s="329" t="s">
        <v>207</v>
      </c>
      <c r="I8" s="329" t="s">
        <v>208</v>
      </c>
      <c r="J8" s="329" t="s">
        <v>207</v>
      </c>
      <c r="K8" s="329" t="s">
        <v>208</v>
      </c>
      <c r="L8" s="329" t="s">
        <v>207</v>
      </c>
      <c r="M8" s="329" t="s">
        <v>208</v>
      </c>
      <c r="N8" s="329" t="s">
        <v>207</v>
      </c>
      <c r="O8" s="329" t="s">
        <v>208</v>
      </c>
      <c r="P8" s="329" t="s">
        <v>207</v>
      </c>
      <c r="Q8" s="329" t="s">
        <v>208</v>
      </c>
      <c r="R8" s="329" t="s">
        <v>207</v>
      </c>
      <c r="S8" s="329" t="s">
        <v>208</v>
      </c>
      <c r="T8" s="329" t="s">
        <v>207</v>
      </c>
      <c r="U8" s="329" t="s">
        <v>208</v>
      </c>
      <c r="V8" s="329" t="s">
        <v>207</v>
      </c>
      <c r="W8" s="329" t="s">
        <v>208</v>
      </c>
      <c r="X8" s="329" t="s">
        <v>207</v>
      </c>
      <c r="Y8" s="329" t="s">
        <v>208</v>
      </c>
      <c r="Z8" s="329" t="s">
        <v>207</v>
      </c>
      <c r="AA8" s="845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</row>
    <row r="9" spans="2:95" s="82" customFormat="1" ht="40.15" customHeight="1" x14ac:dyDescent="0.25">
      <c r="B9" s="209" t="s">
        <v>218</v>
      </c>
      <c r="C9" s="221"/>
      <c r="D9" s="221">
        <v>1851.6439999999998</v>
      </c>
      <c r="E9" s="221"/>
      <c r="F9" s="221">
        <v>2463.34</v>
      </c>
      <c r="G9" s="221"/>
      <c r="H9" s="221">
        <v>2734.4097949999996</v>
      </c>
      <c r="I9" s="221"/>
      <c r="J9" s="221">
        <v>3118.6400000000012</v>
      </c>
      <c r="K9" s="171"/>
      <c r="L9" s="221">
        <v>2103.3999999999996</v>
      </c>
      <c r="M9" s="77"/>
      <c r="N9" s="77">
        <v>841.5</v>
      </c>
      <c r="O9" s="77"/>
      <c r="P9" s="77">
        <v>1913</v>
      </c>
      <c r="Q9" s="77"/>
      <c r="R9" s="77">
        <v>2616.9</v>
      </c>
      <c r="S9" s="77"/>
      <c r="T9" s="77">
        <v>2859</v>
      </c>
      <c r="U9" s="77"/>
      <c r="V9" s="77">
        <v>1332.9</v>
      </c>
      <c r="W9" s="77"/>
      <c r="X9" s="77">
        <v>2235.92</v>
      </c>
      <c r="Y9" s="77"/>
      <c r="Z9" s="77">
        <v>2107.5990033573898</v>
      </c>
      <c r="AA9" s="78" t="s">
        <v>228</v>
      </c>
      <c r="AB9" s="81"/>
      <c r="AC9" s="81"/>
      <c r="AD9" s="81"/>
      <c r="AE9" s="81"/>
      <c r="AF9" s="81"/>
      <c r="AG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</row>
    <row r="10" spans="2:95" s="82" customFormat="1" ht="40.15" customHeight="1" x14ac:dyDescent="0.25">
      <c r="B10" s="60" t="s">
        <v>135</v>
      </c>
      <c r="C10" s="56"/>
      <c r="D10" s="56">
        <v>6716.7</v>
      </c>
      <c r="E10" s="56"/>
      <c r="F10" s="56">
        <v>6145.5</v>
      </c>
      <c r="G10" s="56"/>
      <c r="H10" s="56">
        <v>5887.4</v>
      </c>
      <c r="I10" s="56"/>
      <c r="J10" s="56">
        <v>6202.2000000000007</v>
      </c>
      <c r="K10" s="61"/>
      <c r="L10" s="56">
        <v>5554.4</v>
      </c>
      <c r="M10" s="56"/>
      <c r="N10" s="56">
        <v>4113.2999999999993</v>
      </c>
      <c r="O10" s="56"/>
      <c r="P10" s="56">
        <v>5665.6</v>
      </c>
      <c r="Q10" s="56"/>
      <c r="R10" s="56">
        <v>6710.7999999999993</v>
      </c>
      <c r="S10" s="56"/>
      <c r="T10" s="56">
        <v>6585.4999999999982</v>
      </c>
      <c r="U10" s="56"/>
      <c r="V10" s="56">
        <v>4829.2999999999993</v>
      </c>
      <c r="W10" s="56"/>
      <c r="X10" s="56">
        <v>5284.5</v>
      </c>
      <c r="Y10" s="56"/>
      <c r="Z10" s="56">
        <v>5057.0000000000009</v>
      </c>
      <c r="AA10" s="62" t="s">
        <v>205</v>
      </c>
      <c r="AB10" s="81"/>
      <c r="AC10" s="81"/>
      <c r="AD10" s="81"/>
      <c r="AE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</row>
    <row r="11" spans="2:95" s="82" customFormat="1" ht="40.15" customHeight="1" x14ac:dyDescent="0.25">
      <c r="B11" s="63" t="s">
        <v>490</v>
      </c>
      <c r="C11" s="65"/>
      <c r="D11" s="65">
        <v>8495.6</v>
      </c>
      <c r="E11" s="65"/>
      <c r="F11" s="65">
        <v>7336.2</v>
      </c>
      <c r="G11" s="65"/>
      <c r="H11" s="65">
        <v>6807.3</v>
      </c>
      <c r="I11" s="65"/>
      <c r="J11" s="65">
        <v>7593.2000000000007</v>
      </c>
      <c r="K11" s="64"/>
      <c r="L11" s="65">
        <v>7314.5</v>
      </c>
      <c r="M11" s="65"/>
      <c r="N11" s="65">
        <v>7017.0999999999995</v>
      </c>
      <c r="O11" s="65"/>
      <c r="P11" s="65">
        <v>5977.5</v>
      </c>
      <c r="Q11" s="65"/>
      <c r="R11" s="65">
        <v>7883.3000000000011</v>
      </c>
      <c r="S11" s="65"/>
      <c r="T11" s="65">
        <v>9370.1999999999989</v>
      </c>
      <c r="U11" s="65"/>
      <c r="V11" s="65">
        <v>8480</v>
      </c>
      <c r="W11" s="65"/>
      <c r="X11" s="65">
        <v>8461</v>
      </c>
      <c r="Y11" s="65"/>
      <c r="Z11" s="65">
        <v>8535.3000000000011</v>
      </c>
      <c r="AA11" s="57" t="s">
        <v>455</v>
      </c>
      <c r="AB11" s="81"/>
      <c r="AC11" s="81"/>
      <c r="AD11" s="81"/>
      <c r="AE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</row>
    <row r="12" spans="2:95" s="82" customFormat="1" ht="40.15" customHeight="1" x14ac:dyDescent="0.25">
      <c r="B12" s="60" t="s">
        <v>137</v>
      </c>
      <c r="C12" s="67">
        <v>5953.6</v>
      </c>
      <c r="D12" s="67"/>
      <c r="E12" s="67">
        <v>5561.4000000000005</v>
      </c>
      <c r="F12" s="67"/>
      <c r="G12" s="67">
        <v>5359.6</v>
      </c>
      <c r="H12" s="67"/>
      <c r="I12" s="67">
        <v>5333.1</v>
      </c>
      <c r="J12" s="67"/>
      <c r="K12" s="66">
        <v>5502.7</v>
      </c>
      <c r="L12" s="67"/>
      <c r="M12" s="67">
        <v>5905.3</v>
      </c>
      <c r="N12" s="67"/>
      <c r="O12" s="67">
        <v>5639.6999999999989</v>
      </c>
      <c r="P12" s="67"/>
      <c r="Q12" s="67">
        <v>6643.8000000000011</v>
      </c>
      <c r="R12" s="67"/>
      <c r="S12" s="67">
        <v>9073.8000000000011</v>
      </c>
      <c r="T12" s="67"/>
      <c r="U12" s="67">
        <v>8911.7999999999993</v>
      </c>
      <c r="V12" s="67"/>
      <c r="W12" s="67">
        <v>9609.0999999999985</v>
      </c>
      <c r="X12" s="67"/>
      <c r="Y12" s="67">
        <v>10975.8</v>
      </c>
      <c r="Z12" s="67"/>
      <c r="AA12" s="62" t="s">
        <v>244</v>
      </c>
      <c r="AB12" s="81"/>
      <c r="AC12" s="81"/>
      <c r="AD12" s="81"/>
      <c r="AE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</row>
    <row r="13" spans="2:95" s="82" customFormat="1" ht="40.15" customHeight="1" x14ac:dyDescent="0.25">
      <c r="B13" s="68" t="s">
        <v>138</v>
      </c>
      <c r="C13" s="70">
        <v>0.7</v>
      </c>
      <c r="D13" s="70"/>
      <c r="E13" s="70">
        <v>1.1000000000000001</v>
      </c>
      <c r="F13" s="70"/>
      <c r="G13" s="70">
        <v>44.3</v>
      </c>
      <c r="H13" s="70"/>
      <c r="I13" s="70">
        <v>33.400000000000006</v>
      </c>
      <c r="J13" s="70"/>
      <c r="K13" s="69">
        <v>13</v>
      </c>
      <c r="L13" s="70"/>
      <c r="M13" s="70">
        <v>147</v>
      </c>
      <c r="N13" s="70"/>
      <c r="O13" s="70">
        <v>310.89999999999998</v>
      </c>
      <c r="P13" s="70"/>
      <c r="Q13" s="70">
        <v>54.199999999999996</v>
      </c>
      <c r="R13" s="70"/>
      <c r="S13" s="70">
        <v>29.5</v>
      </c>
      <c r="T13" s="70"/>
      <c r="U13" s="70">
        <v>277.5</v>
      </c>
      <c r="V13" s="70"/>
      <c r="W13" s="70">
        <v>105.30000000000001</v>
      </c>
      <c r="X13" s="70"/>
      <c r="Y13" s="70">
        <v>374.8</v>
      </c>
      <c r="Z13" s="70"/>
      <c r="AA13" s="71" t="s">
        <v>253</v>
      </c>
      <c r="AB13" s="81"/>
      <c r="AC13" s="81"/>
      <c r="AD13" s="81"/>
      <c r="AE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</row>
    <row r="14" spans="2:95" s="82" customFormat="1" ht="40.15" customHeight="1" x14ac:dyDescent="0.25">
      <c r="B14" s="60" t="s">
        <v>139</v>
      </c>
      <c r="C14" s="67"/>
      <c r="D14" s="67">
        <v>14449.199999999999</v>
      </c>
      <c r="E14" s="67">
        <v>0</v>
      </c>
      <c r="F14" s="67">
        <v>12897.599999999999</v>
      </c>
      <c r="G14" s="67"/>
      <c r="H14" s="67">
        <v>12166.9</v>
      </c>
      <c r="I14" s="67"/>
      <c r="J14" s="67">
        <v>12926.300000000001</v>
      </c>
      <c r="K14" s="66"/>
      <c r="L14" s="67">
        <v>12817.2</v>
      </c>
      <c r="M14" s="67"/>
      <c r="N14" s="67">
        <v>12922.4</v>
      </c>
      <c r="O14" s="67"/>
      <c r="P14" s="67">
        <v>11617.2</v>
      </c>
      <c r="Q14" s="67"/>
      <c r="R14" s="67">
        <v>14527.1</v>
      </c>
      <c r="S14" s="67"/>
      <c r="T14" s="67">
        <v>18444</v>
      </c>
      <c r="U14" s="67"/>
      <c r="V14" s="67">
        <v>17391.800000000003</v>
      </c>
      <c r="W14" s="67"/>
      <c r="X14" s="67">
        <v>18070.099999999999</v>
      </c>
      <c r="Y14" s="67"/>
      <c r="Z14" s="67">
        <v>19511.099999999999</v>
      </c>
      <c r="AA14" s="62" t="s">
        <v>243</v>
      </c>
      <c r="AB14" s="81"/>
      <c r="AC14" s="81"/>
      <c r="AD14" s="81"/>
      <c r="AE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</row>
    <row r="15" spans="2:95" s="82" customFormat="1" ht="40.15" customHeight="1" x14ac:dyDescent="0.25">
      <c r="B15" s="68" t="s">
        <v>138</v>
      </c>
      <c r="C15" s="70"/>
      <c r="D15" s="70">
        <v>386.5</v>
      </c>
      <c r="E15" s="70"/>
      <c r="F15" s="70">
        <v>614.69999999999993</v>
      </c>
      <c r="G15" s="70"/>
      <c r="H15" s="70">
        <v>332.2</v>
      </c>
      <c r="I15" s="70"/>
      <c r="J15" s="70">
        <v>362.99999999999994</v>
      </c>
      <c r="K15" s="69"/>
      <c r="L15" s="70">
        <v>169.60000000000002</v>
      </c>
      <c r="M15" s="70"/>
      <c r="N15" s="70">
        <v>65.399999999999991</v>
      </c>
      <c r="O15" s="70"/>
      <c r="P15" s="70">
        <v>94.1</v>
      </c>
      <c r="Q15" s="70"/>
      <c r="R15" s="70">
        <v>785.9</v>
      </c>
      <c r="S15" s="70"/>
      <c r="T15" s="70">
        <v>1477.6999999999998</v>
      </c>
      <c r="U15" s="70"/>
      <c r="V15" s="70">
        <v>976</v>
      </c>
      <c r="W15" s="70"/>
      <c r="X15" s="70">
        <v>389.7</v>
      </c>
      <c r="Y15" s="70"/>
      <c r="Z15" s="70">
        <v>1004.2000000000002</v>
      </c>
      <c r="AA15" s="71" t="s">
        <v>253</v>
      </c>
      <c r="AB15" s="81"/>
      <c r="AC15" s="81"/>
      <c r="AD15" s="81"/>
      <c r="AE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</row>
    <row r="16" spans="2:95" s="82" customFormat="1" ht="40.15" customHeight="1" x14ac:dyDescent="0.25">
      <c r="B16" s="60" t="s">
        <v>140</v>
      </c>
      <c r="C16" s="67">
        <v>1778.9000000000003</v>
      </c>
      <c r="D16" s="67"/>
      <c r="E16" s="67">
        <v>1190.6999999999998</v>
      </c>
      <c r="F16" s="67"/>
      <c r="G16" s="67">
        <v>919.89999999999964</v>
      </c>
      <c r="H16" s="67"/>
      <c r="I16" s="67">
        <v>1390.9999999999995</v>
      </c>
      <c r="J16" s="67"/>
      <c r="K16" s="66">
        <v>1760.1000000000001</v>
      </c>
      <c r="L16" s="67"/>
      <c r="M16" s="67">
        <v>2903.8</v>
      </c>
      <c r="N16" s="67"/>
      <c r="O16" s="67">
        <v>311.90000000000003</v>
      </c>
      <c r="P16" s="67"/>
      <c r="Q16" s="67">
        <v>1172.5</v>
      </c>
      <c r="R16" s="67"/>
      <c r="S16" s="67">
        <v>2784.7000000000003</v>
      </c>
      <c r="T16" s="67"/>
      <c r="U16" s="67">
        <v>3650.7000000000003</v>
      </c>
      <c r="V16" s="67"/>
      <c r="W16" s="67">
        <v>3176.5000000000005</v>
      </c>
      <c r="X16" s="67"/>
      <c r="Y16" s="67">
        <v>3478.3</v>
      </c>
      <c r="Z16" s="67"/>
      <c r="AA16" s="62" t="s">
        <v>454</v>
      </c>
      <c r="AB16" s="81"/>
      <c r="AC16" s="81"/>
      <c r="AD16" s="81"/>
      <c r="AE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</row>
    <row r="17" spans="2:64" s="82" customFormat="1" ht="40.15" customHeight="1" x14ac:dyDescent="0.25">
      <c r="B17" s="63" t="s">
        <v>141</v>
      </c>
      <c r="C17" s="65">
        <v>1137</v>
      </c>
      <c r="D17" s="65">
        <v>1900.6999999999998</v>
      </c>
      <c r="E17" s="65">
        <v>877.19999999999993</v>
      </c>
      <c r="F17" s="65">
        <v>1801.8999999999999</v>
      </c>
      <c r="G17" s="65">
        <v>885.69999999999993</v>
      </c>
      <c r="H17" s="65">
        <v>1806.7000000000003</v>
      </c>
      <c r="I17" s="65">
        <v>891.40000000000009</v>
      </c>
      <c r="J17" s="65">
        <v>1827.8999999999999</v>
      </c>
      <c r="K17" s="64">
        <v>947.5</v>
      </c>
      <c r="L17" s="65">
        <v>1864.1000000000001</v>
      </c>
      <c r="M17" s="65">
        <v>952.30000000000007</v>
      </c>
      <c r="N17" s="65">
        <v>1195.5</v>
      </c>
      <c r="O17" s="65">
        <v>346.29999999999995</v>
      </c>
      <c r="P17" s="65">
        <v>778</v>
      </c>
      <c r="Q17" s="65">
        <v>677.3</v>
      </c>
      <c r="R17" s="65">
        <v>985</v>
      </c>
      <c r="S17" s="65">
        <v>1086.2</v>
      </c>
      <c r="T17" s="65">
        <v>1374.1000000000001</v>
      </c>
      <c r="U17" s="65">
        <v>1201.2</v>
      </c>
      <c r="V17" s="65">
        <v>1391.1</v>
      </c>
      <c r="W17" s="65">
        <v>1160.3000000000002</v>
      </c>
      <c r="X17" s="65">
        <v>1588.8999999999999</v>
      </c>
      <c r="Y17" s="65">
        <v>1291.2</v>
      </c>
      <c r="Z17" s="65">
        <v>1706</v>
      </c>
      <c r="AA17" s="57" t="s">
        <v>245</v>
      </c>
      <c r="AB17" s="81"/>
      <c r="AC17" s="81"/>
      <c r="AD17" s="81"/>
      <c r="AE17" s="81"/>
      <c r="AF17" s="81"/>
      <c r="AG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</row>
    <row r="18" spans="2:64" s="82" customFormat="1" ht="40.15" customHeight="1" x14ac:dyDescent="0.25">
      <c r="B18" s="72" t="s">
        <v>142</v>
      </c>
      <c r="C18" s="74">
        <v>811.8</v>
      </c>
      <c r="D18" s="74">
        <v>77.2</v>
      </c>
      <c r="E18" s="74">
        <v>641.1</v>
      </c>
      <c r="F18" s="74">
        <v>76</v>
      </c>
      <c r="G18" s="74">
        <v>638</v>
      </c>
      <c r="H18" s="74">
        <v>77.5</v>
      </c>
      <c r="I18" s="74">
        <v>646.1</v>
      </c>
      <c r="J18" s="74">
        <v>77.8</v>
      </c>
      <c r="K18" s="73">
        <v>690.4</v>
      </c>
      <c r="L18" s="74">
        <v>75.099999999999994</v>
      </c>
      <c r="M18" s="74">
        <v>694.9</v>
      </c>
      <c r="N18" s="74">
        <v>76.5</v>
      </c>
      <c r="O18" s="74">
        <v>238.40000000000003</v>
      </c>
      <c r="P18" s="74">
        <v>19.3</v>
      </c>
      <c r="Q18" s="74">
        <v>474.29999999999995</v>
      </c>
      <c r="R18" s="74">
        <v>44.599999999999994</v>
      </c>
      <c r="S18" s="74">
        <v>784.7</v>
      </c>
      <c r="T18" s="74">
        <v>68.699999999999989</v>
      </c>
      <c r="U18" s="74">
        <v>870.8</v>
      </c>
      <c r="V18" s="74">
        <v>81.699999999999989</v>
      </c>
      <c r="W18" s="74">
        <v>827.90000000000009</v>
      </c>
      <c r="X18" s="74">
        <v>81.600000000000009</v>
      </c>
      <c r="Y18" s="74">
        <v>933.30000000000007</v>
      </c>
      <c r="Z18" s="74">
        <v>84.1</v>
      </c>
      <c r="AA18" s="75" t="s">
        <v>246</v>
      </c>
      <c r="AB18" s="81"/>
      <c r="AC18" s="331"/>
      <c r="AD18" s="81"/>
      <c r="AE18" s="81"/>
      <c r="AF18" s="81"/>
      <c r="AG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</row>
    <row r="19" spans="2:64" s="82" customFormat="1" ht="40.15" customHeight="1" x14ac:dyDescent="0.25">
      <c r="B19" s="68" t="s">
        <v>143</v>
      </c>
      <c r="C19" s="70">
        <v>59.8</v>
      </c>
      <c r="D19" s="70">
        <v>1461.2</v>
      </c>
      <c r="E19" s="70">
        <v>22.4</v>
      </c>
      <c r="F19" s="70">
        <v>1304.3</v>
      </c>
      <c r="G19" s="70">
        <v>35.1</v>
      </c>
      <c r="H19" s="70">
        <v>1230.3000000000002</v>
      </c>
      <c r="I19" s="70">
        <v>30.099999999999998</v>
      </c>
      <c r="J19" s="70">
        <v>1307.1999999999998</v>
      </c>
      <c r="K19" s="69">
        <v>26.9</v>
      </c>
      <c r="L19" s="70">
        <v>1296.2</v>
      </c>
      <c r="M19" s="70">
        <v>25.900000000000002</v>
      </c>
      <c r="N19" s="70">
        <v>582.20000000000005</v>
      </c>
      <c r="O19" s="70">
        <v>28.5</v>
      </c>
      <c r="P19" s="70">
        <v>522.6</v>
      </c>
      <c r="Q19" s="70">
        <v>44.900000000000006</v>
      </c>
      <c r="R19" s="70">
        <v>652.5</v>
      </c>
      <c r="S19" s="70">
        <v>39.9</v>
      </c>
      <c r="T19" s="70">
        <v>833.1</v>
      </c>
      <c r="U19" s="70">
        <v>40.200000000000003</v>
      </c>
      <c r="V19" s="70">
        <v>762.9</v>
      </c>
      <c r="W19" s="70">
        <v>56.599999999999994</v>
      </c>
      <c r="X19" s="70">
        <v>880.69999999999993</v>
      </c>
      <c r="Y19" s="70">
        <v>46.800000000000004</v>
      </c>
      <c r="Z19" s="70">
        <v>923.6</v>
      </c>
      <c r="AA19" s="71" t="s">
        <v>247</v>
      </c>
      <c r="AB19" s="81"/>
      <c r="AC19" s="81"/>
      <c r="AD19" s="81"/>
      <c r="AE19" s="81"/>
      <c r="AF19" s="81"/>
      <c r="AG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</row>
    <row r="20" spans="2:64" s="82" customFormat="1" ht="40.15" customHeight="1" x14ac:dyDescent="0.25">
      <c r="B20" s="60" t="s">
        <v>144</v>
      </c>
      <c r="C20" s="67">
        <v>3106.6</v>
      </c>
      <c r="D20" s="67">
        <v>810.7</v>
      </c>
      <c r="E20" s="67">
        <v>2886</v>
      </c>
      <c r="F20" s="67">
        <v>823.30000000000007</v>
      </c>
      <c r="G20" s="67">
        <v>2870.8999999999996</v>
      </c>
      <c r="H20" s="67">
        <v>893</v>
      </c>
      <c r="I20" s="67">
        <v>3293.4</v>
      </c>
      <c r="J20" s="67">
        <v>983.90000000000009</v>
      </c>
      <c r="K20" s="66">
        <v>3726.6</v>
      </c>
      <c r="L20" s="67">
        <v>984.59999999999991</v>
      </c>
      <c r="M20" s="67">
        <v>4108.2</v>
      </c>
      <c r="N20" s="67">
        <v>1037.5999999999999</v>
      </c>
      <c r="O20" s="67">
        <v>1000.3</v>
      </c>
      <c r="P20" s="67">
        <v>270.8</v>
      </c>
      <c r="Q20" s="67">
        <v>1958.5</v>
      </c>
      <c r="R20" s="67">
        <v>651.9</v>
      </c>
      <c r="S20" s="67">
        <v>4123.5999999999995</v>
      </c>
      <c r="T20" s="67">
        <v>1040.7</v>
      </c>
      <c r="U20" s="67">
        <v>5253.5</v>
      </c>
      <c r="V20" s="67">
        <v>1318.8</v>
      </c>
      <c r="W20" s="67">
        <v>5132.3999999999996</v>
      </c>
      <c r="X20" s="67">
        <v>1373.3000000000002</v>
      </c>
      <c r="Y20" s="67">
        <v>5523.2</v>
      </c>
      <c r="Z20" s="67">
        <v>1452.6000000000001</v>
      </c>
      <c r="AA20" s="62" t="s">
        <v>248</v>
      </c>
      <c r="AB20" s="81"/>
      <c r="AC20" s="81"/>
      <c r="AD20" s="81"/>
      <c r="AE20" s="81"/>
      <c r="AF20" s="81"/>
      <c r="AG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</row>
    <row r="21" spans="2:64" s="82" customFormat="1" ht="40.15" customHeight="1" x14ac:dyDescent="0.25">
      <c r="B21" s="68" t="s">
        <v>145</v>
      </c>
      <c r="C21" s="70">
        <v>241.2</v>
      </c>
      <c r="D21" s="70">
        <v>166.6</v>
      </c>
      <c r="E21" s="70">
        <v>214.3</v>
      </c>
      <c r="F21" s="70">
        <v>171.4</v>
      </c>
      <c r="G21" s="70">
        <v>213.39999999999998</v>
      </c>
      <c r="H21" s="70">
        <v>188.7</v>
      </c>
      <c r="I21" s="70">
        <v>245.29999999999998</v>
      </c>
      <c r="J21" s="70">
        <v>143.6</v>
      </c>
      <c r="K21" s="69">
        <v>292.60000000000002</v>
      </c>
      <c r="L21" s="70">
        <v>141.19999999999999</v>
      </c>
      <c r="M21" s="70">
        <v>336.2</v>
      </c>
      <c r="N21" s="70">
        <v>150.19999999999999</v>
      </c>
      <c r="O21" s="70">
        <v>82.499999999999986</v>
      </c>
      <c r="P21" s="70">
        <v>40.200000000000003</v>
      </c>
      <c r="Q21" s="70">
        <v>158.1</v>
      </c>
      <c r="R21" s="70">
        <v>89.2</v>
      </c>
      <c r="S21" s="70">
        <v>339.8</v>
      </c>
      <c r="T21" s="70">
        <v>151.6</v>
      </c>
      <c r="U21" s="70">
        <v>454.9</v>
      </c>
      <c r="V21" s="70">
        <v>191.9</v>
      </c>
      <c r="W21" s="70">
        <v>399.20000000000005</v>
      </c>
      <c r="X21" s="70">
        <v>200.9</v>
      </c>
      <c r="Y21" s="70">
        <v>457.36544425214277</v>
      </c>
      <c r="Z21" s="70">
        <v>207.31708396878227</v>
      </c>
      <c r="AA21" s="71" t="s">
        <v>249</v>
      </c>
      <c r="AB21" s="81"/>
      <c r="AC21" s="81"/>
      <c r="AD21" s="81"/>
      <c r="AE21" s="81"/>
      <c r="AF21" s="81"/>
      <c r="AG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</row>
    <row r="22" spans="2:64" s="82" customFormat="1" ht="40.15" customHeight="1" x14ac:dyDescent="0.25">
      <c r="B22" s="72" t="s">
        <v>146</v>
      </c>
      <c r="C22" s="74">
        <v>2865.4</v>
      </c>
      <c r="D22" s="74">
        <v>644.1</v>
      </c>
      <c r="E22" s="74">
        <v>2671.73</v>
      </c>
      <c r="F22" s="74">
        <v>651.97</v>
      </c>
      <c r="G22" s="74">
        <v>2657.5000000000005</v>
      </c>
      <c r="H22" s="74">
        <v>704.29</v>
      </c>
      <c r="I22" s="74">
        <v>3048.1235677244422</v>
      </c>
      <c r="J22" s="74">
        <v>840.3</v>
      </c>
      <c r="K22" s="73">
        <v>3434</v>
      </c>
      <c r="L22" s="74">
        <v>843.40000000000009</v>
      </c>
      <c r="M22" s="74">
        <v>3772</v>
      </c>
      <c r="N22" s="74">
        <v>887.40000000000009</v>
      </c>
      <c r="O22" s="74">
        <v>917.8</v>
      </c>
      <c r="P22" s="74">
        <v>230.60000000000002</v>
      </c>
      <c r="Q22" s="74">
        <v>1800.3999999999999</v>
      </c>
      <c r="R22" s="74">
        <v>562.70000000000005</v>
      </c>
      <c r="S22" s="74">
        <v>3783.8</v>
      </c>
      <c r="T22" s="74">
        <v>889.1</v>
      </c>
      <c r="U22" s="74">
        <v>4798.6000000000004</v>
      </c>
      <c r="V22" s="74">
        <v>1126.8999999999999</v>
      </c>
      <c r="W22" s="74">
        <v>4733.2</v>
      </c>
      <c r="X22" s="74">
        <v>1172.3999999999999</v>
      </c>
      <c r="Y22" s="74">
        <v>5065.8088378286857</v>
      </c>
      <c r="Z22" s="74">
        <v>1245.2829160312178</v>
      </c>
      <c r="AA22" s="75" t="s">
        <v>250</v>
      </c>
      <c r="AB22" s="81"/>
      <c r="AC22" s="81"/>
      <c r="AD22" s="81"/>
      <c r="AE22" s="81"/>
      <c r="AF22" s="81"/>
      <c r="AG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</row>
    <row r="23" spans="2:64" s="82" customFormat="1" ht="40.15" customHeight="1" x14ac:dyDescent="0.25">
      <c r="B23" s="68" t="s">
        <v>242</v>
      </c>
      <c r="C23" s="70">
        <v>483.80000000000007</v>
      </c>
      <c r="D23" s="70">
        <v>6.5</v>
      </c>
      <c r="E23" s="70">
        <v>447.59999999999997</v>
      </c>
      <c r="F23" s="70">
        <v>6.7</v>
      </c>
      <c r="G23" s="70">
        <v>316.5</v>
      </c>
      <c r="H23" s="70">
        <v>7.2</v>
      </c>
      <c r="I23" s="70">
        <v>357.7670884151363</v>
      </c>
      <c r="J23" s="70">
        <v>11.4</v>
      </c>
      <c r="K23" s="69">
        <v>419.09999999999997</v>
      </c>
      <c r="L23" s="70">
        <v>11.399999999999999</v>
      </c>
      <c r="M23" s="70">
        <v>441</v>
      </c>
      <c r="N23" s="70">
        <v>12</v>
      </c>
      <c r="O23" s="70">
        <v>108.6</v>
      </c>
      <c r="P23" s="70">
        <v>3.2</v>
      </c>
      <c r="Q23" s="70">
        <v>180.2</v>
      </c>
      <c r="R23" s="70">
        <v>7.3999999999999995</v>
      </c>
      <c r="S23" s="70">
        <v>451.5</v>
      </c>
      <c r="T23" s="70">
        <v>12.100000000000001</v>
      </c>
      <c r="U23" s="70">
        <v>547.5</v>
      </c>
      <c r="V23" s="70">
        <v>15.1</v>
      </c>
      <c r="W23" s="70">
        <v>611.6</v>
      </c>
      <c r="X23" s="70">
        <v>16</v>
      </c>
      <c r="Y23" s="70">
        <v>646.73822928837535</v>
      </c>
      <c r="Z23" s="70">
        <v>16.808914356079001</v>
      </c>
      <c r="AA23" s="71" t="s">
        <v>251</v>
      </c>
      <c r="AB23" s="81"/>
      <c r="AC23" s="81"/>
      <c r="AD23" s="81"/>
      <c r="AE23" s="81"/>
      <c r="AF23" s="81"/>
      <c r="AG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</row>
    <row r="24" spans="2:64" s="82" customFormat="1" ht="40.15" customHeight="1" x14ac:dyDescent="0.25">
      <c r="B24" s="72" t="s">
        <v>453</v>
      </c>
      <c r="C24" s="74">
        <v>381.7</v>
      </c>
      <c r="D24" s="74">
        <v>58.1</v>
      </c>
      <c r="E24" s="74">
        <v>384.4</v>
      </c>
      <c r="F24" s="74">
        <v>61.199999999999996</v>
      </c>
      <c r="G24" s="74">
        <v>353.4</v>
      </c>
      <c r="H24" s="74">
        <v>68.699999999999989</v>
      </c>
      <c r="I24" s="74">
        <v>493.78641486641095</v>
      </c>
      <c r="J24" s="74">
        <v>61</v>
      </c>
      <c r="K24" s="73">
        <v>549.69999999999993</v>
      </c>
      <c r="L24" s="74">
        <v>59.5</v>
      </c>
      <c r="M24" s="74">
        <v>597</v>
      </c>
      <c r="N24" s="74">
        <v>63.8</v>
      </c>
      <c r="O24" s="74">
        <v>149.70000000000002</v>
      </c>
      <c r="P24" s="74">
        <v>17.100000000000001</v>
      </c>
      <c r="Q24" s="74">
        <v>286</v>
      </c>
      <c r="R24" s="74">
        <v>37.300000000000004</v>
      </c>
      <c r="S24" s="74">
        <v>624.9</v>
      </c>
      <c r="T24" s="74">
        <v>64.599999999999994</v>
      </c>
      <c r="U24" s="74">
        <v>732.9</v>
      </c>
      <c r="V24" s="74">
        <v>81.8</v>
      </c>
      <c r="W24" s="74">
        <v>827.3</v>
      </c>
      <c r="X24" s="74">
        <v>85.3</v>
      </c>
      <c r="Y24" s="74">
        <v>860.51618320446914</v>
      </c>
      <c r="Z24" s="74">
        <v>87.5</v>
      </c>
      <c r="AA24" s="76" t="s">
        <v>252</v>
      </c>
      <c r="AB24" s="81"/>
      <c r="AC24" s="81"/>
      <c r="AD24" s="81"/>
      <c r="AE24" s="81"/>
      <c r="AF24" s="81"/>
      <c r="AG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81"/>
    </row>
    <row r="25" spans="2:64" s="82" customFormat="1" ht="40.15" customHeight="1" x14ac:dyDescent="0.25">
      <c r="B25" s="63" t="s">
        <v>147</v>
      </c>
      <c r="C25" s="65">
        <v>7.3999999999999995</v>
      </c>
      <c r="D25" s="65">
        <v>11.200000000000001</v>
      </c>
      <c r="E25" s="65">
        <v>36.1</v>
      </c>
      <c r="F25" s="65">
        <v>14.9</v>
      </c>
      <c r="G25" s="65">
        <v>45.5</v>
      </c>
      <c r="H25" s="65">
        <v>11.9</v>
      </c>
      <c r="I25" s="65">
        <v>49.8</v>
      </c>
      <c r="J25" s="65">
        <v>12.299999999999999</v>
      </c>
      <c r="K25" s="64">
        <v>41.2</v>
      </c>
      <c r="L25" s="65">
        <v>19.5</v>
      </c>
      <c r="M25" s="65">
        <v>51.6</v>
      </c>
      <c r="N25" s="65">
        <v>24.8</v>
      </c>
      <c r="O25" s="65">
        <v>52.5</v>
      </c>
      <c r="P25" s="65">
        <v>38.700000000000003</v>
      </c>
      <c r="Q25" s="65">
        <v>57.6</v>
      </c>
      <c r="R25" s="65">
        <v>18.899999999999999</v>
      </c>
      <c r="S25" s="65">
        <v>48.4</v>
      </c>
      <c r="T25" s="65">
        <v>16.7</v>
      </c>
      <c r="U25" s="65">
        <v>53.2</v>
      </c>
      <c r="V25" s="65">
        <v>24.800000000000004</v>
      </c>
      <c r="W25" s="65">
        <v>54.1</v>
      </c>
      <c r="X25" s="65">
        <v>11.9</v>
      </c>
      <c r="Y25" s="65">
        <v>66.400000000000006</v>
      </c>
      <c r="Z25" s="65">
        <v>8.6999999999999993</v>
      </c>
      <c r="AA25" s="57" t="s">
        <v>254</v>
      </c>
      <c r="AB25" s="81"/>
      <c r="AC25" s="81"/>
      <c r="AD25" s="81"/>
      <c r="AE25" s="81"/>
      <c r="AF25" s="81"/>
      <c r="AG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</row>
    <row r="26" spans="2:64" s="82" customFormat="1" ht="40.15" customHeight="1" x14ac:dyDescent="0.25">
      <c r="B26" s="60" t="s">
        <v>148</v>
      </c>
      <c r="C26" s="67">
        <v>0</v>
      </c>
      <c r="D26" s="67">
        <v>324.70000000000005</v>
      </c>
      <c r="E26" s="67">
        <v>13.2</v>
      </c>
      <c r="F26" s="67">
        <v>348.29999999999995</v>
      </c>
      <c r="G26" s="67">
        <v>0</v>
      </c>
      <c r="H26" s="67">
        <v>388.70000000000005</v>
      </c>
      <c r="I26" s="67">
        <v>2</v>
      </c>
      <c r="J26" s="67">
        <v>357.4</v>
      </c>
      <c r="K26" s="66">
        <v>43.6</v>
      </c>
      <c r="L26" s="67">
        <v>330.5</v>
      </c>
      <c r="M26" s="67">
        <v>13.6</v>
      </c>
      <c r="N26" s="67">
        <v>170.10000000000002</v>
      </c>
      <c r="O26" s="67">
        <v>6</v>
      </c>
      <c r="P26" s="67">
        <v>130.19999999999999</v>
      </c>
      <c r="Q26" s="67">
        <v>0.8</v>
      </c>
      <c r="R26" s="67">
        <v>179</v>
      </c>
      <c r="S26" s="67">
        <v>8.8000000000000007</v>
      </c>
      <c r="T26" s="67">
        <v>202.2</v>
      </c>
      <c r="U26" s="67">
        <v>0</v>
      </c>
      <c r="V26" s="67">
        <v>205.60000000000002</v>
      </c>
      <c r="W26" s="67">
        <v>0</v>
      </c>
      <c r="X26" s="67">
        <v>261.3</v>
      </c>
      <c r="Y26" s="67">
        <v>4.8</v>
      </c>
      <c r="Z26" s="67">
        <v>234.7</v>
      </c>
      <c r="AA26" s="62" t="s">
        <v>255</v>
      </c>
      <c r="AB26" s="81"/>
      <c r="AC26" s="81"/>
      <c r="AD26" s="81"/>
      <c r="AE26" s="81"/>
      <c r="AF26" s="81"/>
      <c r="AG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  <c r="BK26" s="81"/>
      <c r="BL26" s="81"/>
    </row>
    <row r="27" spans="2:64" s="82" customFormat="1" ht="40.15" customHeight="1" x14ac:dyDescent="0.25">
      <c r="B27" s="63" t="s">
        <v>149</v>
      </c>
      <c r="C27" s="65">
        <v>56.900000000000006</v>
      </c>
      <c r="D27" s="65">
        <v>30.700000000000003</v>
      </c>
      <c r="E27" s="65">
        <v>68.099999999999994</v>
      </c>
      <c r="F27" s="65">
        <v>40.799999999999997</v>
      </c>
      <c r="G27" s="65">
        <v>68.599999999999994</v>
      </c>
      <c r="H27" s="65">
        <v>49.7</v>
      </c>
      <c r="I27" s="65">
        <v>43.2</v>
      </c>
      <c r="J27" s="65">
        <v>39.9</v>
      </c>
      <c r="K27" s="64">
        <v>59.400000000000006</v>
      </c>
      <c r="L27" s="65">
        <v>30.599999999999998</v>
      </c>
      <c r="M27" s="65">
        <v>54</v>
      </c>
      <c r="N27" s="65">
        <v>24.400000000000002</v>
      </c>
      <c r="O27" s="65">
        <v>38.199999999999996</v>
      </c>
      <c r="P27" s="65">
        <v>42.9</v>
      </c>
      <c r="Q27" s="65">
        <v>80.599999999999994</v>
      </c>
      <c r="R27" s="65">
        <v>23.200000000000003</v>
      </c>
      <c r="S27" s="65">
        <v>77.699999999999989</v>
      </c>
      <c r="T27" s="65">
        <v>23.3</v>
      </c>
      <c r="U27" s="65">
        <v>73.800000000000011</v>
      </c>
      <c r="V27" s="65">
        <v>25.8</v>
      </c>
      <c r="W27" s="65">
        <v>86</v>
      </c>
      <c r="X27" s="65">
        <v>14.600000000000001</v>
      </c>
      <c r="Y27" s="65">
        <v>87.8</v>
      </c>
      <c r="Z27" s="65">
        <v>15.9</v>
      </c>
      <c r="AA27" s="57" t="s">
        <v>256</v>
      </c>
      <c r="AB27" s="81"/>
      <c r="AC27" s="81"/>
      <c r="AD27" s="81"/>
      <c r="AE27" s="81"/>
      <c r="AF27" s="81"/>
      <c r="AG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/>
    </row>
    <row r="28" spans="2:64" s="82" customFormat="1" ht="40.15" customHeight="1" x14ac:dyDescent="0.25">
      <c r="B28" s="60" t="s">
        <v>150</v>
      </c>
      <c r="C28" s="67">
        <v>7.7</v>
      </c>
      <c r="D28" s="67">
        <v>1.7000000000000002</v>
      </c>
      <c r="E28" s="67">
        <v>9.1</v>
      </c>
      <c r="F28" s="67">
        <v>10.5</v>
      </c>
      <c r="G28" s="67">
        <v>15.7</v>
      </c>
      <c r="H28" s="67">
        <v>17.100000000000001</v>
      </c>
      <c r="I28" s="67">
        <v>24.5</v>
      </c>
      <c r="J28" s="67">
        <v>15.1</v>
      </c>
      <c r="K28" s="66">
        <v>15.5</v>
      </c>
      <c r="L28" s="67">
        <v>16.700000000000003</v>
      </c>
      <c r="M28" s="67">
        <v>6.3000000000000007</v>
      </c>
      <c r="N28" s="67">
        <v>19.3</v>
      </c>
      <c r="O28" s="67">
        <v>4.4000000000000004</v>
      </c>
      <c r="P28" s="67">
        <v>17.399999999999999</v>
      </c>
      <c r="Q28" s="67">
        <v>17.600000000000001</v>
      </c>
      <c r="R28" s="67">
        <v>19.899999999999999</v>
      </c>
      <c r="S28" s="67">
        <v>11.1</v>
      </c>
      <c r="T28" s="67">
        <v>24.799999999999997</v>
      </c>
      <c r="U28" s="67">
        <v>10.200000000000001</v>
      </c>
      <c r="V28" s="67">
        <v>21.799999999999997</v>
      </c>
      <c r="W28" s="67">
        <v>16.100000000000001</v>
      </c>
      <c r="X28" s="67">
        <v>23.2</v>
      </c>
      <c r="Y28" s="67">
        <v>9.6</v>
      </c>
      <c r="Z28" s="67">
        <v>19.399999999999999</v>
      </c>
      <c r="AA28" s="62" t="s">
        <v>257</v>
      </c>
      <c r="AB28" s="81"/>
      <c r="AC28" s="81"/>
      <c r="AD28" s="81"/>
      <c r="AE28" s="81"/>
      <c r="AF28" s="81"/>
      <c r="AG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81"/>
    </row>
    <row r="29" spans="2:64" s="82" customFormat="1" ht="40.15" customHeight="1" x14ac:dyDescent="0.25">
      <c r="B29" s="63" t="s">
        <v>151</v>
      </c>
      <c r="C29" s="65">
        <v>21</v>
      </c>
      <c r="D29" s="65">
        <v>57.2</v>
      </c>
      <c r="E29" s="65">
        <v>31.099999999999998</v>
      </c>
      <c r="F29" s="65">
        <v>42.900000000000006</v>
      </c>
      <c r="G29" s="65">
        <v>28.799999999999997</v>
      </c>
      <c r="H29" s="65">
        <v>43.7</v>
      </c>
      <c r="I29" s="65">
        <v>17.3</v>
      </c>
      <c r="J29" s="65">
        <v>31.3</v>
      </c>
      <c r="K29" s="64">
        <v>11.100000000000001</v>
      </c>
      <c r="L29" s="65">
        <v>41</v>
      </c>
      <c r="M29" s="65">
        <v>9.6999999999999993</v>
      </c>
      <c r="N29" s="65">
        <v>30.9</v>
      </c>
      <c r="O29" s="65">
        <v>10.700000000000001</v>
      </c>
      <c r="P29" s="65">
        <v>27.400000000000002</v>
      </c>
      <c r="Q29" s="65">
        <v>22.299999999999997</v>
      </c>
      <c r="R29" s="65">
        <v>29</v>
      </c>
      <c r="S29" s="65">
        <v>18.099999999999998</v>
      </c>
      <c r="T29" s="65">
        <v>42.7</v>
      </c>
      <c r="U29" s="65">
        <v>23.599999999999998</v>
      </c>
      <c r="V29" s="65">
        <v>35.799999999999997</v>
      </c>
      <c r="W29" s="65">
        <v>34.199999999999996</v>
      </c>
      <c r="X29" s="65">
        <v>36.700000000000003</v>
      </c>
      <c r="Y29" s="65">
        <v>23</v>
      </c>
      <c r="Z29" s="65">
        <v>41.1</v>
      </c>
      <c r="AA29" s="57" t="s">
        <v>258</v>
      </c>
      <c r="AB29" s="81"/>
      <c r="AC29" s="81"/>
      <c r="AD29" s="81"/>
      <c r="AE29" s="81"/>
      <c r="AF29" s="81"/>
      <c r="AG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/>
    </row>
    <row r="30" spans="2:64" s="82" customFormat="1" ht="40.15" customHeight="1" x14ac:dyDescent="0.25">
      <c r="B30" s="60" t="s">
        <v>152</v>
      </c>
      <c r="C30" s="67">
        <v>321.39999999999998</v>
      </c>
      <c r="D30" s="67">
        <v>48.499999999999986</v>
      </c>
      <c r="E30" s="67">
        <v>218.03000000000003</v>
      </c>
      <c r="F30" s="67">
        <v>91.899999999999991</v>
      </c>
      <c r="G30" s="67">
        <v>192.2</v>
      </c>
      <c r="H30" s="67">
        <v>56.899999999999984</v>
      </c>
      <c r="I30" s="67">
        <v>167.5</v>
      </c>
      <c r="J30" s="67">
        <v>58.599999999999852</v>
      </c>
      <c r="K30" s="66">
        <v>128.80000000000001</v>
      </c>
      <c r="L30" s="67">
        <v>49.699999999999996</v>
      </c>
      <c r="M30" s="67">
        <v>132.19999999999999</v>
      </c>
      <c r="N30" s="67">
        <v>57.7</v>
      </c>
      <c r="O30" s="67">
        <v>148.1</v>
      </c>
      <c r="P30" s="67">
        <v>57.899999999999991</v>
      </c>
      <c r="Q30" s="67">
        <v>156.40000000000003</v>
      </c>
      <c r="R30" s="67">
        <v>54.399999999999991</v>
      </c>
      <c r="S30" s="67">
        <v>109.69999999999999</v>
      </c>
      <c r="T30" s="67">
        <v>58.899999999999991</v>
      </c>
      <c r="U30" s="67">
        <v>124.40000000000003</v>
      </c>
      <c r="V30" s="67">
        <v>48.899999999999991</v>
      </c>
      <c r="W30" s="67">
        <v>165.10000000000002</v>
      </c>
      <c r="X30" s="67">
        <v>50.5</v>
      </c>
      <c r="Y30" s="67">
        <v>104.99999999999997</v>
      </c>
      <c r="Z30" s="67">
        <v>45.2</v>
      </c>
      <c r="AA30" s="62" t="s">
        <v>259</v>
      </c>
      <c r="AB30" s="81"/>
      <c r="AC30" s="81"/>
      <c r="AD30" s="81"/>
      <c r="AE30" s="81"/>
      <c r="AF30" s="81"/>
      <c r="AG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1"/>
      <c r="BK30" s="81"/>
      <c r="BL30" s="81"/>
    </row>
    <row r="31" spans="2:64" s="82" customFormat="1" ht="40.15" customHeight="1" x14ac:dyDescent="0.25">
      <c r="B31" s="63" t="s">
        <v>153</v>
      </c>
      <c r="C31" s="65">
        <v>25.7</v>
      </c>
      <c r="D31" s="65">
        <v>47</v>
      </c>
      <c r="E31" s="65">
        <v>46.870000000000005</v>
      </c>
      <c r="F31" s="65">
        <v>36.5</v>
      </c>
      <c r="G31" s="65">
        <v>42.1</v>
      </c>
      <c r="H31" s="65">
        <v>24.8</v>
      </c>
      <c r="I31" s="65">
        <v>49.3</v>
      </c>
      <c r="J31" s="65">
        <v>25.300000000000136</v>
      </c>
      <c r="K31" s="64">
        <v>54.699999999999996</v>
      </c>
      <c r="L31" s="65">
        <v>23</v>
      </c>
      <c r="M31" s="65">
        <v>65.900000000000006</v>
      </c>
      <c r="N31" s="65">
        <v>7.6</v>
      </c>
      <c r="O31" s="65">
        <v>68.400000000000006</v>
      </c>
      <c r="P31" s="65">
        <v>14.9</v>
      </c>
      <c r="Q31" s="65">
        <v>113.10000000000001</v>
      </c>
      <c r="R31" s="65">
        <v>9.5</v>
      </c>
      <c r="S31" s="65">
        <v>83.5</v>
      </c>
      <c r="T31" s="65">
        <v>4</v>
      </c>
      <c r="U31" s="65">
        <v>70.2</v>
      </c>
      <c r="V31" s="65">
        <v>2.5</v>
      </c>
      <c r="W31" s="65">
        <v>43.2</v>
      </c>
      <c r="X31" s="65">
        <v>11</v>
      </c>
      <c r="Y31" s="65">
        <v>57.7</v>
      </c>
      <c r="Z31" s="65">
        <v>6.4</v>
      </c>
      <c r="AA31" s="57" t="s">
        <v>260</v>
      </c>
      <c r="AB31" s="81"/>
      <c r="AC31" s="81"/>
      <c r="AD31" s="81"/>
      <c r="AE31" s="81"/>
      <c r="AF31" s="81"/>
      <c r="AG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</row>
    <row r="32" spans="2:64" s="82" customFormat="1" ht="40.15" customHeight="1" x14ac:dyDescent="0.25">
      <c r="B32" s="60" t="s">
        <v>154</v>
      </c>
      <c r="C32" s="67">
        <v>385.4</v>
      </c>
      <c r="D32" s="67">
        <v>57.8</v>
      </c>
      <c r="E32" s="67">
        <v>278.5</v>
      </c>
      <c r="F32" s="67">
        <v>62.5</v>
      </c>
      <c r="G32" s="67">
        <v>135.69999999999999</v>
      </c>
      <c r="H32" s="67">
        <v>72.8</v>
      </c>
      <c r="I32" s="67">
        <v>281.59999999999997</v>
      </c>
      <c r="J32" s="67">
        <v>77.300000000000011</v>
      </c>
      <c r="K32" s="66">
        <v>184.7</v>
      </c>
      <c r="L32" s="67">
        <v>93.3</v>
      </c>
      <c r="M32" s="67">
        <v>181.7</v>
      </c>
      <c r="N32" s="67">
        <v>103.80000000000001</v>
      </c>
      <c r="O32" s="67">
        <v>100.9</v>
      </c>
      <c r="P32" s="67">
        <v>85.7</v>
      </c>
      <c r="Q32" s="67">
        <v>119.4</v>
      </c>
      <c r="R32" s="67">
        <v>60.3</v>
      </c>
      <c r="S32" s="67">
        <v>86.9</v>
      </c>
      <c r="T32" s="67">
        <v>81.900000000000006</v>
      </c>
      <c r="U32" s="67">
        <v>62.900000000000006</v>
      </c>
      <c r="V32" s="67">
        <v>147.19999999999999</v>
      </c>
      <c r="W32" s="67">
        <v>17.200000000000003</v>
      </c>
      <c r="X32" s="67">
        <v>160.69999999999999</v>
      </c>
      <c r="Y32" s="67">
        <v>11</v>
      </c>
      <c r="Z32" s="67">
        <v>171.4</v>
      </c>
      <c r="AA32" s="62" t="s">
        <v>261</v>
      </c>
      <c r="AB32" s="81"/>
      <c r="AC32" s="81"/>
      <c r="AD32" s="81"/>
      <c r="AE32" s="81"/>
      <c r="AF32" s="81"/>
      <c r="AG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/>
    </row>
    <row r="33" spans="1:64" s="82" customFormat="1" ht="40.15" customHeight="1" x14ac:dyDescent="0.25">
      <c r="A33" s="81"/>
      <c r="B33" s="63" t="s">
        <v>155</v>
      </c>
      <c r="C33" s="65"/>
      <c r="D33" s="65">
        <v>295.84399999999999</v>
      </c>
      <c r="E33" s="65"/>
      <c r="F33" s="65">
        <v>307.14000000000004</v>
      </c>
      <c r="G33" s="65"/>
      <c r="H33" s="65">
        <v>216.60979500000002</v>
      </c>
      <c r="I33" s="65"/>
      <c r="J33" s="65">
        <v>146.44</v>
      </c>
      <c r="K33" s="64"/>
      <c r="L33" s="65">
        <v>141.60000000000002</v>
      </c>
      <c r="M33" s="65"/>
      <c r="N33" s="65">
        <v>2</v>
      </c>
      <c r="O33" s="65"/>
      <c r="P33" s="65">
        <v>79.599999999999994</v>
      </c>
      <c r="Q33" s="65"/>
      <c r="R33" s="65">
        <v>139.5</v>
      </c>
      <c r="S33" s="65"/>
      <c r="T33" s="65">
        <v>336.3</v>
      </c>
      <c r="U33" s="65"/>
      <c r="V33" s="65">
        <v>242.9</v>
      </c>
      <c r="W33" s="65"/>
      <c r="X33" s="65">
        <v>865.5</v>
      </c>
      <c r="Y33" s="65"/>
      <c r="Z33" s="65">
        <v>675.9</v>
      </c>
      <c r="AA33" s="57" t="s">
        <v>461</v>
      </c>
      <c r="AB33" s="81"/>
      <c r="AC33" s="81"/>
      <c r="AD33" s="81"/>
      <c r="AE33" s="81"/>
      <c r="AF33" s="81"/>
      <c r="AG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/>
    </row>
    <row r="34" spans="1:64" s="82" customFormat="1" ht="40.15" customHeight="1" x14ac:dyDescent="0.25">
      <c r="B34" s="60" t="s">
        <v>641</v>
      </c>
      <c r="C34" s="67">
        <v>265.39999999999998</v>
      </c>
      <c r="D34" s="67">
        <v>41.800000000000004</v>
      </c>
      <c r="E34" s="67">
        <v>269.3</v>
      </c>
      <c r="F34" s="67">
        <v>40.299999999999997</v>
      </c>
      <c r="G34" s="67">
        <v>262.89999999999998</v>
      </c>
      <c r="H34" s="67">
        <v>40.200000000000003</v>
      </c>
      <c r="I34" s="67">
        <v>263.5</v>
      </c>
      <c r="J34" s="67">
        <v>47.000000000000007</v>
      </c>
      <c r="K34" s="66">
        <v>260.60000000000002</v>
      </c>
      <c r="L34" s="67">
        <v>50.6</v>
      </c>
      <c r="M34" s="67">
        <v>239.2</v>
      </c>
      <c r="N34" s="67">
        <v>29.4</v>
      </c>
      <c r="O34" s="67">
        <v>245.8</v>
      </c>
      <c r="P34" s="67">
        <v>31.4</v>
      </c>
      <c r="Q34" s="67">
        <v>253.3</v>
      </c>
      <c r="R34" s="67">
        <v>31.6</v>
      </c>
      <c r="S34" s="67">
        <v>259.2</v>
      </c>
      <c r="T34" s="67">
        <v>35.4</v>
      </c>
      <c r="U34" s="67">
        <v>265.8</v>
      </c>
      <c r="V34" s="67">
        <v>37</v>
      </c>
      <c r="W34" s="67">
        <v>270</v>
      </c>
      <c r="X34" s="67">
        <v>43.9</v>
      </c>
      <c r="Y34" s="67">
        <v>282.2</v>
      </c>
      <c r="Z34" s="67">
        <v>50.1</v>
      </c>
      <c r="AA34" s="62" t="s">
        <v>645</v>
      </c>
      <c r="AB34" s="81"/>
      <c r="AC34" s="81"/>
      <c r="AD34" s="81"/>
      <c r="AE34" s="81"/>
      <c r="AF34" s="81"/>
      <c r="AG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/>
    </row>
    <row r="35" spans="1:64" s="82" customFormat="1" ht="40.15" customHeight="1" x14ac:dyDescent="0.25">
      <c r="B35" s="63" t="s">
        <v>156</v>
      </c>
      <c r="C35" s="65">
        <v>359.46000000000004</v>
      </c>
      <c r="D35" s="65">
        <v>878.904</v>
      </c>
      <c r="E35" s="65">
        <v>253.66</v>
      </c>
      <c r="F35" s="65">
        <v>789.80000000000007</v>
      </c>
      <c r="G35" s="65">
        <v>277.60000000000002</v>
      </c>
      <c r="H35" s="65">
        <v>716.90979500000003</v>
      </c>
      <c r="I35" s="65">
        <v>352.90000000000003</v>
      </c>
      <c r="J35" s="65">
        <v>715.84</v>
      </c>
      <c r="K35" s="64">
        <v>476.4</v>
      </c>
      <c r="L35" s="65">
        <v>828</v>
      </c>
      <c r="M35" s="65">
        <v>639.40000000000009</v>
      </c>
      <c r="N35" s="65">
        <v>851.18999999999994</v>
      </c>
      <c r="O35" s="65">
        <v>410</v>
      </c>
      <c r="P35" s="65">
        <v>704.03000000000009</v>
      </c>
      <c r="Q35" s="65">
        <v>305.2</v>
      </c>
      <c r="R35" s="65">
        <v>666.4</v>
      </c>
      <c r="S35" s="65">
        <v>517.79999999999995</v>
      </c>
      <c r="T35" s="65">
        <v>1077.9000000000001</v>
      </c>
      <c r="U35" s="65">
        <v>1102.4000000000001</v>
      </c>
      <c r="V35" s="65">
        <v>1574.1</v>
      </c>
      <c r="W35" s="65">
        <v>1228.4000000000001</v>
      </c>
      <c r="X35" s="65">
        <v>2320.02</v>
      </c>
      <c r="Y35" s="65">
        <v>1254.8</v>
      </c>
      <c r="Z35" s="65">
        <v>2162.9</v>
      </c>
      <c r="AA35" s="57" t="s">
        <v>460</v>
      </c>
      <c r="AB35" s="81"/>
      <c r="AC35" s="81"/>
      <c r="AD35" s="81"/>
      <c r="AE35" s="81"/>
      <c r="AF35" s="81"/>
      <c r="AG35" s="81"/>
      <c r="AT35" s="81"/>
      <c r="AU35" s="81"/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1"/>
    </row>
    <row r="36" spans="1:64" s="82" customFormat="1" ht="40.15" customHeight="1" x14ac:dyDescent="0.25">
      <c r="B36" s="72" t="s">
        <v>157</v>
      </c>
      <c r="C36" s="74">
        <v>97.640000000000015</v>
      </c>
      <c r="D36" s="74">
        <v>10.004</v>
      </c>
      <c r="E36" s="74">
        <v>74.960000000000008</v>
      </c>
      <c r="F36" s="74">
        <v>11.6</v>
      </c>
      <c r="G36" s="74">
        <v>104.80000000000001</v>
      </c>
      <c r="H36" s="74">
        <v>15.209795</v>
      </c>
      <c r="I36" s="74">
        <v>138.30000000000001</v>
      </c>
      <c r="J36" s="74">
        <v>19.14</v>
      </c>
      <c r="K36" s="73">
        <v>206.9</v>
      </c>
      <c r="L36" s="74">
        <v>28.5</v>
      </c>
      <c r="M36" s="74">
        <v>252.60000000000002</v>
      </c>
      <c r="N36" s="74">
        <v>58.089999999999989</v>
      </c>
      <c r="O36" s="74">
        <v>146.4</v>
      </c>
      <c r="P36" s="74">
        <v>35.93</v>
      </c>
      <c r="Q36" s="74">
        <v>73.599999999999994</v>
      </c>
      <c r="R36" s="74">
        <v>11.9</v>
      </c>
      <c r="S36" s="74">
        <v>172.3</v>
      </c>
      <c r="T36" s="74">
        <v>14.799999999999999</v>
      </c>
      <c r="U36" s="74">
        <v>429.1</v>
      </c>
      <c r="V36" s="74">
        <v>63.9</v>
      </c>
      <c r="W36" s="74">
        <v>504.6</v>
      </c>
      <c r="X36" s="74">
        <v>79.42</v>
      </c>
      <c r="Y36" s="74">
        <v>501.8</v>
      </c>
      <c r="Z36" s="74">
        <v>57.1</v>
      </c>
      <c r="AA36" s="75" t="s">
        <v>456</v>
      </c>
      <c r="AB36" s="81"/>
      <c r="AC36" s="81"/>
      <c r="AD36" s="81"/>
      <c r="AE36" s="81"/>
      <c r="AF36" s="81"/>
      <c r="AG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81"/>
    </row>
    <row r="37" spans="1:64" s="82" customFormat="1" ht="40.15" customHeight="1" x14ac:dyDescent="0.25">
      <c r="B37" s="68" t="s">
        <v>158</v>
      </c>
      <c r="C37" s="70">
        <v>199.27999999999997</v>
      </c>
      <c r="D37" s="70">
        <v>22.3</v>
      </c>
      <c r="E37" s="70">
        <v>128.6</v>
      </c>
      <c r="F37" s="70">
        <v>21.9</v>
      </c>
      <c r="G37" s="70">
        <v>127.80000000000001</v>
      </c>
      <c r="H37" s="70">
        <v>20.399999999999999</v>
      </c>
      <c r="I37" s="70">
        <v>165.4</v>
      </c>
      <c r="J37" s="70">
        <v>33.9</v>
      </c>
      <c r="K37" s="69">
        <v>207.2</v>
      </c>
      <c r="L37" s="70">
        <v>45.699999999999996</v>
      </c>
      <c r="M37" s="70">
        <v>314</v>
      </c>
      <c r="N37" s="70">
        <v>69.599999999999994</v>
      </c>
      <c r="O37" s="70">
        <v>201.7</v>
      </c>
      <c r="P37" s="70">
        <v>41</v>
      </c>
      <c r="Q37" s="70">
        <v>171.39999999999998</v>
      </c>
      <c r="R37" s="70">
        <v>28.6</v>
      </c>
      <c r="S37" s="70">
        <v>276.7</v>
      </c>
      <c r="T37" s="70">
        <v>60.099999999999994</v>
      </c>
      <c r="U37" s="70">
        <v>536.79999999999995</v>
      </c>
      <c r="V37" s="70">
        <v>168.39999999999998</v>
      </c>
      <c r="W37" s="70">
        <v>563.70000000000005</v>
      </c>
      <c r="X37" s="70">
        <v>213.20000000000002</v>
      </c>
      <c r="Y37" s="70">
        <v>594.20000000000005</v>
      </c>
      <c r="Z37" s="70">
        <v>167.9</v>
      </c>
      <c r="AA37" s="71" t="s">
        <v>457</v>
      </c>
      <c r="AB37" s="81"/>
      <c r="AC37" s="81"/>
      <c r="AD37" s="81"/>
      <c r="AE37" s="81"/>
      <c r="AF37" s="81"/>
      <c r="AG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81"/>
      <c r="BE37" s="81"/>
      <c r="BF37" s="81"/>
      <c r="BG37" s="81"/>
      <c r="BH37" s="81"/>
      <c r="BI37" s="81"/>
      <c r="BJ37" s="81"/>
      <c r="BK37" s="81"/>
      <c r="BL37" s="81"/>
    </row>
    <row r="38" spans="1:64" s="82" customFormat="1" ht="40.15" customHeight="1" x14ac:dyDescent="0.25">
      <c r="B38" s="72" t="s">
        <v>159</v>
      </c>
      <c r="C38" s="74">
        <v>0</v>
      </c>
      <c r="D38" s="74">
        <v>204.60000000000002</v>
      </c>
      <c r="E38" s="74">
        <v>0</v>
      </c>
      <c r="F38" s="74">
        <v>191.9</v>
      </c>
      <c r="G38" s="74">
        <v>0</v>
      </c>
      <c r="H38" s="74">
        <v>198.39999999999998</v>
      </c>
      <c r="I38" s="74">
        <v>0</v>
      </c>
      <c r="J38" s="74">
        <v>255.6</v>
      </c>
      <c r="K38" s="73">
        <v>0</v>
      </c>
      <c r="L38" s="74">
        <v>335.7</v>
      </c>
      <c r="M38" s="74">
        <v>0</v>
      </c>
      <c r="N38" s="74">
        <v>351.20000000000005</v>
      </c>
      <c r="O38" s="74">
        <v>0</v>
      </c>
      <c r="P38" s="74">
        <v>324.59999999999997</v>
      </c>
      <c r="Q38" s="74">
        <v>0</v>
      </c>
      <c r="R38" s="74">
        <v>354.4</v>
      </c>
      <c r="S38" s="74">
        <v>0</v>
      </c>
      <c r="T38" s="74">
        <v>389.6</v>
      </c>
      <c r="U38" s="74">
        <v>0</v>
      </c>
      <c r="V38" s="74">
        <v>565.09999999999991</v>
      </c>
      <c r="W38" s="74">
        <v>0</v>
      </c>
      <c r="X38" s="74">
        <v>737.4</v>
      </c>
      <c r="Y38" s="74">
        <v>0</v>
      </c>
      <c r="Z38" s="74">
        <v>779.2</v>
      </c>
      <c r="AA38" s="75" t="s">
        <v>458</v>
      </c>
      <c r="AB38" s="81"/>
      <c r="AC38" s="81"/>
      <c r="AD38" s="81"/>
      <c r="AE38" s="81"/>
      <c r="AF38" s="81"/>
      <c r="AG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  <c r="BL38" s="81"/>
    </row>
    <row r="39" spans="1:64" s="82" customFormat="1" ht="40.15" customHeight="1" x14ac:dyDescent="0.25">
      <c r="B39" s="68" t="s">
        <v>160</v>
      </c>
      <c r="C39" s="70">
        <v>62.54</v>
      </c>
      <c r="D39" s="70">
        <v>642</v>
      </c>
      <c r="E39" s="70">
        <v>50.099999999999994</v>
      </c>
      <c r="F39" s="70">
        <v>564.4</v>
      </c>
      <c r="G39" s="70">
        <v>44.999999999999993</v>
      </c>
      <c r="H39" s="70">
        <v>482.90000000000003</v>
      </c>
      <c r="I39" s="70">
        <v>49.2</v>
      </c>
      <c r="J39" s="70">
        <v>407.20000000000005</v>
      </c>
      <c r="K39" s="69">
        <v>62.3</v>
      </c>
      <c r="L39" s="70">
        <v>418.09999999999997</v>
      </c>
      <c r="M39" s="70">
        <v>72.800000000000011</v>
      </c>
      <c r="N39" s="70">
        <v>372.3</v>
      </c>
      <c r="O39" s="70">
        <v>61.899999999999991</v>
      </c>
      <c r="P39" s="70">
        <v>302.5</v>
      </c>
      <c r="Q39" s="70">
        <v>60.2</v>
      </c>
      <c r="R39" s="70">
        <v>271.5</v>
      </c>
      <c r="S39" s="70">
        <v>68.8</v>
      </c>
      <c r="T39" s="70">
        <v>613.40000000000009</v>
      </c>
      <c r="U39" s="70">
        <v>136.5</v>
      </c>
      <c r="V39" s="70">
        <v>776.69999999999993</v>
      </c>
      <c r="W39" s="70">
        <v>160.09999999999997</v>
      </c>
      <c r="X39" s="70">
        <v>1290</v>
      </c>
      <c r="Y39" s="70">
        <v>158.80000000000001</v>
      </c>
      <c r="Z39" s="70">
        <v>1158.7</v>
      </c>
      <c r="AA39" s="71" t="s">
        <v>459</v>
      </c>
      <c r="AB39" s="81"/>
      <c r="AC39" s="81"/>
      <c r="AD39" s="81"/>
      <c r="AE39" s="81"/>
      <c r="AF39" s="81"/>
      <c r="AG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1"/>
      <c r="BK39" s="81"/>
      <c r="BL39" s="81"/>
    </row>
    <row r="40" spans="1:64" s="82" customFormat="1" ht="40.15" customHeight="1" x14ac:dyDescent="0.25">
      <c r="A40" s="81"/>
      <c r="B40" s="60" t="s">
        <v>161</v>
      </c>
      <c r="C40" s="67">
        <v>5160.8999999999996</v>
      </c>
      <c r="D40" s="67"/>
      <c r="E40" s="67">
        <v>3989.3</v>
      </c>
      <c r="F40" s="67"/>
      <c r="G40" s="67">
        <v>3369.6000000000004</v>
      </c>
      <c r="H40" s="67"/>
      <c r="I40" s="67">
        <v>3229.9999999999991</v>
      </c>
      <c r="J40" s="67"/>
      <c r="K40" s="66">
        <v>3592.5999999999995</v>
      </c>
      <c r="L40" s="67"/>
      <c r="M40" s="67">
        <v>3273.8</v>
      </c>
      <c r="N40" s="67"/>
      <c r="O40" s="67">
        <v>3832.2</v>
      </c>
      <c r="P40" s="67"/>
      <c r="Q40" s="67">
        <v>4233.3999999999996</v>
      </c>
      <c r="R40" s="67"/>
      <c r="S40" s="67">
        <v>4062.8</v>
      </c>
      <c r="T40" s="81"/>
      <c r="U40" s="67">
        <v>3739.3</v>
      </c>
      <c r="V40" s="74"/>
      <c r="W40" s="67">
        <v>3914.1</v>
      </c>
      <c r="X40" s="74"/>
      <c r="Y40" s="67">
        <v>3625.3383722706076</v>
      </c>
      <c r="Z40" s="74"/>
      <c r="AA40" s="62" t="s">
        <v>462</v>
      </c>
      <c r="AB40" s="81"/>
      <c r="AC40" s="81"/>
      <c r="AD40" s="81"/>
      <c r="AE40" s="81"/>
      <c r="AF40" s="81"/>
      <c r="AG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81"/>
      <c r="BH40" s="81"/>
      <c r="BI40" s="81"/>
      <c r="BJ40" s="81"/>
      <c r="BK40" s="81"/>
      <c r="BL40" s="81"/>
    </row>
    <row r="41" spans="1:64" s="82" customFormat="1" ht="40.15" customHeight="1" x14ac:dyDescent="0.25">
      <c r="B41" s="63" t="s">
        <v>200</v>
      </c>
      <c r="C41" s="65">
        <v>1341.4</v>
      </c>
      <c r="D41" s="65">
        <v>0.89999999999999991</v>
      </c>
      <c r="E41" s="65">
        <v>844.7</v>
      </c>
      <c r="F41" s="65">
        <v>1.1000000000000001</v>
      </c>
      <c r="G41" s="65">
        <v>891</v>
      </c>
      <c r="H41" s="65">
        <v>0.5</v>
      </c>
      <c r="I41" s="65">
        <v>777.5</v>
      </c>
      <c r="J41" s="65">
        <v>0.2</v>
      </c>
      <c r="K41" s="64">
        <v>1079.9000000000001</v>
      </c>
      <c r="L41" s="65">
        <v>0</v>
      </c>
      <c r="M41" s="65">
        <v>944</v>
      </c>
      <c r="N41" s="65">
        <v>0</v>
      </c>
      <c r="O41" s="65">
        <v>1038.5999999999999</v>
      </c>
      <c r="P41" s="65">
        <v>0</v>
      </c>
      <c r="Q41" s="65">
        <v>1209</v>
      </c>
      <c r="R41" s="65">
        <v>0</v>
      </c>
      <c r="S41" s="65">
        <v>1319.6</v>
      </c>
      <c r="T41" s="65">
        <v>0</v>
      </c>
      <c r="U41" s="65">
        <v>1294</v>
      </c>
      <c r="V41" s="65">
        <v>0</v>
      </c>
      <c r="W41" s="65">
        <v>1611</v>
      </c>
      <c r="X41" s="65">
        <v>0</v>
      </c>
      <c r="Y41" s="65">
        <v>1376.9</v>
      </c>
      <c r="Z41" s="65">
        <v>0</v>
      </c>
      <c r="AA41" s="57" t="s">
        <v>463</v>
      </c>
      <c r="AB41" s="81"/>
      <c r="AC41" s="81"/>
      <c r="AD41" s="81"/>
      <c r="AE41" s="81"/>
      <c r="AF41" s="81"/>
      <c r="AG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1"/>
    </row>
    <row r="42" spans="1:64" s="82" customFormat="1" ht="40.15" customHeight="1" x14ac:dyDescent="0.25">
      <c r="B42" s="60" t="s">
        <v>162</v>
      </c>
      <c r="C42" s="67">
        <v>4257.1000000000004</v>
      </c>
      <c r="D42" s="67">
        <v>437.59999999999997</v>
      </c>
      <c r="E42" s="67">
        <v>3580</v>
      </c>
      <c r="F42" s="67">
        <v>435.40000000000003</v>
      </c>
      <c r="G42" s="67">
        <v>2953.9</v>
      </c>
      <c r="H42" s="67">
        <v>475.3</v>
      </c>
      <c r="I42" s="67">
        <v>2958.3999999999996</v>
      </c>
      <c r="J42" s="67">
        <v>505.90000000000003</v>
      </c>
      <c r="K42" s="66">
        <v>2987.7</v>
      </c>
      <c r="L42" s="67">
        <v>475</v>
      </c>
      <c r="M42" s="67">
        <v>3121.7</v>
      </c>
      <c r="N42" s="67">
        <v>791.9</v>
      </c>
      <c r="O42" s="67">
        <v>3592.2</v>
      </c>
      <c r="P42" s="67">
        <v>798.6</v>
      </c>
      <c r="Q42" s="67">
        <v>3846.3</v>
      </c>
      <c r="R42" s="67">
        <v>821.9</v>
      </c>
      <c r="S42" s="67">
        <v>3661.5</v>
      </c>
      <c r="T42" s="67">
        <v>918.3</v>
      </c>
      <c r="U42" s="67">
        <v>3409.8</v>
      </c>
      <c r="V42" s="67">
        <v>964.5</v>
      </c>
      <c r="W42" s="67">
        <v>3446</v>
      </c>
      <c r="X42" s="67">
        <v>1142.9000000000001</v>
      </c>
      <c r="Y42" s="67">
        <v>3550.632534625182</v>
      </c>
      <c r="Z42" s="67">
        <v>1302.1941623545745</v>
      </c>
      <c r="AA42" s="62" t="s">
        <v>464</v>
      </c>
      <c r="AB42" s="81"/>
      <c r="AC42" s="81"/>
      <c r="AD42" s="81"/>
      <c r="AE42" s="81"/>
      <c r="AF42" s="81"/>
      <c r="AG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/>
    </row>
    <row r="43" spans="1:64" s="330" customFormat="1" ht="40.15" customHeight="1" x14ac:dyDescent="0.25">
      <c r="B43" s="68" t="s">
        <v>163</v>
      </c>
      <c r="C43" s="70">
        <v>4257.1000000000004</v>
      </c>
      <c r="D43" s="70">
        <v>437.59999999999997</v>
      </c>
      <c r="E43" s="70">
        <v>3528</v>
      </c>
      <c r="F43" s="70">
        <v>383.40000000000003</v>
      </c>
      <c r="G43" s="70">
        <v>2843.1000000000004</v>
      </c>
      <c r="H43" s="70">
        <v>364.5</v>
      </c>
      <c r="I43" s="70">
        <v>2883.2</v>
      </c>
      <c r="J43" s="70">
        <v>430.70000000000005</v>
      </c>
      <c r="K43" s="69">
        <v>2914.4999999999995</v>
      </c>
      <c r="L43" s="70">
        <v>401.8</v>
      </c>
      <c r="M43" s="70">
        <v>3058.9</v>
      </c>
      <c r="N43" s="70">
        <v>729.1</v>
      </c>
      <c r="O43" s="70">
        <v>3548.2</v>
      </c>
      <c r="P43" s="70">
        <v>754.6</v>
      </c>
      <c r="Q43" s="70">
        <v>3781.1</v>
      </c>
      <c r="R43" s="70">
        <v>756.7</v>
      </c>
      <c r="S43" s="70">
        <v>3593.5</v>
      </c>
      <c r="T43" s="70">
        <v>850.3</v>
      </c>
      <c r="U43" s="70">
        <v>3332.6</v>
      </c>
      <c r="V43" s="70">
        <v>887.3</v>
      </c>
      <c r="W43" s="70">
        <v>3357.6</v>
      </c>
      <c r="X43" s="70">
        <v>1054.5</v>
      </c>
      <c r="Y43" s="70">
        <v>3452.2325346251819</v>
      </c>
      <c r="Z43" s="70">
        <v>1203.7941623545744</v>
      </c>
      <c r="AA43" s="71" t="s">
        <v>465</v>
      </c>
      <c r="AB43" s="81"/>
      <c r="AC43" s="331"/>
      <c r="AD43" s="81"/>
      <c r="AE43" s="81"/>
      <c r="AF43" s="81"/>
      <c r="AG43" s="81"/>
      <c r="AT43" s="331"/>
      <c r="AU43" s="331"/>
      <c r="AV43" s="331"/>
      <c r="AW43" s="331"/>
      <c r="AX43" s="331"/>
      <c r="AY43" s="331"/>
      <c r="AZ43" s="331"/>
      <c r="BA43" s="331"/>
      <c r="BB43" s="331"/>
      <c r="BC43" s="331"/>
      <c r="BD43" s="331"/>
      <c r="BE43" s="331"/>
      <c r="BF43" s="331"/>
      <c r="BG43" s="331"/>
      <c r="BH43" s="331"/>
      <c r="BI43" s="331"/>
      <c r="BJ43" s="331"/>
      <c r="BK43" s="331"/>
      <c r="BL43" s="331"/>
    </row>
    <row r="44" spans="1:64" s="82" customFormat="1" ht="40.15" customHeight="1" x14ac:dyDescent="0.25">
      <c r="B44" s="60" t="s">
        <v>642</v>
      </c>
      <c r="C44" s="67">
        <v>2388</v>
      </c>
      <c r="D44" s="67">
        <v>312.5</v>
      </c>
      <c r="E44" s="67">
        <v>2423.3000000000002</v>
      </c>
      <c r="F44" s="67">
        <v>300.70000000000005</v>
      </c>
      <c r="G44" s="67">
        <v>2365.7000000000003</v>
      </c>
      <c r="H44" s="67">
        <v>301.60000000000002</v>
      </c>
      <c r="I44" s="67">
        <v>2371.8999999999996</v>
      </c>
      <c r="J44" s="67">
        <v>351.70000000000005</v>
      </c>
      <c r="K44" s="66">
        <v>2345.6999999999998</v>
      </c>
      <c r="L44" s="67">
        <v>378.5</v>
      </c>
      <c r="M44" s="67">
        <v>2448.1</v>
      </c>
      <c r="N44" s="67">
        <v>705.6</v>
      </c>
      <c r="O44" s="67">
        <v>2515.9</v>
      </c>
      <c r="P44" s="67">
        <v>752.9</v>
      </c>
      <c r="Q44" s="67">
        <v>2592</v>
      </c>
      <c r="R44" s="67">
        <v>756.7</v>
      </c>
      <c r="S44" s="67">
        <v>2653.2</v>
      </c>
      <c r="T44" s="67">
        <v>850.3</v>
      </c>
      <c r="U44" s="67">
        <v>2719.7</v>
      </c>
      <c r="V44" s="67">
        <v>887.3</v>
      </c>
      <c r="W44" s="67">
        <v>2763.5</v>
      </c>
      <c r="X44" s="67">
        <v>1054.5</v>
      </c>
      <c r="Y44" s="67">
        <v>2889.0325346251821</v>
      </c>
      <c r="Z44" s="67">
        <v>1203.8</v>
      </c>
      <c r="AA44" s="35" t="s">
        <v>644</v>
      </c>
      <c r="AB44" s="81"/>
      <c r="AC44" s="81"/>
      <c r="AD44" s="81"/>
      <c r="AE44" s="81"/>
      <c r="AF44" s="81"/>
      <c r="AG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1"/>
      <c r="BJ44" s="81"/>
      <c r="BK44" s="81"/>
      <c r="BL44" s="81"/>
    </row>
    <row r="45" spans="1:64" s="82" customFormat="1" ht="40.15" customHeight="1" x14ac:dyDescent="0.25">
      <c r="B45" s="63" t="s">
        <v>164</v>
      </c>
      <c r="C45" s="65">
        <v>58.3</v>
      </c>
      <c r="D45" s="65"/>
      <c r="E45" s="65">
        <v>80</v>
      </c>
      <c r="F45" s="65"/>
      <c r="G45" s="65">
        <v>53</v>
      </c>
      <c r="H45" s="65"/>
      <c r="I45" s="65">
        <v>30</v>
      </c>
      <c r="J45" s="65"/>
      <c r="K45" s="64">
        <v>24</v>
      </c>
      <c r="L45" s="65"/>
      <c r="M45" s="65">
        <v>18</v>
      </c>
      <c r="N45" s="65"/>
      <c r="O45" s="65">
        <v>17</v>
      </c>
      <c r="P45" s="65"/>
      <c r="Q45" s="65">
        <v>11</v>
      </c>
      <c r="R45" s="65"/>
      <c r="S45" s="65">
        <v>38</v>
      </c>
      <c r="T45" s="65"/>
      <c r="U45" s="65">
        <v>30</v>
      </c>
      <c r="V45" s="65"/>
      <c r="W45" s="65">
        <v>30</v>
      </c>
      <c r="X45" s="65"/>
      <c r="Y45" s="65">
        <v>28</v>
      </c>
      <c r="Z45" s="65"/>
      <c r="AA45" s="57" t="s">
        <v>206</v>
      </c>
      <c r="AB45" s="81"/>
      <c r="AC45" s="81"/>
      <c r="AD45" s="81"/>
      <c r="AE45" s="81"/>
      <c r="AF45" s="81"/>
      <c r="AG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81"/>
      <c r="BH45" s="81"/>
      <c r="BI45" s="81"/>
      <c r="BJ45" s="81"/>
      <c r="BK45" s="81"/>
      <c r="BL45" s="81"/>
    </row>
    <row r="46" spans="1:64" s="82" customFormat="1" ht="40.15" customHeight="1" x14ac:dyDescent="0.25">
      <c r="B46" s="60" t="s">
        <v>264</v>
      </c>
      <c r="C46" s="67">
        <v>58.3</v>
      </c>
      <c r="D46" s="67"/>
      <c r="E46" s="67">
        <v>80</v>
      </c>
      <c r="F46" s="67"/>
      <c r="G46" s="67">
        <v>53</v>
      </c>
      <c r="H46" s="67"/>
      <c r="I46" s="67">
        <v>30</v>
      </c>
      <c r="J46" s="67"/>
      <c r="K46" s="66">
        <v>24</v>
      </c>
      <c r="L46" s="67"/>
      <c r="M46" s="67">
        <v>18</v>
      </c>
      <c r="N46" s="67"/>
      <c r="O46" s="67">
        <v>17</v>
      </c>
      <c r="P46" s="67"/>
      <c r="Q46" s="67">
        <v>11</v>
      </c>
      <c r="R46" s="67"/>
      <c r="S46" s="67">
        <v>38</v>
      </c>
      <c r="T46" s="67"/>
      <c r="U46" s="67">
        <v>30</v>
      </c>
      <c r="V46" s="67"/>
      <c r="W46" s="67">
        <v>30</v>
      </c>
      <c r="X46" s="67"/>
      <c r="Y46" s="67">
        <v>28</v>
      </c>
      <c r="Z46" s="67"/>
      <c r="AA46" s="62" t="s">
        <v>263</v>
      </c>
      <c r="AB46" s="81"/>
      <c r="AC46" s="81"/>
      <c r="AD46" s="81"/>
      <c r="AE46" s="81"/>
      <c r="AF46" s="81"/>
      <c r="AG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81"/>
      <c r="BH46" s="81"/>
      <c r="BI46" s="81"/>
      <c r="BJ46" s="81"/>
      <c r="BK46" s="81"/>
      <c r="BL46" s="81"/>
    </row>
    <row r="47" spans="1:64" s="82" customFormat="1" ht="40.15" customHeight="1" x14ac:dyDescent="0.25">
      <c r="A47" s="81"/>
      <c r="B47" s="249" t="s">
        <v>219</v>
      </c>
      <c r="C47" s="77"/>
      <c r="D47" s="77">
        <v>1793.3440000000001</v>
      </c>
      <c r="E47" s="77"/>
      <c r="F47" s="77">
        <v>2383.34</v>
      </c>
      <c r="G47" s="77"/>
      <c r="H47" s="77">
        <v>2681.4097949999996</v>
      </c>
      <c r="I47" s="77"/>
      <c r="J47" s="77">
        <v>3088.6400000000012</v>
      </c>
      <c r="K47" s="77"/>
      <c r="L47" s="77">
        <v>2079.3999999999996</v>
      </c>
      <c r="M47" s="77"/>
      <c r="N47" s="77">
        <v>823.5</v>
      </c>
      <c r="O47" s="77"/>
      <c r="P47" s="77">
        <v>1896</v>
      </c>
      <c r="Q47" s="77"/>
      <c r="R47" s="77">
        <v>2605.9</v>
      </c>
      <c r="S47" s="77"/>
      <c r="T47" s="77">
        <v>2821</v>
      </c>
      <c r="U47" s="77"/>
      <c r="V47" s="77">
        <v>1302.9000000000001</v>
      </c>
      <c r="W47" s="77"/>
      <c r="X47" s="77">
        <v>2205.92</v>
      </c>
      <c r="Y47" s="77"/>
      <c r="Z47" s="77">
        <v>2079.5990033573926</v>
      </c>
      <c r="AA47" s="78" t="s">
        <v>229</v>
      </c>
      <c r="AB47" s="81"/>
      <c r="AC47" s="81"/>
      <c r="AD47" s="81"/>
      <c r="AE47" s="81"/>
      <c r="AF47" s="81"/>
      <c r="AG47" s="81"/>
      <c r="AT47" s="81"/>
      <c r="AU47" s="81"/>
      <c r="AV47" s="81"/>
      <c r="AW47" s="81"/>
      <c r="AX47" s="81"/>
      <c r="AY47" s="81"/>
      <c r="AZ47" s="81"/>
      <c r="BA47" s="81"/>
      <c r="BB47" s="81"/>
      <c r="BC47" s="81"/>
      <c r="BD47" s="81"/>
      <c r="BE47" s="81"/>
      <c r="BF47" s="81"/>
      <c r="BG47" s="81"/>
      <c r="BH47" s="81"/>
      <c r="BI47" s="81"/>
      <c r="BJ47" s="81"/>
      <c r="BK47" s="81"/>
      <c r="BL47" s="81"/>
    </row>
    <row r="48" spans="1:64" s="82" customFormat="1" ht="10.15" customHeight="1" x14ac:dyDescent="0.25">
      <c r="A48" s="81"/>
      <c r="B48" s="332"/>
      <c r="C48" s="184"/>
      <c r="D48" s="184"/>
      <c r="E48" s="184"/>
      <c r="F48" s="184"/>
      <c r="G48" s="184"/>
      <c r="H48" s="184"/>
      <c r="I48" s="184"/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84"/>
      <c r="X48" s="184"/>
      <c r="Y48" s="184"/>
      <c r="Z48" s="184"/>
      <c r="AA48" s="333"/>
      <c r="AT48" s="81"/>
      <c r="AU48" s="81"/>
      <c r="AV48" s="81"/>
      <c r="AW48" s="81"/>
      <c r="AX48" s="81"/>
      <c r="AY48" s="81"/>
      <c r="AZ48" s="81"/>
      <c r="BA48" s="81"/>
      <c r="BB48" s="81"/>
      <c r="BC48" s="81"/>
      <c r="BD48" s="81"/>
      <c r="BE48" s="81"/>
      <c r="BF48" s="81"/>
      <c r="BG48" s="81"/>
      <c r="BH48" s="81"/>
      <c r="BI48" s="81"/>
      <c r="BJ48" s="81"/>
      <c r="BK48" s="81"/>
      <c r="BL48" s="81"/>
    </row>
    <row r="49" spans="2:95" s="334" customFormat="1" ht="30" customHeight="1" x14ac:dyDescent="0.25">
      <c r="B49" s="335" t="s">
        <v>486</v>
      </c>
      <c r="C49" s="335"/>
      <c r="D49" s="335"/>
      <c r="E49" s="335"/>
      <c r="F49" s="335"/>
      <c r="G49" s="335"/>
      <c r="H49" s="335"/>
      <c r="I49" s="335"/>
      <c r="J49" s="335"/>
      <c r="K49" s="335"/>
      <c r="L49" s="335"/>
      <c r="M49" s="335"/>
      <c r="N49" s="335"/>
      <c r="O49" s="335"/>
      <c r="P49" s="335"/>
      <c r="Q49" s="335"/>
      <c r="R49" s="335"/>
      <c r="S49" s="335"/>
      <c r="T49" s="335"/>
      <c r="U49" s="335"/>
      <c r="V49" s="336"/>
      <c r="W49" s="336"/>
      <c r="X49" s="336"/>
      <c r="Y49" s="336"/>
      <c r="Z49" s="336"/>
      <c r="AA49" s="328" t="s">
        <v>546</v>
      </c>
      <c r="AT49" s="81"/>
      <c r="AU49" s="81"/>
      <c r="AV49" s="81"/>
      <c r="AW49" s="81"/>
      <c r="AX49" s="81"/>
      <c r="AY49" s="81"/>
      <c r="AZ49" s="81"/>
      <c r="BA49" s="81"/>
      <c r="BB49" s="81"/>
      <c r="BC49" s="81"/>
      <c r="BD49" s="81"/>
      <c r="BE49" s="81"/>
      <c r="BF49" s="81"/>
      <c r="BG49" s="81"/>
      <c r="BH49" s="81"/>
      <c r="BI49" s="81"/>
      <c r="BJ49" s="81"/>
      <c r="BK49" s="81"/>
      <c r="BL49" s="81"/>
      <c r="BM49" s="82"/>
      <c r="BN49" s="82"/>
      <c r="BO49" s="82"/>
      <c r="BP49" s="82"/>
      <c r="BQ49" s="82"/>
      <c r="BR49" s="82"/>
      <c r="BS49" s="82"/>
      <c r="BT49" s="82"/>
      <c r="BU49" s="82"/>
      <c r="BV49" s="82"/>
      <c r="BW49" s="82"/>
      <c r="BX49" s="82"/>
      <c r="BY49" s="82"/>
      <c r="BZ49" s="82"/>
      <c r="CA49" s="82"/>
      <c r="CB49" s="82"/>
      <c r="CC49" s="82"/>
      <c r="CD49" s="82"/>
      <c r="CE49" s="82"/>
      <c r="CF49" s="82"/>
      <c r="CG49" s="82"/>
      <c r="CH49" s="82"/>
      <c r="CI49" s="82"/>
      <c r="CJ49" s="82"/>
      <c r="CK49" s="82"/>
      <c r="CL49" s="82"/>
      <c r="CM49" s="82"/>
      <c r="CN49" s="82"/>
      <c r="CO49" s="82"/>
      <c r="CP49" s="82"/>
      <c r="CQ49" s="82"/>
    </row>
    <row r="50" spans="2:95" s="334" customFormat="1" ht="30" customHeight="1" x14ac:dyDescent="0.25">
      <c r="B50" s="335" t="s">
        <v>580</v>
      </c>
      <c r="C50" s="335"/>
      <c r="D50" s="335"/>
      <c r="E50" s="335"/>
      <c r="F50" s="335"/>
      <c r="G50" s="335"/>
      <c r="H50" s="335"/>
      <c r="I50" s="335"/>
      <c r="J50" s="335"/>
      <c r="K50" s="335"/>
      <c r="L50" s="335"/>
      <c r="M50" s="335"/>
      <c r="N50" s="336"/>
      <c r="O50" s="335"/>
      <c r="P50" s="336"/>
      <c r="Q50" s="335"/>
      <c r="R50" s="336"/>
      <c r="S50" s="335"/>
      <c r="T50" s="335"/>
      <c r="U50" s="335"/>
      <c r="V50" s="335"/>
      <c r="W50" s="335"/>
      <c r="X50" s="335"/>
      <c r="Y50" s="335"/>
      <c r="Z50" s="335"/>
      <c r="AA50" s="334" t="s">
        <v>581</v>
      </c>
      <c r="AB50" s="337"/>
      <c r="AC50" s="337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  <c r="BJ50" s="81"/>
      <c r="BK50" s="81"/>
      <c r="BL50" s="81"/>
      <c r="BM50" s="82"/>
      <c r="BN50" s="82"/>
      <c r="BO50" s="82"/>
      <c r="BP50" s="82"/>
      <c r="BQ50" s="82"/>
      <c r="BR50" s="82"/>
      <c r="BS50" s="82"/>
      <c r="BT50" s="82"/>
      <c r="BU50" s="82"/>
      <c r="BV50" s="82"/>
      <c r="BW50" s="82"/>
      <c r="BX50" s="82"/>
      <c r="BY50" s="82"/>
      <c r="BZ50" s="82"/>
      <c r="CA50" s="82"/>
      <c r="CB50" s="82"/>
      <c r="CC50" s="82"/>
      <c r="CD50" s="82"/>
      <c r="CE50" s="82"/>
      <c r="CF50" s="82"/>
      <c r="CG50" s="82"/>
      <c r="CH50" s="82"/>
      <c r="CI50" s="82"/>
      <c r="CJ50" s="82"/>
      <c r="CK50" s="82"/>
      <c r="CL50" s="82"/>
      <c r="CM50" s="82"/>
      <c r="CN50" s="82"/>
      <c r="CO50" s="82"/>
      <c r="CP50" s="82"/>
      <c r="CQ50" s="82"/>
    </row>
    <row r="51" spans="2:95" ht="36" x14ac:dyDescent="0.4">
      <c r="B51" s="551" t="s">
        <v>648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4"/>
      <c r="U51" s="24"/>
      <c r="V51" s="24"/>
      <c r="W51" s="24"/>
      <c r="X51" s="24"/>
      <c r="Y51" s="24"/>
      <c r="Z51" s="24"/>
      <c r="AA51" s="334" t="s">
        <v>649</v>
      </c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/>
      <c r="BJ51" s="58"/>
      <c r="BK51" s="58"/>
      <c r="BL51" s="58"/>
      <c r="BM51" s="59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  <c r="BZ51" s="59"/>
      <c r="CA51" s="59"/>
      <c r="CB51" s="59"/>
      <c r="CC51" s="59"/>
      <c r="CD51" s="59"/>
      <c r="CE51" s="59"/>
      <c r="CF51" s="59"/>
      <c r="CG51" s="59"/>
      <c r="CH51" s="59"/>
      <c r="CI51" s="59"/>
      <c r="CJ51" s="59"/>
      <c r="CK51" s="59"/>
      <c r="CL51" s="59"/>
      <c r="CM51" s="59"/>
      <c r="CN51" s="59"/>
      <c r="CO51" s="59"/>
      <c r="CP51" s="59"/>
      <c r="CQ51" s="59"/>
    </row>
    <row r="52" spans="2:95" ht="26.25" x14ac:dyDescent="0.4">
      <c r="B52" s="335" t="s">
        <v>646</v>
      </c>
      <c r="AA52" s="550" t="s">
        <v>647</v>
      </c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  <c r="BK52" s="58"/>
      <c r="BL52" s="58"/>
      <c r="BM52" s="59"/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59"/>
      <c r="BY52" s="59"/>
      <c r="BZ52" s="59"/>
      <c r="CA52" s="59"/>
      <c r="CB52" s="59"/>
      <c r="CC52" s="59"/>
      <c r="CD52" s="59"/>
      <c r="CE52" s="59"/>
      <c r="CF52" s="59"/>
      <c r="CG52" s="59"/>
      <c r="CH52" s="59"/>
      <c r="CI52" s="59"/>
      <c r="CJ52" s="59"/>
      <c r="CK52" s="59"/>
      <c r="CL52" s="59"/>
      <c r="CM52" s="59"/>
      <c r="CN52" s="59"/>
      <c r="CO52" s="59"/>
      <c r="CP52" s="59"/>
      <c r="CQ52" s="59"/>
    </row>
    <row r="53" spans="2:95" ht="26.25" x14ac:dyDescent="0.4">
      <c r="B53" s="551"/>
      <c r="AX53" s="58"/>
      <c r="AY53" s="58"/>
      <c r="AZ53" s="58"/>
      <c r="BA53" s="58"/>
      <c r="BB53" s="58"/>
      <c r="BC53" s="58"/>
      <c r="BD53" s="58"/>
      <c r="BE53" s="58"/>
      <c r="BF53" s="58"/>
      <c r="BG53" s="58"/>
      <c r="BH53" s="58"/>
      <c r="BI53" s="58"/>
      <c r="BJ53" s="58"/>
      <c r="BK53" s="58"/>
      <c r="BL53" s="58"/>
      <c r="BM53" s="59"/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59"/>
      <c r="BY53" s="59"/>
      <c r="BZ53" s="59"/>
      <c r="CA53" s="59"/>
      <c r="CB53" s="59"/>
      <c r="CC53" s="59"/>
      <c r="CD53" s="59"/>
      <c r="CE53" s="59"/>
      <c r="CF53" s="59"/>
      <c r="CG53" s="59"/>
      <c r="CH53" s="59"/>
      <c r="CI53" s="59"/>
      <c r="CJ53" s="59"/>
      <c r="CK53" s="59"/>
      <c r="CL53" s="59"/>
      <c r="CM53" s="59"/>
      <c r="CN53" s="59"/>
      <c r="CO53" s="59"/>
      <c r="CP53" s="59"/>
      <c r="CQ53" s="59"/>
    </row>
    <row r="54" spans="2:95" ht="26.25" x14ac:dyDescent="0.4">
      <c r="Q54" s="45"/>
      <c r="R54" s="45"/>
      <c r="S54" s="45"/>
      <c r="T54" s="45"/>
      <c r="U54" s="45"/>
      <c r="V54" s="45"/>
      <c r="W54" s="45"/>
      <c r="X54" s="45"/>
      <c r="Y54" s="45"/>
      <c r="Z54" s="45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  <c r="CB54" s="59"/>
      <c r="CC54" s="59"/>
      <c r="CD54" s="59"/>
      <c r="CE54" s="59"/>
      <c r="CF54" s="59"/>
      <c r="CG54" s="59"/>
      <c r="CH54" s="59"/>
      <c r="CI54" s="59"/>
      <c r="CJ54" s="59"/>
      <c r="CK54" s="59"/>
      <c r="CL54" s="59"/>
      <c r="CM54" s="59"/>
      <c r="CN54" s="59"/>
      <c r="CO54" s="59"/>
      <c r="CP54" s="59"/>
      <c r="CQ54" s="59"/>
    </row>
    <row r="55" spans="2:95" ht="26.25" x14ac:dyDescent="0.4"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59"/>
      <c r="CB55" s="59"/>
      <c r="CC55" s="59"/>
      <c r="CD55" s="59"/>
      <c r="CE55" s="59"/>
      <c r="CF55" s="59"/>
      <c r="CG55" s="59"/>
      <c r="CH55" s="59"/>
      <c r="CI55" s="59"/>
      <c r="CJ55" s="59"/>
      <c r="CK55" s="59"/>
      <c r="CL55" s="59"/>
      <c r="CM55" s="59"/>
      <c r="CN55" s="59"/>
      <c r="CO55" s="59"/>
      <c r="CP55" s="59"/>
      <c r="CQ55" s="59"/>
    </row>
    <row r="56" spans="2:95" ht="26.25" x14ac:dyDescent="0.4">
      <c r="S56" s="45"/>
      <c r="T56" s="21"/>
      <c r="U56" s="21"/>
      <c r="V56" s="21"/>
      <c r="W56" s="21"/>
      <c r="X56" s="21"/>
      <c r="Y56" s="21"/>
      <c r="Z56" s="21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  <c r="CC56" s="59"/>
      <c r="CD56" s="59"/>
      <c r="CE56" s="59"/>
      <c r="CF56" s="59"/>
      <c r="CG56" s="59"/>
      <c r="CH56" s="59"/>
      <c r="CI56" s="59"/>
      <c r="CJ56" s="59"/>
      <c r="CK56" s="59"/>
      <c r="CL56" s="59"/>
      <c r="CM56" s="59"/>
      <c r="CN56" s="59"/>
      <c r="CO56" s="59"/>
      <c r="CP56" s="59"/>
      <c r="CQ56" s="59"/>
    </row>
    <row r="57" spans="2:95" ht="26.25" x14ac:dyDescent="0.4">
      <c r="S57" s="21"/>
      <c r="T57" s="45"/>
      <c r="U57" s="45"/>
      <c r="V57" s="45"/>
      <c r="W57" s="45"/>
      <c r="X57" s="45"/>
      <c r="Y57" s="45"/>
      <c r="Z57" s="45"/>
      <c r="BA57" s="59"/>
      <c r="BB57" s="59"/>
      <c r="BC57" s="59"/>
      <c r="BD57" s="59"/>
      <c r="BE57" s="59"/>
      <c r="BF57" s="59"/>
      <c r="BG57" s="59"/>
      <c r="BH57" s="59"/>
      <c r="BI57" s="59"/>
      <c r="BJ57" s="59"/>
      <c r="BK57" s="59"/>
      <c r="BL57" s="59"/>
      <c r="BM57" s="59"/>
      <c r="BN57" s="59"/>
      <c r="BO57" s="59"/>
      <c r="BP57" s="59"/>
      <c r="BQ57" s="59"/>
      <c r="BR57" s="59"/>
      <c r="BS57" s="59"/>
      <c r="BT57" s="59"/>
      <c r="BU57" s="59"/>
      <c r="BV57" s="59"/>
      <c r="BW57" s="59"/>
      <c r="BX57" s="59"/>
      <c r="BY57" s="59"/>
      <c r="BZ57" s="59"/>
      <c r="CA57" s="59"/>
      <c r="CB57" s="59"/>
      <c r="CC57" s="59"/>
      <c r="CD57" s="59"/>
      <c r="CE57" s="59"/>
      <c r="CF57" s="59"/>
      <c r="CG57" s="59"/>
      <c r="CH57" s="59"/>
      <c r="CI57" s="59"/>
      <c r="CJ57" s="59"/>
      <c r="CK57" s="59"/>
      <c r="CL57" s="59"/>
      <c r="CM57" s="59"/>
      <c r="CN57" s="59"/>
      <c r="CO57" s="59"/>
      <c r="CP57" s="59"/>
      <c r="CQ57" s="59"/>
    </row>
    <row r="58" spans="2:95" ht="26.25" x14ac:dyDescent="0.4">
      <c r="T58" s="21"/>
      <c r="U58" s="21"/>
      <c r="V58" s="21"/>
      <c r="W58" s="21"/>
      <c r="X58" s="21"/>
      <c r="Y58" s="21"/>
      <c r="Z58" s="21"/>
      <c r="BA58" s="59"/>
      <c r="BB58" s="59"/>
      <c r="BC58" s="59"/>
      <c r="BD58" s="59"/>
      <c r="BE58" s="59"/>
      <c r="BF58" s="59"/>
      <c r="BG58" s="59"/>
      <c r="BH58" s="59"/>
      <c r="BI58" s="59"/>
      <c r="BJ58" s="59"/>
      <c r="BK58" s="59"/>
      <c r="BL58" s="59"/>
      <c r="BM58" s="59"/>
      <c r="BN58" s="59"/>
      <c r="BO58" s="59"/>
      <c r="BP58" s="59"/>
      <c r="BQ58" s="59"/>
      <c r="BR58" s="59"/>
      <c r="BS58" s="59"/>
      <c r="BT58" s="59"/>
      <c r="BU58" s="59"/>
      <c r="BV58" s="59"/>
      <c r="BW58" s="59"/>
      <c r="BX58" s="59"/>
      <c r="BY58" s="59"/>
      <c r="BZ58" s="59"/>
      <c r="CA58" s="59"/>
      <c r="CB58" s="59"/>
      <c r="CC58" s="59"/>
      <c r="CD58" s="59"/>
      <c r="CE58" s="59"/>
      <c r="CF58" s="59"/>
      <c r="CG58" s="59"/>
      <c r="CH58" s="59"/>
      <c r="CI58" s="59"/>
      <c r="CJ58" s="59"/>
      <c r="CK58" s="59"/>
      <c r="CL58" s="59"/>
      <c r="CM58" s="59"/>
      <c r="CN58" s="59"/>
      <c r="CO58" s="59"/>
      <c r="CP58" s="59"/>
      <c r="CQ58" s="59"/>
    </row>
    <row r="59" spans="2:95" ht="26.25" x14ac:dyDescent="0.4">
      <c r="BA59" s="59"/>
      <c r="BB59" s="59"/>
      <c r="BC59" s="59"/>
      <c r="BD59" s="59"/>
      <c r="BE59" s="59"/>
      <c r="BF59" s="59"/>
      <c r="BG59" s="59"/>
      <c r="BH59" s="59"/>
      <c r="BI59" s="59"/>
      <c r="BJ59" s="59"/>
      <c r="BK59" s="59"/>
      <c r="BL59" s="59"/>
      <c r="BM59" s="59"/>
      <c r="BN59" s="59"/>
      <c r="BO59" s="59"/>
      <c r="BP59" s="59"/>
      <c r="BQ59" s="59"/>
      <c r="BR59" s="59"/>
      <c r="BS59" s="59"/>
      <c r="BT59" s="59"/>
      <c r="BU59" s="59"/>
      <c r="BV59" s="59"/>
      <c r="BW59" s="59"/>
      <c r="BX59" s="59"/>
      <c r="BY59" s="59"/>
      <c r="BZ59" s="59"/>
      <c r="CA59" s="59"/>
      <c r="CB59" s="59"/>
      <c r="CC59" s="59"/>
      <c r="CD59" s="59"/>
      <c r="CE59" s="59"/>
      <c r="CF59" s="59"/>
      <c r="CG59" s="59"/>
      <c r="CH59" s="59"/>
      <c r="CI59" s="59"/>
      <c r="CJ59" s="59"/>
      <c r="CK59" s="59"/>
      <c r="CL59" s="59"/>
      <c r="CM59" s="59"/>
      <c r="CN59" s="59"/>
      <c r="CO59" s="59"/>
      <c r="CP59" s="59"/>
      <c r="CQ59" s="59"/>
    </row>
    <row r="60" spans="2:95" ht="13.5" thickBot="1" x14ac:dyDescent="0.25"/>
    <row r="61" spans="2:95" ht="21" thickBot="1" x14ac:dyDescent="0.25">
      <c r="E61" s="25"/>
      <c r="H61" s="26"/>
    </row>
    <row r="277" spans="9:9" x14ac:dyDescent="0.2">
      <c r="I277" s="19">
        <v>128.267</v>
      </c>
    </row>
  </sheetData>
  <mergeCells count="17">
    <mergeCell ref="C3:Z3"/>
    <mergeCell ref="C4:Z4"/>
    <mergeCell ref="C5:Z5"/>
    <mergeCell ref="B7:B8"/>
    <mergeCell ref="C7:D7"/>
    <mergeCell ref="E7:F7"/>
    <mergeCell ref="G7:H7"/>
    <mergeCell ref="I7:J7"/>
    <mergeCell ref="K7:L7"/>
    <mergeCell ref="M7:N7"/>
    <mergeCell ref="AA7:AA8"/>
    <mergeCell ref="O7:P7"/>
    <mergeCell ref="Q7:R7"/>
    <mergeCell ref="S7:T7"/>
    <mergeCell ref="U7:V7"/>
    <mergeCell ref="W7:X7"/>
    <mergeCell ref="Y7:Z7"/>
  </mergeCells>
  <printOptions horizontalCentered="1" verticalCentered="1"/>
  <pageMargins left="0.118110236220472" right="0.118110236220472" top="0.15748031496063" bottom="0.15748031496063" header="0.31496062992126" footer="0.31496062992126"/>
  <pageSetup scale="3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Z277"/>
  <sheetViews>
    <sheetView rightToLeft="1" zoomScale="40" zoomScaleNormal="40" zoomScaleSheetLayoutView="55" workbookViewId="0">
      <selection activeCell="BQ3" sqref="BQ3:CV3"/>
    </sheetView>
  </sheetViews>
  <sheetFormatPr defaultColWidth="9.140625" defaultRowHeight="12.75" x14ac:dyDescent="0.2"/>
  <cols>
    <col min="1" max="1" width="36.140625" style="2" customWidth="1"/>
    <col min="2" max="2" width="113.28515625" style="19" customWidth="1"/>
    <col min="3" max="65" width="25.7109375" style="2" hidden="1" customWidth="1"/>
    <col min="66" max="66" width="23.42578125" style="2" hidden="1" customWidth="1"/>
    <col min="67" max="67" width="26.28515625" style="2" hidden="1" customWidth="1"/>
    <col min="68" max="68" width="23.42578125" style="2" hidden="1" customWidth="1"/>
    <col min="69" max="69" width="26.28515625" style="2" hidden="1" customWidth="1"/>
    <col min="70" max="70" width="23.42578125" style="2" hidden="1" customWidth="1"/>
    <col min="71" max="71" width="26.28515625" style="2" hidden="1" customWidth="1"/>
    <col min="72" max="72" width="23.42578125" style="2" hidden="1" customWidth="1"/>
    <col min="73" max="73" width="26.28515625" style="2" hidden="1" customWidth="1"/>
    <col min="74" max="74" width="23.42578125" style="2" hidden="1" customWidth="1"/>
    <col min="75" max="75" width="26.28515625" style="2" hidden="1" customWidth="1"/>
    <col min="76" max="76" width="23.42578125" style="2" hidden="1" customWidth="1"/>
    <col min="77" max="77" width="26.28515625" style="2" hidden="1" customWidth="1"/>
    <col min="78" max="78" width="23.42578125" style="2" hidden="1" customWidth="1"/>
    <col min="79" max="79" width="26.28515625" style="2" hidden="1" customWidth="1"/>
    <col min="80" max="80" width="23.42578125" style="2" hidden="1" customWidth="1"/>
    <col min="81" max="81" width="26.28515625" style="2" hidden="1" customWidth="1"/>
    <col min="82" max="82" width="23.42578125" style="2" hidden="1" customWidth="1"/>
    <col min="83" max="83" width="26.28515625" style="2" hidden="1" customWidth="1"/>
    <col min="84" max="84" width="23.42578125" style="2" hidden="1" customWidth="1"/>
    <col min="85" max="85" width="26.28515625" style="2" hidden="1" customWidth="1"/>
    <col min="86" max="86" width="23.42578125" style="2" hidden="1" customWidth="1"/>
    <col min="87" max="87" width="26.28515625" style="2" hidden="1" customWidth="1"/>
    <col min="88" max="88" width="23.42578125" style="2" hidden="1" customWidth="1"/>
    <col min="89" max="89" width="26.28515625" style="2" hidden="1" customWidth="1"/>
    <col min="90" max="90" width="23.42578125" style="2" hidden="1" customWidth="1"/>
    <col min="91" max="91" width="26.28515625" style="2" bestFit="1" customWidth="1"/>
    <col min="92" max="92" width="23.42578125" style="2" bestFit="1" customWidth="1"/>
    <col min="93" max="93" width="26.28515625" style="2" bestFit="1" customWidth="1"/>
    <col min="94" max="94" width="23.42578125" style="2" bestFit="1" customWidth="1"/>
    <col min="95" max="95" width="26.28515625" style="2" bestFit="1" customWidth="1"/>
    <col min="96" max="96" width="23.42578125" style="2" bestFit="1" customWidth="1"/>
    <col min="97" max="97" width="26.28515625" style="2" bestFit="1" customWidth="1"/>
    <col min="98" max="100" width="25.7109375" style="2" customWidth="1"/>
    <col min="101" max="101" width="128" style="2" customWidth="1"/>
    <col min="102" max="102" width="17.7109375" style="2" bestFit="1" customWidth="1"/>
    <col min="103" max="103" width="16.85546875" style="2" bestFit="1" customWidth="1"/>
    <col min="104" max="16384" width="9.140625" style="2"/>
  </cols>
  <sheetData>
    <row r="1" spans="1:104" ht="27" customHeight="1" x14ac:dyDescent="0.4"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43"/>
      <c r="BP1" s="43"/>
      <c r="BR1" s="43"/>
      <c r="BT1" s="43"/>
      <c r="BV1" s="43"/>
      <c r="BW1" s="32"/>
      <c r="BY1" s="32"/>
      <c r="CA1" s="42"/>
      <c r="CC1" s="58"/>
      <c r="CI1" s="42"/>
      <c r="CW1" s="22"/>
    </row>
    <row r="2" spans="1:104" ht="27" customHeight="1" x14ac:dyDescent="0.3">
      <c r="B2" s="20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342"/>
      <c r="BH2" s="342"/>
      <c r="BI2" s="342"/>
      <c r="BJ2" s="342"/>
      <c r="BK2" s="342"/>
      <c r="BL2" s="342"/>
      <c r="BM2" s="342"/>
      <c r="BN2" s="342"/>
      <c r="BO2" s="342"/>
      <c r="BP2" s="342"/>
      <c r="BQ2" s="342"/>
      <c r="BR2" s="342"/>
      <c r="BS2" s="342"/>
      <c r="BT2" s="342"/>
      <c r="BU2" s="342"/>
      <c r="BV2" s="342"/>
      <c r="BW2" s="342"/>
      <c r="BX2" s="342"/>
      <c r="BY2" s="342"/>
      <c r="BZ2" s="342"/>
      <c r="CA2" s="342"/>
      <c r="CB2" s="342"/>
      <c r="CC2" s="342"/>
      <c r="CD2" s="342"/>
      <c r="CE2" s="342"/>
      <c r="CF2" s="342"/>
      <c r="CG2" s="342"/>
      <c r="CH2" s="342"/>
      <c r="CI2" s="342"/>
      <c r="CJ2" s="342"/>
      <c r="CK2" s="342"/>
      <c r="CL2" s="342"/>
      <c r="CM2" s="342"/>
      <c r="CN2" s="342"/>
      <c r="CO2" s="342"/>
      <c r="CP2" s="342"/>
      <c r="CQ2" s="342"/>
      <c r="CR2" s="342"/>
      <c r="CS2" s="342"/>
      <c r="CT2" s="342"/>
      <c r="CU2" s="342"/>
      <c r="CV2" s="342"/>
      <c r="CW2" s="22"/>
    </row>
    <row r="3" spans="1:104" s="338" customFormat="1" ht="40.15" customHeight="1" x14ac:dyDescent="0.25">
      <c r="B3" s="837" t="s">
        <v>444</v>
      </c>
      <c r="C3" s="837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/>
      <c r="V3" s="343"/>
      <c r="W3" s="343"/>
      <c r="X3" s="343"/>
      <c r="Y3" s="343"/>
      <c r="Z3" s="343"/>
      <c r="AA3" s="343"/>
      <c r="AB3" s="343"/>
      <c r="AC3" s="343"/>
      <c r="AD3" s="343"/>
      <c r="AE3" s="343"/>
      <c r="AF3" s="343"/>
      <c r="AG3" s="343"/>
      <c r="AH3" s="343"/>
      <c r="AI3" s="343"/>
      <c r="AJ3" s="343"/>
      <c r="AK3" s="343"/>
      <c r="AL3" s="343"/>
      <c r="AM3" s="343"/>
      <c r="AN3" s="343"/>
      <c r="AO3" s="343"/>
      <c r="AP3" s="343"/>
      <c r="AQ3" s="343"/>
      <c r="AR3" s="343"/>
      <c r="AS3" s="343"/>
      <c r="AT3" s="343"/>
      <c r="AU3" s="343"/>
      <c r="AV3" s="343"/>
      <c r="AW3" s="343"/>
      <c r="AX3" s="343"/>
      <c r="AY3" s="343"/>
      <c r="AZ3" s="343"/>
      <c r="BA3" s="343"/>
      <c r="BB3" s="343"/>
      <c r="BC3" s="343"/>
      <c r="BD3" s="343"/>
      <c r="BE3" s="343"/>
      <c r="BF3" s="343"/>
      <c r="BG3" s="342"/>
      <c r="BH3" s="342"/>
      <c r="BI3" s="342"/>
      <c r="BJ3" s="342"/>
      <c r="BK3" s="342"/>
      <c r="BL3" s="342"/>
      <c r="BM3" s="342"/>
      <c r="BN3" s="342"/>
      <c r="BO3" s="342"/>
      <c r="BP3" s="342"/>
      <c r="BQ3" s="839" t="s">
        <v>830</v>
      </c>
      <c r="BR3" s="839"/>
      <c r="BS3" s="839"/>
      <c r="BT3" s="839"/>
      <c r="BU3" s="839"/>
      <c r="BV3" s="839"/>
      <c r="BW3" s="839"/>
      <c r="BX3" s="839"/>
      <c r="BY3" s="839"/>
      <c r="BZ3" s="839"/>
      <c r="CA3" s="839"/>
      <c r="CB3" s="839"/>
      <c r="CC3" s="839"/>
      <c r="CD3" s="839"/>
      <c r="CE3" s="839"/>
      <c r="CF3" s="839"/>
      <c r="CG3" s="839"/>
      <c r="CH3" s="839"/>
      <c r="CI3" s="839"/>
      <c r="CJ3" s="839"/>
      <c r="CK3" s="839"/>
      <c r="CL3" s="839"/>
      <c r="CM3" s="839"/>
      <c r="CN3" s="839"/>
      <c r="CO3" s="839"/>
      <c r="CP3" s="839"/>
      <c r="CQ3" s="839"/>
      <c r="CR3" s="839"/>
      <c r="CS3" s="839"/>
      <c r="CT3" s="839"/>
      <c r="CU3" s="839"/>
      <c r="CV3" s="839"/>
      <c r="CW3" s="734" t="s">
        <v>225</v>
      </c>
    </row>
    <row r="4" spans="1:104" s="338" customFormat="1" ht="40.15" customHeight="1" x14ac:dyDescent="0.25">
      <c r="B4" s="345"/>
      <c r="C4" s="345"/>
      <c r="D4" s="343"/>
      <c r="E4" s="343"/>
      <c r="F4" s="343"/>
      <c r="G4" s="343"/>
      <c r="H4" s="343"/>
      <c r="I4" s="343"/>
      <c r="J4" s="343"/>
      <c r="K4" s="343"/>
      <c r="L4" s="343"/>
      <c r="M4" s="343"/>
      <c r="N4" s="343"/>
      <c r="O4" s="343"/>
      <c r="P4" s="343"/>
      <c r="Q4" s="343"/>
      <c r="R4" s="343"/>
      <c r="S4" s="343"/>
      <c r="T4" s="343"/>
      <c r="U4" s="343"/>
      <c r="V4" s="343"/>
      <c r="W4" s="343"/>
      <c r="X4" s="343"/>
      <c r="Y4" s="343"/>
      <c r="Z4" s="343"/>
      <c r="AA4" s="343"/>
      <c r="AB4" s="343"/>
      <c r="AC4" s="343"/>
      <c r="AD4" s="343"/>
      <c r="AE4" s="343"/>
      <c r="AF4" s="343"/>
      <c r="AG4" s="343"/>
      <c r="AH4" s="343"/>
      <c r="AI4" s="343"/>
      <c r="AJ4" s="343"/>
      <c r="AK4" s="343"/>
      <c r="AL4" s="343"/>
      <c r="AM4" s="343"/>
      <c r="AN4" s="343"/>
      <c r="AO4" s="343"/>
      <c r="AP4" s="343"/>
      <c r="AQ4" s="343"/>
      <c r="AR4" s="343"/>
      <c r="AS4" s="343"/>
      <c r="AT4" s="343"/>
      <c r="AU4" s="343"/>
      <c r="AV4" s="343"/>
      <c r="AW4" s="343"/>
      <c r="AX4" s="343"/>
      <c r="AY4" s="343"/>
      <c r="AZ4" s="343"/>
      <c r="BA4" s="343"/>
      <c r="BB4" s="343"/>
      <c r="BC4" s="343"/>
      <c r="BD4" s="343"/>
      <c r="BE4" s="343"/>
      <c r="BF4" s="343"/>
      <c r="BG4" s="342"/>
      <c r="BH4" s="342"/>
      <c r="BI4" s="342"/>
      <c r="BJ4" s="342"/>
      <c r="BK4" s="342"/>
      <c r="BL4" s="342"/>
      <c r="BM4" s="342"/>
      <c r="BN4" s="342"/>
      <c r="BO4" s="342"/>
      <c r="BP4" s="342"/>
      <c r="BQ4" s="839" t="s">
        <v>491</v>
      </c>
      <c r="BR4" s="839"/>
      <c r="BS4" s="839"/>
      <c r="BT4" s="839"/>
      <c r="BU4" s="839"/>
      <c r="BV4" s="839"/>
      <c r="BW4" s="839"/>
      <c r="BX4" s="839"/>
      <c r="BY4" s="839"/>
      <c r="BZ4" s="839"/>
      <c r="CA4" s="839"/>
      <c r="CB4" s="839"/>
      <c r="CC4" s="839"/>
      <c r="CD4" s="839"/>
      <c r="CE4" s="839"/>
      <c r="CF4" s="839"/>
      <c r="CG4" s="839"/>
      <c r="CH4" s="839"/>
      <c r="CI4" s="839"/>
      <c r="CJ4" s="839"/>
      <c r="CK4" s="839"/>
      <c r="CL4" s="839"/>
      <c r="CM4" s="839"/>
      <c r="CN4" s="839"/>
      <c r="CO4" s="839"/>
      <c r="CP4" s="839"/>
      <c r="CQ4" s="839"/>
      <c r="CR4" s="839"/>
      <c r="CS4" s="839"/>
      <c r="CT4" s="839"/>
      <c r="CU4" s="839"/>
      <c r="CV4" s="839"/>
      <c r="CW4" s="344"/>
    </row>
    <row r="5" spans="1:104" s="338" customFormat="1" ht="40.15" customHeight="1" x14ac:dyDescent="0.25">
      <c r="B5" s="291"/>
      <c r="C5" s="346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858" t="s">
        <v>492</v>
      </c>
      <c r="BH5" s="858"/>
      <c r="BI5" s="858"/>
      <c r="BJ5" s="858"/>
      <c r="BK5" s="858"/>
      <c r="BL5" s="858"/>
      <c r="BM5" s="858"/>
      <c r="BN5" s="858"/>
      <c r="BO5" s="858"/>
      <c r="BP5" s="858"/>
      <c r="BQ5" s="858"/>
      <c r="BR5" s="858"/>
      <c r="BS5" s="858"/>
      <c r="BT5" s="858"/>
      <c r="BU5" s="858"/>
      <c r="BV5" s="858"/>
      <c r="BW5" s="858"/>
      <c r="BX5" s="858"/>
      <c r="BY5" s="858"/>
      <c r="BZ5" s="858"/>
      <c r="CA5" s="858"/>
      <c r="CB5" s="858"/>
      <c r="CC5" s="858"/>
      <c r="CD5" s="858"/>
      <c r="CE5" s="858"/>
      <c r="CF5" s="858"/>
      <c r="CG5" s="858"/>
      <c r="CH5" s="858"/>
      <c r="CI5" s="858"/>
      <c r="CJ5" s="858"/>
      <c r="CK5" s="858"/>
      <c r="CL5" s="858"/>
      <c r="CM5" s="858"/>
      <c r="CN5" s="858"/>
      <c r="CO5" s="858"/>
      <c r="CP5" s="858"/>
      <c r="CQ5" s="858"/>
      <c r="CR5" s="858"/>
      <c r="CS5" s="858"/>
      <c r="CT5" s="858"/>
      <c r="CU5" s="858"/>
      <c r="CV5" s="858"/>
      <c r="CW5" s="341" t="s">
        <v>221</v>
      </c>
    </row>
    <row r="6" spans="1:104" s="338" customFormat="1" ht="30" customHeight="1" x14ac:dyDescent="0.25">
      <c r="B6" s="291"/>
      <c r="C6" s="346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347"/>
      <c r="BH6" s="347"/>
      <c r="BI6" s="347"/>
      <c r="BJ6" s="347"/>
      <c r="BK6" s="347"/>
      <c r="BL6" s="347"/>
      <c r="BM6" s="347"/>
      <c r="BN6" s="347"/>
      <c r="BO6" s="347"/>
      <c r="BP6" s="613"/>
      <c r="BQ6" s="613"/>
      <c r="BR6" s="613"/>
      <c r="BS6" s="613"/>
      <c r="BT6" s="613"/>
      <c r="BU6" s="613"/>
      <c r="BV6" s="613"/>
      <c r="BW6" s="613"/>
      <c r="BX6" s="613"/>
      <c r="BY6" s="613"/>
      <c r="BZ6" s="613"/>
      <c r="CA6" s="613"/>
      <c r="CB6" s="613"/>
      <c r="CC6" s="613"/>
      <c r="CD6" s="613"/>
      <c r="CE6" s="613"/>
      <c r="CF6" s="613"/>
      <c r="CG6" s="613"/>
      <c r="CH6" s="613"/>
      <c r="CI6" s="613"/>
      <c r="CJ6" s="613"/>
      <c r="CK6" s="613"/>
      <c r="CL6" s="613"/>
      <c r="CM6" s="613"/>
      <c r="CN6" s="613"/>
      <c r="CO6" s="613"/>
      <c r="CP6" s="613"/>
      <c r="CQ6" s="613"/>
      <c r="CR6" s="613"/>
      <c r="CS6" s="613"/>
      <c r="CT6" s="613"/>
      <c r="CU6" s="613"/>
      <c r="CV6" s="613"/>
      <c r="CW6" s="613"/>
    </row>
    <row r="7" spans="1:104" ht="93.75" customHeight="1" x14ac:dyDescent="0.2">
      <c r="B7" s="848"/>
      <c r="C7" s="853" t="s">
        <v>402</v>
      </c>
      <c r="D7" s="854"/>
      <c r="E7" s="853" t="s">
        <v>403</v>
      </c>
      <c r="F7" s="854"/>
      <c r="G7" s="853" t="s">
        <v>404</v>
      </c>
      <c r="H7" s="854"/>
      <c r="I7" s="853" t="s">
        <v>405</v>
      </c>
      <c r="J7" s="854"/>
      <c r="K7" s="853" t="s">
        <v>406</v>
      </c>
      <c r="L7" s="854"/>
      <c r="M7" s="853" t="s">
        <v>407</v>
      </c>
      <c r="N7" s="854"/>
      <c r="O7" s="853" t="s">
        <v>408</v>
      </c>
      <c r="P7" s="854"/>
      <c r="Q7" s="853" t="s">
        <v>409</v>
      </c>
      <c r="R7" s="854"/>
      <c r="S7" s="853" t="s">
        <v>410</v>
      </c>
      <c r="T7" s="854"/>
      <c r="U7" s="853" t="s">
        <v>411</v>
      </c>
      <c r="V7" s="854"/>
      <c r="W7" s="853" t="s">
        <v>412</v>
      </c>
      <c r="X7" s="854"/>
      <c r="Y7" s="853" t="s">
        <v>413</v>
      </c>
      <c r="Z7" s="854"/>
      <c r="AA7" s="853" t="s">
        <v>414</v>
      </c>
      <c r="AB7" s="854"/>
      <c r="AC7" s="853" t="s">
        <v>415</v>
      </c>
      <c r="AD7" s="854"/>
      <c r="AE7" s="853" t="s">
        <v>416</v>
      </c>
      <c r="AF7" s="854"/>
      <c r="AG7" s="853" t="s">
        <v>417</v>
      </c>
      <c r="AH7" s="854"/>
      <c r="AI7" s="853" t="s">
        <v>418</v>
      </c>
      <c r="AJ7" s="854"/>
      <c r="AK7" s="853" t="s">
        <v>419</v>
      </c>
      <c r="AL7" s="854"/>
      <c r="AM7" s="853" t="s">
        <v>420</v>
      </c>
      <c r="AN7" s="854"/>
      <c r="AO7" s="853" t="s">
        <v>421</v>
      </c>
      <c r="AP7" s="854"/>
      <c r="AQ7" s="853" t="s">
        <v>422</v>
      </c>
      <c r="AR7" s="854"/>
      <c r="AS7" s="853" t="s">
        <v>423</v>
      </c>
      <c r="AT7" s="854"/>
      <c r="AU7" s="853" t="s">
        <v>424</v>
      </c>
      <c r="AV7" s="854"/>
      <c r="AW7" s="853" t="s">
        <v>425</v>
      </c>
      <c r="AX7" s="854"/>
      <c r="AY7" s="853" t="s">
        <v>426</v>
      </c>
      <c r="AZ7" s="854"/>
      <c r="BA7" s="853" t="s">
        <v>427</v>
      </c>
      <c r="BB7" s="854"/>
      <c r="BC7" s="853" t="s">
        <v>428</v>
      </c>
      <c r="BD7" s="854"/>
      <c r="BE7" s="853" t="s">
        <v>429</v>
      </c>
      <c r="BF7" s="854"/>
      <c r="BG7" s="853" t="s">
        <v>430</v>
      </c>
      <c r="BH7" s="854"/>
      <c r="BI7" s="853" t="s">
        <v>431</v>
      </c>
      <c r="BJ7" s="854"/>
      <c r="BK7" s="853" t="s">
        <v>432</v>
      </c>
      <c r="BL7" s="854"/>
      <c r="BM7" s="853" t="s">
        <v>433</v>
      </c>
      <c r="BN7" s="854"/>
      <c r="BO7" s="853" t="s">
        <v>222</v>
      </c>
      <c r="BP7" s="854"/>
      <c r="BQ7" s="853" t="s">
        <v>498</v>
      </c>
      <c r="BR7" s="854"/>
      <c r="BS7" s="855" t="s">
        <v>493</v>
      </c>
      <c r="BT7" s="856"/>
      <c r="BU7" s="853" t="s">
        <v>497</v>
      </c>
      <c r="BV7" s="854"/>
      <c r="BW7" s="855" t="s">
        <v>496</v>
      </c>
      <c r="BX7" s="856"/>
      <c r="BY7" s="853" t="s">
        <v>495</v>
      </c>
      <c r="BZ7" s="854"/>
      <c r="CA7" s="853" t="s">
        <v>494</v>
      </c>
      <c r="CB7" s="854"/>
      <c r="CC7" s="853" t="s">
        <v>535</v>
      </c>
      <c r="CD7" s="854"/>
      <c r="CE7" s="855" t="s">
        <v>538</v>
      </c>
      <c r="CF7" s="856"/>
      <c r="CG7" s="853" t="s">
        <v>544</v>
      </c>
      <c r="CH7" s="854"/>
      <c r="CI7" s="853" t="s">
        <v>549</v>
      </c>
      <c r="CJ7" s="854"/>
      <c r="CK7" s="853" t="s">
        <v>589</v>
      </c>
      <c r="CL7" s="854"/>
      <c r="CM7" s="855" t="s">
        <v>636</v>
      </c>
      <c r="CN7" s="856"/>
      <c r="CO7" s="853" t="s">
        <v>639</v>
      </c>
      <c r="CP7" s="854"/>
      <c r="CQ7" s="853" t="s">
        <v>754</v>
      </c>
      <c r="CR7" s="854"/>
      <c r="CS7" s="853" t="s">
        <v>765</v>
      </c>
      <c r="CT7" s="854"/>
      <c r="CU7" s="855" t="s">
        <v>771</v>
      </c>
      <c r="CV7" s="856"/>
      <c r="CW7" s="844"/>
    </row>
    <row r="8" spans="1:104" ht="60" customHeight="1" x14ac:dyDescent="0.2">
      <c r="B8" s="849"/>
      <c r="C8" s="329" t="s">
        <v>208</v>
      </c>
      <c r="D8" s="329" t="s">
        <v>207</v>
      </c>
      <c r="E8" s="329" t="s">
        <v>208</v>
      </c>
      <c r="F8" s="329" t="s">
        <v>207</v>
      </c>
      <c r="G8" s="329" t="s">
        <v>208</v>
      </c>
      <c r="H8" s="329" t="s">
        <v>207</v>
      </c>
      <c r="I8" s="329" t="s">
        <v>208</v>
      </c>
      <c r="J8" s="329" t="s">
        <v>207</v>
      </c>
      <c r="K8" s="329" t="s">
        <v>208</v>
      </c>
      <c r="L8" s="329" t="s">
        <v>207</v>
      </c>
      <c r="M8" s="329" t="s">
        <v>208</v>
      </c>
      <c r="N8" s="329" t="s">
        <v>207</v>
      </c>
      <c r="O8" s="329" t="s">
        <v>208</v>
      </c>
      <c r="P8" s="329" t="s">
        <v>207</v>
      </c>
      <c r="Q8" s="329" t="s">
        <v>208</v>
      </c>
      <c r="R8" s="329" t="s">
        <v>207</v>
      </c>
      <c r="S8" s="329" t="s">
        <v>208</v>
      </c>
      <c r="T8" s="329" t="s">
        <v>207</v>
      </c>
      <c r="U8" s="329" t="s">
        <v>208</v>
      </c>
      <c r="V8" s="329" t="s">
        <v>207</v>
      </c>
      <c r="W8" s="329" t="s">
        <v>208</v>
      </c>
      <c r="X8" s="329" t="s">
        <v>207</v>
      </c>
      <c r="Y8" s="329" t="s">
        <v>208</v>
      </c>
      <c r="Z8" s="329" t="s">
        <v>207</v>
      </c>
      <c r="AA8" s="329" t="s">
        <v>208</v>
      </c>
      <c r="AB8" s="329" t="s">
        <v>207</v>
      </c>
      <c r="AC8" s="329" t="s">
        <v>208</v>
      </c>
      <c r="AD8" s="329" t="s">
        <v>207</v>
      </c>
      <c r="AE8" s="329" t="s">
        <v>208</v>
      </c>
      <c r="AF8" s="329" t="s">
        <v>207</v>
      </c>
      <c r="AG8" s="329" t="s">
        <v>208</v>
      </c>
      <c r="AH8" s="329" t="s">
        <v>207</v>
      </c>
      <c r="AI8" s="329" t="s">
        <v>208</v>
      </c>
      <c r="AJ8" s="329" t="s">
        <v>207</v>
      </c>
      <c r="AK8" s="329" t="s">
        <v>208</v>
      </c>
      <c r="AL8" s="329" t="s">
        <v>207</v>
      </c>
      <c r="AM8" s="329" t="s">
        <v>208</v>
      </c>
      <c r="AN8" s="329" t="s">
        <v>207</v>
      </c>
      <c r="AO8" s="329" t="s">
        <v>208</v>
      </c>
      <c r="AP8" s="329" t="s">
        <v>207</v>
      </c>
      <c r="AQ8" s="329" t="s">
        <v>208</v>
      </c>
      <c r="AR8" s="329" t="s">
        <v>207</v>
      </c>
      <c r="AS8" s="329" t="s">
        <v>208</v>
      </c>
      <c r="AT8" s="329" t="s">
        <v>207</v>
      </c>
      <c r="AU8" s="329" t="s">
        <v>208</v>
      </c>
      <c r="AV8" s="329" t="s">
        <v>207</v>
      </c>
      <c r="AW8" s="329" t="s">
        <v>208</v>
      </c>
      <c r="AX8" s="329" t="s">
        <v>207</v>
      </c>
      <c r="AY8" s="329" t="s">
        <v>208</v>
      </c>
      <c r="AZ8" s="329" t="s">
        <v>207</v>
      </c>
      <c r="BA8" s="329" t="s">
        <v>208</v>
      </c>
      <c r="BB8" s="329" t="s">
        <v>207</v>
      </c>
      <c r="BC8" s="329" t="s">
        <v>208</v>
      </c>
      <c r="BD8" s="329" t="s">
        <v>207</v>
      </c>
      <c r="BE8" s="329" t="s">
        <v>208</v>
      </c>
      <c r="BF8" s="329" t="s">
        <v>207</v>
      </c>
      <c r="BG8" s="329" t="s">
        <v>208</v>
      </c>
      <c r="BH8" s="329" t="s">
        <v>207</v>
      </c>
      <c r="BI8" s="329" t="s">
        <v>208</v>
      </c>
      <c r="BJ8" s="329" t="s">
        <v>207</v>
      </c>
      <c r="BK8" s="329" t="s">
        <v>208</v>
      </c>
      <c r="BL8" s="329" t="s">
        <v>207</v>
      </c>
      <c r="BM8" s="329" t="s">
        <v>208</v>
      </c>
      <c r="BN8" s="329" t="s">
        <v>207</v>
      </c>
      <c r="BO8" s="329" t="s">
        <v>208</v>
      </c>
      <c r="BP8" s="329" t="s">
        <v>207</v>
      </c>
      <c r="BQ8" s="329" t="s">
        <v>208</v>
      </c>
      <c r="BR8" s="329" t="s">
        <v>207</v>
      </c>
      <c r="BS8" s="329" t="s">
        <v>208</v>
      </c>
      <c r="BT8" s="329" t="s">
        <v>207</v>
      </c>
      <c r="BU8" s="329" t="s">
        <v>208</v>
      </c>
      <c r="BV8" s="329" t="s">
        <v>207</v>
      </c>
      <c r="BW8" s="329" t="s">
        <v>208</v>
      </c>
      <c r="BX8" s="329" t="s">
        <v>207</v>
      </c>
      <c r="BY8" s="329" t="s">
        <v>208</v>
      </c>
      <c r="BZ8" s="329" t="s">
        <v>207</v>
      </c>
      <c r="CA8" s="329" t="s">
        <v>208</v>
      </c>
      <c r="CB8" s="329" t="s">
        <v>207</v>
      </c>
      <c r="CC8" s="329" t="s">
        <v>208</v>
      </c>
      <c r="CD8" s="329" t="s">
        <v>207</v>
      </c>
      <c r="CE8" s="329" t="s">
        <v>208</v>
      </c>
      <c r="CF8" s="329" t="s">
        <v>207</v>
      </c>
      <c r="CG8" s="329" t="s">
        <v>208</v>
      </c>
      <c r="CH8" s="329" t="s">
        <v>207</v>
      </c>
      <c r="CI8" s="329" t="s">
        <v>208</v>
      </c>
      <c r="CJ8" s="329" t="s">
        <v>207</v>
      </c>
      <c r="CK8" s="329" t="s">
        <v>208</v>
      </c>
      <c r="CL8" s="329" t="s">
        <v>207</v>
      </c>
      <c r="CM8" s="329" t="s">
        <v>208</v>
      </c>
      <c r="CN8" s="329" t="s">
        <v>207</v>
      </c>
      <c r="CO8" s="329" t="s">
        <v>208</v>
      </c>
      <c r="CP8" s="329" t="s">
        <v>207</v>
      </c>
      <c r="CQ8" s="329" t="s">
        <v>208</v>
      </c>
      <c r="CR8" s="329" t="s">
        <v>207</v>
      </c>
      <c r="CS8" s="329" t="s">
        <v>208</v>
      </c>
      <c r="CT8" s="329" t="s">
        <v>207</v>
      </c>
      <c r="CU8" s="329" t="s">
        <v>208</v>
      </c>
      <c r="CV8" s="329" t="s">
        <v>207</v>
      </c>
      <c r="CW8" s="857"/>
    </row>
    <row r="9" spans="1:104" s="82" customFormat="1" ht="40.15" customHeight="1" x14ac:dyDescent="0.25">
      <c r="B9" s="209" t="s">
        <v>218</v>
      </c>
      <c r="C9" s="269"/>
      <c r="D9" s="250">
        <v>253.41899999999987</v>
      </c>
      <c r="E9" s="269"/>
      <c r="F9" s="250">
        <v>945.68</v>
      </c>
      <c r="G9" s="269"/>
      <c r="H9" s="250">
        <v>219.39499999999998</v>
      </c>
      <c r="I9" s="269"/>
      <c r="J9" s="250">
        <v>433.15000000000009</v>
      </c>
      <c r="K9" s="269"/>
      <c r="L9" s="250">
        <v>550.39999999999964</v>
      </c>
      <c r="M9" s="269"/>
      <c r="N9" s="250">
        <v>626.30000000000018</v>
      </c>
      <c r="O9" s="269"/>
      <c r="P9" s="250">
        <v>836.6099999999999</v>
      </c>
      <c r="Q9" s="269"/>
      <c r="R9" s="250">
        <v>450.03000000000043</v>
      </c>
      <c r="S9" s="269"/>
      <c r="T9" s="250">
        <v>1036.7097949999998</v>
      </c>
      <c r="U9" s="269"/>
      <c r="V9" s="250">
        <v>712.49999999999977</v>
      </c>
      <c r="W9" s="269"/>
      <c r="X9" s="250">
        <v>304.89999999999986</v>
      </c>
      <c r="Y9" s="269"/>
      <c r="Z9" s="250">
        <v>680.3</v>
      </c>
      <c r="AA9" s="269"/>
      <c r="AB9" s="250">
        <v>784.00000000000023</v>
      </c>
      <c r="AC9" s="269"/>
      <c r="AD9" s="250">
        <v>972.96000000000015</v>
      </c>
      <c r="AE9" s="269"/>
      <c r="AF9" s="250">
        <v>667.6800000000004</v>
      </c>
      <c r="AG9" s="269"/>
      <c r="AH9" s="250">
        <v>694.00000000000045</v>
      </c>
      <c r="AI9" s="269"/>
      <c r="AJ9" s="250">
        <v>637.60000000000014</v>
      </c>
      <c r="AK9" s="269"/>
      <c r="AL9" s="250">
        <v>808.1999999999997</v>
      </c>
      <c r="AM9" s="269"/>
      <c r="AN9" s="250">
        <v>593.40000000000043</v>
      </c>
      <c r="AO9" s="269"/>
      <c r="AP9" s="250">
        <v>64.199999999999591</v>
      </c>
      <c r="AQ9" s="269"/>
      <c r="AR9" s="250">
        <v>376.8</v>
      </c>
      <c r="AS9" s="269"/>
      <c r="AT9" s="250">
        <v>736.4</v>
      </c>
      <c r="AU9" s="269"/>
      <c r="AV9" s="250">
        <v>23</v>
      </c>
      <c r="AW9" s="269">
        <v>294.7</v>
      </c>
      <c r="AX9" s="250"/>
      <c r="AY9" s="269"/>
      <c r="AZ9" s="250">
        <v>175</v>
      </c>
      <c r="BA9" s="269"/>
      <c r="BB9" s="250">
        <v>841.3</v>
      </c>
      <c r="BC9" s="269"/>
      <c r="BD9" s="250">
        <v>370.5</v>
      </c>
      <c r="BE9" s="269"/>
      <c r="BF9" s="250">
        <v>526.20000000000005</v>
      </c>
      <c r="BG9" s="269"/>
      <c r="BH9" s="250">
        <v>710.2</v>
      </c>
      <c r="BI9" s="269"/>
      <c r="BJ9" s="250">
        <v>922.3</v>
      </c>
      <c r="BK9" s="269"/>
      <c r="BL9" s="250">
        <v>342</v>
      </c>
      <c r="BM9" s="269"/>
      <c r="BN9" s="250">
        <v>642.4</v>
      </c>
      <c r="BO9" s="269"/>
      <c r="BP9" s="250">
        <v>884.5</v>
      </c>
      <c r="BQ9" s="269"/>
      <c r="BR9" s="250">
        <v>1248</v>
      </c>
      <c r="BS9" s="269"/>
      <c r="BT9" s="250">
        <v>788.6</v>
      </c>
      <c r="BU9" s="269">
        <v>62.1</v>
      </c>
      <c r="BV9" s="250"/>
      <c r="BW9" s="269"/>
      <c r="BX9" s="250">
        <v>567.20000000000005</v>
      </c>
      <c r="BY9" s="269"/>
      <c r="BZ9" s="250">
        <v>511</v>
      </c>
      <c r="CA9" s="269"/>
      <c r="CB9" s="250">
        <v>511.9</v>
      </c>
      <c r="CC9" s="269">
        <v>257.20000000000027</v>
      </c>
      <c r="CD9" s="250"/>
      <c r="CE9" s="269"/>
      <c r="CF9" s="250">
        <v>598.1</v>
      </c>
      <c r="CG9" s="269"/>
      <c r="CH9" s="250">
        <v>759.7</v>
      </c>
      <c r="CI9" s="269"/>
      <c r="CJ9" s="250">
        <v>558.5</v>
      </c>
      <c r="CK9" s="269"/>
      <c r="CL9" s="250">
        <v>319.60000000000002</v>
      </c>
      <c r="CM9" s="269"/>
      <c r="CN9" s="250">
        <v>452.26</v>
      </c>
      <c r="CO9" s="269"/>
      <c r="CP9" s="250">
        <v>722.26</v>
      </c>
      <c r="CQ9" s="269"/>
      <c r="CR9" s="250">
        <v>700.6</v>
      </c>
      <c r="CS9" s="269"/>
      <c r="CT9" s="250">
        <v>232.5</v>
      </c>
      <c r="CU9" s="269"/>
      <c r="CV9" s="250">
        <v>226</v>
      </c>
      <c r="CW9" s="244" t="s">
        <v>228</v>
      </c>
      <c r="CX9" s="81"/>
      <c r="CY9" s="81"/>
      <c r="CZ9" s="81"/>
    </row>
    <row r="10" spans="1:104" s="82" customFormat="1" ht="40.15" customHeight="1" x14ac:dyDescent="0.25">
      <c r="A10" s="81"/>
      <c r="B10" s="60" t="s">
        <v>135</v>
      </c>
      <c r="C10" s="270"/>
      <c r="D10" s="272">
        <v>1463.1999999999998</v>
      </c>
      <c r="E10" s="270"/>
      <c r="F10" s="272">
        <v>1881.6</v>
      </c>
      <c r="G10" s="270"/>
      <c r="H10" s="272">
        <v>1557.9</v>
      </c>
      <c r="I10" s="270"/>
      <c r="J10" s="272">
        <v>1814</v>
      </c>
      <c r="K10" s="270"/>
      <c r="L10" s="272">
        <v>1546.5999999999997</v>
      </c>
      <c r="M10" s="270"/>
      <c r="N10" s="272">
        <v>1572.3000000000002</v>
      </c>
      <c r="O10" s="270"/>
      <c r="P10" s="272">
        <v>1558</v>
      </c>
      <c r="Q10" s="270"/>
      <c r="R10" s="272">
        <v>1468.6000000000004</v>
      </c>
      <c r="S10" s="270"/>
      <c r="T10" s="272">
        <v>1786.2999999999997</v>
      </c>
      <c r="U10" s="270"/>
      <c r="V10" s="272">
        <v>1412.1999999999998</v>
      </c>
      <c r="W10" s="270"/>
      <c r="X10" s="272">
        <v>984.1</v>
      </c>
      <c r="Y10" s="270"/>
      <c r="Z10" s="272">
        <v>1704.8000000000002</v>
      </c>
      <c r="AA10" s="270"/>
      <c r="AB10" s="272">
        <v>1537</v>
      </c>
      <c r="AC10" s="270"/>
      <c r="AD10" s="272">
        <v>1637.5</v>
      </c>
      <c r="AE10" s="270"/>
      <c r="AF10" s="272">
        <v>1273.6000000000004</v>
      </c>
      <c r="AG10" s="270"/>
      <c r="AH10" s="272">
        <v>1754.1</v>
      </c>
      <c r="AI10" s="270"/>
      <c r="AJ10" s="272">
        <v>1409.7</v>
      </c>
      <c r="AK10" s="270"/>
      <c r="AL10" s="272">
        <v>1404.8999999999996</v>
      </c>
      <c r="AM10" s="270"/>
      <c r="AN10" s="272">
        <v>1311.6000000000004</v>
      </c>
      <c r="AO10" s="270"/>
      <c r="AP10" s="272">
        <v>1428.1999999999996</v>
      </c>
      <c r="AQ10" s="270"/>
      <c r="AR10" s="272">
        <v>1145.7000000000003</v>
      </c>
      <c r="AS10" s="270"/>
      <c r="AT10" s="272">
        <v>1207</v>
      </c>
      <c r="AU10" s="270"/>
      <c r="AV10" s="272">
        <v>793.49999999999977</v>
      </c>
      <c r="AW10" s="270"/>
      <c r="AX10" s="272">
        <v>967.0999999999998</v>
      </c>
      <c r="AY10" s="270"/>
      <c r="AZ10" s="272">
        <v>915.1</v>
      </c>
      <c r="BA10" s="270"/>
      <c r="BB10" s="272">
        <v>1461.9</v>
      </c>
      <c r="BC10" s="270"/>
      <c r="BD10" s="272">
        <v>1697.8000000000002</v>
      </c>
      <c r="BE10" s="270"/>
      <c r="BF10" s="272">
        <v>1590.7999999999997</v>
      </c>
      <c r="BG10" s="270"/>
      <c r="BH10" s="272">
        <v>1636.8999999999999</v>
      </c>
      <c r="BI10" s="270"/>
      <c r="BJ10" s="272">
        <v>1607.2999999999997</v>
      </c>
      <c r="BK10" s="270"/>
      <c r="BL10" s="272">
        <v>1662.5999999999997</v>
      </c>
      <c r="BM10" s="270"/>
      <c r="BN10" s="272">
        <v>1804.0000000000005</v>
      </c>
      <c r="BO10" s="270"/>
      <c r="BP10" s="272">
        <v>1601.8999999999996</v>
      </c>
      <c r="BQ10" s="270"/>
      <c r="BR10" s="272">
        <v>1919.5999999999992</v>
      </c>
      <c r="BS10" s="271"/>
      <c r="BT10" s="272">
        <v>1738.3999999999996</v>
      </c>
      <c r="BU10" s="271"/>
      <c r="BV10" s="272">
        <v>1325.6</v>
      </c>
      <c r="BW10" s="271"/>
      <c r="BX10" s="272">
        <v>1322.7</v>
      </c>
      <c r="BY10" s="271"/>
      <c r="BZ10" s="272">
        <v>1036.3</v>
      </c>
      <c r="CA10" s="271"/>
      <c r="CB10" s="272">
        <v>1181.9000000000001</v>
      </c>
      <c r="CC10" s="271"/>
      <c r="CD10" s="272">
        <v>1288.4000000000001</v>
      </c>
      <c r="CE10" s="271"/>
      <c r="CF10" s="272">
        <v>1271.5</v>
      </c>
      <c r="CG10" s="271"/>
      <c r="CH10" s="272">
        <v>1172.5999999999999</v>
      </c>
      <c r="CI10" s="271"/>
      <c r="CJ10" s="272">
        <v>1151.2</v>
      </c>
      <c r="CK10" s="271"/>
      <c r="CL10" s="272">
        <v>1689.2</v>
      </c>
      <c r="CM10" s="271"/>
      <c r="CN10" s="272">
        <v>1046.4000000000001</v>
      </c>
      <c r="CO10" s="271"/>
      <c r="CP10" s="272">
        <v>1203.5</v>
      </c>
      <c r="CQ10" s="610"/>
      <c r="CR10" s="272">
        <v>1243.5999999999999</v>
      </c>
      <c r="CS10" s="610"/>
      <c r="CT10" s="272">
        <v>1563.5</v>
      </c>
      <c r="CU10" s="271"/>
      <c r="CV10" s="272">
        <v>955.3</v>
      </c>
      <c r="CW10" s="62" t="s">
        <v>205</v>
      </c>
      <c r="CX10" s="81"/>
      <c r="CY10" s="81"/>
    </row>
    <row r="11" spans="1:104" s="82" customFormat="1" ht="40.15" customHeight="1" x14ac:dyDescent="0.25">
      <c r="B11" s="63" t="s">
        <v>136</v>
      </c>
      <c r="C11" s="64"/>
      <c r="D11" s="189">
        <v>1909.3999999999999</v>
      </c>
      <c r="E11" s="64"/>
      <c r="F11" s="189">
        <v>2401.8000000000002</v>
      </c>
      <c r="G11" s="64"/>
      <c r="H11" s="189">
        <v>2004.5000000000002</v>
      </c>
      <c r="I11" s="64"/>
      <c r="J11" s="189">
        <v>2179.9</v>
      </c>
      <c r="K11" s="64"/>
      <c r="L11" s="189">
        <v>1757.4999999999998</v>
      </c>
      <c r="M11" s="64"/>
      <c r="N11" s="189">
        <v>1821.8000000000002</v>
      </c>
      <c r="O11" s="64"/>
      <c r="P11" s="189">
        <v>1957.3999999999999</v>
      </c>
      <c r="Q11" s="64"/>
      <c r="R11" s="189">
        <v>1799.5000000000002</v>
      </c>
      <c r="S11" s="64"/>
      <c r="T11" s="189">
        <v>1889.4999999999998</v>
      </c>
      <c r="U11" s="64"/>
      <c r="V11" s="189">
        <v>1639.8999999999999</v>
      </c>
      <c r="W11" s="64"/>
      <c r="X11" s="189">
        <v>1372.1000000000001</v>
      </c>
      <c r="Y11" s="64"/>
      <c r="Z11" s="189">
        <v>1905.8</v>
      </c>
      <c r="AA11" s="64"/>
      <c r="AB11" s="189">
        <v>1817.8000000000002</v>
      </c>
      <c r="AC11" s="64"/>
      <c r="AD11" s="189">
        <v>1921</v>
      </c>
      <c r="AE11" s="64"/>
      <c r="AF11" s="189">
        <v>1786.8</v>
      </c>
      <c r="AG11" s="64"/>
      <c r="AH11" s="189">
        <v>2067.6</v>
      </c>
      <c r="AI11" s="64"/>
      <c r="AJ11" s="189">
        <v>1781.3</v>
      </c>
      <c r="AK11" s="64"/>
      <c r="AL11" s="189">
        <v>1740.6999999999998</v>
      </c>
      <c r="AM11" s="64"/>
      <c r="AN11" s="189">
        <v>1925.2000000000003</v>
      </c>
      <c r="AO11" s="64"/>
      <c r="AP11" s="189">
        <v>1867.2999999999997</v>
      </c>
      <c r="AQ11" s="64"/>
      <c r="AR11" s="189">
        <v>1762.8999999999999</v>
      </c>
      <c r="AS11" s="64"/>
      <c r="AT11" s="189">
        <v>1872.7999999999997</v>
      </c>
      <c r="AU11" s="64"/>
      <c r="AV11" s="189">
        <v>1697.6999999999998</v>
      </c>
      <c r="AW11" s="64"/>
      <c r="AX11" s="189">
        <v>1683.7</v>
      </c>
      <c r="AY11" s="64"/>
      <c r="AZ11" s="189">
        <v>1454.6999999999998</v>
      </c>
      <c r="BA11" s="64"/>
      <c r="BB11" s="189">
        <v>1310.8</v>
      </c>
      <c r="BC11" s="64"/>
      <c r="BD11" s="189">
        <v>1601.6</v>
      </c>
      <c r="BE11" s="64"/>
      <c r="BF11" s="189">
        <v>1610.4</v>
      </c>
      <c r="BG11" s="64"/>
      <c r="BH11" s="189">
        <v>1676.2000000000003</v>
      </c>
      <c r="BI11" s="64"/>
      <c r="BJ11" s="189">
        <v>1730.8999999999999</v>
      </c>
      <c r="BK11" s="64"/>
      <c r="BL11" s="189">
        <v>2161.6999999999998</v>
      </c>
      <c r="BM11" s="64"/>
      <c r="BN11" s="189">
        <v>2314.5000000000005</v>
      </c>
      <c r="BO11" s="64"/>
      <c r="BP11" s="189">
        <v>2035</v>
      </c>
      <c r="BQ11" s="64"/>
      <c r="BR11" s="189">
        <v>2435.2999999999997</v>
      </c>
      <c r="BS11" s="273"/>
      <c r="BT11" s="189">
        <v>2717.5</v>
      </c>
      <c r="BU11" s="273"/>
      <c r="BV11" s="189">
        <v>2182.4</v>
      </c>
      <c r="BW11" s="273"/>
      <c r="BX11" s="189">
        <v>2157.5</v>
      </c>
      <c r="BY11" s="273"/>
      <c r="BZ11" s="189">
        <v>1913.5</v>
      </c>
      <c r="CA11" s="273"/>
      <c r="CB11" s="189">
        <v>2388</v>
      </c>
      <c r="CC11" s="273"/>
      <c r="CD11" s="189">
        <v>2021</v>
      </c>
      <c r="CE11" s="273"/>
      <c r="CF11" s="189">
        <v>2010.5</v>
      </c>
      <c r="CG11" s="273"/>
      <c r="CH11" s="189">
        <v>1866.4</v>
      </c>
      <c r="CI11" s="273"/>
      <c r="CJ11" s="189">
        <v>2192.1</v>
      </c>
      <c r="CK11" s="273"/>
      <c r="CL11" s="189">
        <v>2392</v>
      </c>
      <c r="CM11" s="273"/>
      <c r="CN11" s="189">
        <v>1809.9</v>
      </c>
      <c r="CO11" s="273"/>
      <c r="CP11" s="189">
        <v>2121.5</v>
      </c>
      <c r="CQ11" s="273"/>
      <c r="CR11" s="189">
        <v>2263.9</v>
      </c>
      <c r="CS11" s="273"/>
      <c r="CT11" s="189">
        <v>2340</v>
      </c>
      <c r="CU11" s="273"/>
      <c r="CV11" s="189">
        <v>1683.5</v>
      </c>
      <c r="CW11" s="57" t="s">
        <v>468</v>
      </c>
      <c r="CX11" s="81"/>
      <c r="CY11" s="81"/>
    </row>
    <row r="12" spans="1:104" s="82" customFormat="1" ht="40.15" customHeight="1" x14ac:dyDescent="0.25">
      <c r="B12" s="60" t="s">
        <v>137</v>
      </c>
      <c r="C12" s="66">
        <v>1456.3</v>
      </c>
      <c r="D12" s="190"/>
      <c r="E12" s="66">
        <v>1490</v>
      </c>
      <c r="F12" s="190"/>
      <c r="G12" s="66">
        <v>1540.8</v>
      </c>
      <c r="H12" s="190"/>
      <c r="I12" s="66">
        <v>1466.5</v>
      </c>
      <c r="J12" s="190"/>
      <c r="K12" s="66">
        <v>1300.2</v>
      </c>
      <c r="L12" s="190"/>
      <c r="M12" s="66">
        <v>1404.6</v>
      </c>
      <c r="N12" s="190"/>
      <c r="O12" s="66">
        <v>1458.3</v>
      </c>
      <c r="P12" s="190"/>
      <c r="Q12" s="66">
        <v>1398.3</v>
      </c>
      <c r="R12" s="190"/>
      <c r="S12" s="66">
        <v>1162.7</v>
      </c>
      <c r="T12" s="190"/>
      <c r="U12" s="66">
        <v>1344.8</v>
      </c>
      <c r="V12" s="190"/>
      <c r="W12" s="66">
        <v>1496.3</v>
      </c>
      <c r="X12" s="190"/>
      <c r="Y12" s="66">
        <v>1355.8</v>
      </c>
      <c r="Z12" s="190"/>
      <c r="AA12" s="66">
        <v>1241.5</v>
      </c>
      <c r="AB12" s="190"/>
      <c r="AC12" s="66">
        <v>1257.4000000000001</v>
      </c>
      <c r="AD12" s="190"/>
      <c r="AE12" s="66">
        <v>1397.3</v>
      </c>
      <c r="AF12" s="190"/>
      <c r="AG12" s="66">
        <v>1436.9</v>
      </c>
      <c r="AH12" s="190"/>
      <c r="AI12" s="66">
        <v>1220.7</v>
      </c>
      <c r="AJ12" s="190"/>
      <c r="AK12" s="66">
        <v>1351.5</v>
      </c>
      <c r="AL12" s="190"/>
      <c r="AM12" s="66">
        <v>1457.6</v>
      </c>
      <c r="AN12" s="190"/>
      <c r="AO12" s="66">
        <v>1472.9</v>
      </c>
      <c r="AP12" s="190"/>
      <c r="AQ12" s="66">
        <v>1330.3</v>
      </c>
      <c r="AR12" s="190"/>
      <c r="AS12" s="66">
        <v>1401.4</v>
      </c>
      <c r="AT12" s="190"/>
      <c r="AU12" s="66">
        <v>1664.4</v>
      </c>
      <c r="AV12" s="190"/>
      <c r="AW12" s="66">
        <v>1509.2</v>
      </c>
      <c r="AX12" s="190"/>
      <c r="AY12" s="66">
        <v>1380.5</v>
      </c>
      <c r="AZ12" s="190"/>
      <c r="BA12" s="66">
        <v>1142.7</v>
      </c>
      <c r="BB12" s="190"/>
      <c r="BC12" s="66">
        <v>1630.6</v>
      </c>
      <c r="BD12" s="190"/>
      <c r="BE12" s="66">
        <v>1485.9</v>
      </c>
      <c r="BF12" s="190"/>
      <c r="BG12" s="66">
        <v>1427.6</v>
      </c>
      <c r="BH12" s="190"/>
      <c r="BI12" s="66">
        <v>1590.7</v>
      </c>
      <c r="BJ12" s="190"/>
      <c r="BK12" s="66">
        <v>1700.9</v>
      </c>
      <c r="BL12" s="190"/>
      <c r="BM12" s="66">
        <v>1924.6</v>
      </c>
      <c r="BN12" s="190"/>
      <c r="BO12" s="66">
        <v>2069.3000000000002</v>
      </c>
      <c r="BP12" s="190"/>
      <c r="BQ12" s="66">
        <v>2403.9</v>
      </c>
      <c r="BR12" s="190"/>
      <c r="BS12" s="274">
        <v>2460</v>
      </c>
      <c r="BT12" s="190"/>
      <c r="BU12" s="274">
        <v>2140.6</v>
      </c>
      <c r="BV12" s="190"/>
      <c r="BW12" s="274">
        <v>2196.8000000000002</v>
      </c>
      <c r="BX12" s="190"/>
      <c r="BY12" s="274">
        <v>2293.1</v>
      </c>
      <c r="BZ12" s="190"/>
      <c r="CA12" s="274">
        <v>2247.5</v>
      </c>
      <c r="CB12" s="190"/>
      <c r="CC12" s="274">
        <v>2174.4</v>
      </c>
      <c r="CD12" s="190"/>
      <c r="CE12" s="274">
        <v>2170.1</v>
      </c>
      <c r="CF12" s="190"/>
      <c r="CG12" s="274">
        <v>2369.8000000000002</v>
      </c>
      <c r="CH12" s="190"/>
      <c r="CI12" s="274">
        <v>2619.9</v>
      </c>
      <c r="CJ12" s="190"/>
      <c r="CK12" s="274">
        <v>2449.3000000000002</v>
      </c>
      <c r="CL12" s="190"/>
      <c r="CM12" s="274">
        <v>2699.4</v>
      </c>
      <c r="CN12" s="190"/>
      <c r="CO12" s="274">
        <v>2504.1</v>
      </c>
      <c r="CP12" s="190"/>
      <c r="CQ12" s="274">
        <v>2879.4</v>
      </c>
      <c r="CR12" s="190"/>
      <c r="CS12" s="274">
        <v>2892.9</v>
      </c>
      <c r="CT12" s="190"/>
      <c r="CU12" s="274">
        <v>2689.8</v>
      </c>
      <c r="CV12" s="190"/>
      <c r="CW12" s="62" t="s">
        <v>244</v>
      </c>
      <c r="CX12" s="81"/>
      <c r="CY12" s="81"/>
    </row>
    <row r="13" spans="1:104" s="82" customFormat="1" ht="40.15" customHeight="1" x14ac:dyDescent="0.25">
      <c r="B13" s="68" t="s">
        <v>138</v>
      </c>
      <c r="C13" s="69">
        <v>0</v>
      </c>
      <c r="D13" s="191"/>
      <c r="E13" s="69">
        <v>0</v>
      </c>
      <c r="F13" s="191"/>
      <c r="G13" s="69">
        <v>0.7</v>
      </c>
      <c r="H13" s="191"/>
      <c r="I13" s="69">
        <v>0</v>
      </c>
      <c r="J13" s="191"/>
      <c r="K13" s="69">
        <v>0</v>
      </c>
      <c r="L13" s="191"/>
      <c r="M13" s="69">
        <v>0</v>
      </c>
      <c r="N13" s="191"/>
      <c r="O13" s="69">
        <v>1.1000000000000001</v>
      </c>
      <c r="P13" s="191"/>
      <c r="Q13" s="69">
        <v>0</v>
      </c>
      <c r="R13" s="191"/>
      <c r="S13" s="69">
        <v>3.6</v>
      </c>
      <c r="T13" s="191"/>
      <c r="U13" s="69">
        <v>12.9</v>
      </c>
      <c r="V13" s="191"/>
      <c r="W13" s="69">
        <v>17.5</v>
      </c>
      <c r="X13" s="191"/>
      <c r="Y13" s="69">
        <v>10.3</v>
      </c>
      <c r="Z13" s="191"/>
      <c r="AA13" s="69">
        <v>0.8</v>
      </c>
      <c r="AB13" s="191"/>
      <c r="AC13" s="69">
        <v>1.3</v>
      </c>
      <c r="AD13" s="191"/>
      <c r="AE13" s="69">
        <v>18.600000000000001</v>
      </c>
      <c r="AF13" s="191"/>
      <c r="AG13" s="69">
        <v>12.7</v>
      </c>
      <c r="AH13" s="191"/>
      <c r="AI13" s="69">
        <v>6.5</v>
      </c>
      <c r="AJ13" s="191"/>
      <c r="AK13" s="69">
        <v>2.2999999999999998</v>
      </c>
      <c r="AL13" s="191"/>
      <c r="AM13" s="69">
        <v>1.2</v>
      </c>
      <c r="AN13" s="191"/>
      <c r="AO13" s="69">
        <v>3</v>
      </c>
      <c r="AP13" s="191"/>
      <c r="AQ13" s="69">
        <v>12.1</v>
      </c>
      <c r="AR13" s="191"/>
      <c r="AS13" s="69">
        <v>0.9</v>
      </c>
      <c r="AT13" s="191"/>
      <c r="AU13" s="69">
        <v>86.2</v>
      </c>
      <c r="AV13" s="191"/>
      <c r="AW13" s="69">
        <v>47.8</v>
      </c>
      <c r="AX13" s="191"/>
      <c r="AY13" s="69">
        <v>70</v>
      </c>
      <c r="AZ13" s="191"/>
      <c r="BA13" s="69">
        <v>42.5</v>
      </c>
      <c r="BB13" s="191"/>
      <c r="BC13" s="69">
        <v>182.2</v>
      </c>
      <c r="BD13" s="191"/>
      <c r="BE13" s="69">
        <v>16.2</v>
      </c>
      <c r="BF13" s="191"/>
      <c r="BG13" s="69">
        <v>11.8</v>
      </c>
      <c r="BH13" s="191"/>
      <c r="BI13" s="69">
        <v>37.799999999999997</v>
      </c>
      <c r="BJ13" s="191"/>
      <c r="BK13" s="69">
        <v>3.6</v>
      </c>
      <c r="BL13" s="191"/>
      <c r="BM13" s="69">
        <v>1</v>
      </c>
      <c r="BN13" s="191"/>
      <c r="BO13" s="69">
        <v>19.399999999999999</v>
      </c>
      <c r="BP13" s="191"/>
      <c r="BQ13" s="69">
        <v>3.1</v>
      </c>
      <c r="BR13" s="191"/>
      <c r="BS13" s="214">
        <v>1.9</v>
      </c>
      <c r="BT13" s="191"/>
      <c r="BU13" s="214">
        <v>5.0999999999999996</v>
      </c>
      <c r="BV13" s="191"/>
      <c r="BW13" s="214">
        <v>66.7</v>
      </c>
      <c r="BX13" s="191"/>
      <c r="BY13" s="214">
        <v>137.80000000000001</v>
      </c>
      <c r="BZ13" s="191"/>
      <c r="CA13" s="214">
        <v>4.0999999999999996</v>
      </c>
      <c r="CB13" s="191"/>
      <c r="CC13" s="214">
        <v>68.900000000000006</v>
      </c>
      <c r="CD13" s="191"/>
      <c r="CE13" s="214">
        <v>56.1</v>
      </c>
      <c r="CF13" s="191"/>
      <c r="CG13" s="214">
        <v>33.299999999999997</v>
      </c>
      <c r="CH13" s="191"/>
      <c r="CI13" s="214">
        <v>8.9</v>
      </c>
      <c r="CJ13" s="191"/>
      <c r="CK13" s="214">
        <v>7</v>
      </c>
      <c r="CL13" s="191"/>
      <c r="CM13" s="214">
        <v>227.1</v>
      </c>
      <c r="CN13" s="191"/>
      <c r="CO13" s="214">
        <v>17</v>
      </c>
      <c r="CP13" s="191"/>
      <c r="CQ13" s="214">
        <v>32.4</v>
      </c>
      <c r="CR13" s="191"/>
      <c r="CS13" s="214">
        <v>98.3</v>
      </c>
      <c r="CT13" s="191"/>
      <c r="CU13" s="214">
        <v>169.8</v>
      </c>
      <c r="CV13" s="191"/>
      <c r="CW13" s="71" t="s">
        <v>253</v>
      </c>
      <c r="CX13" s="81"/>
      <c r="CY13" s="81"/>
    </row>
    <row r="14" spans="1:104" s="82" customFormat="1" ht="40.15" customHeight="1" x14ac:dyDescent="0.25">
      <c r="B14" s="60" t="s">
        <v>139</v>
      </c>
      <c r="C14" s="66"/>
      <c r="D14" s="190">
        <v>3365.7</v>
      </c>
      <c r="E14" s="66"/>
      <c r="F14" s="190">
        <v>3891.8</v>
      </c>
      <c r="G14" s="66"/>
      <c r="H14" s="190">
        <v>3545.3</v>
      </c>
      <c r="I14" s="66"/>
      <c r="J14" s="190">
        <v>3646.4</v>
      </c>
      <c r="K14" s="66"/>
      <c r="L14" s="190">
        <v>3057.7</v>
      </c>
      <c r="M14" s="66"/>
      <c r="N14" s="190">
        <v>3226.4</v>
      </c>
      <c r="O14" s="66"/>
      <c r="P14" s="190">
        <v>3415.7</v>
      </c>
      <c r="Q14" s="66"/>
      <c r="R14" s="190">
        <v>3197.8</v>
      </c>
      <c r="S14" s="66"/>
      <c r="T14" s="190">
        <v>3052.2</v>
      </c>
      <c r="U14" s="66"/>
      <c r="V14" s="190">
        <v>2984.7</v>
      </c>
      <c r="W14" s="66"/>
      <c r="X14" s="190">
        <v>2868.4</v>
      </c>
      <c r="Y14" s="66"/>
      <c r="Z14" s="190">
        <v>3261.6</v>
      </c>
      <c r="AA14" s="66"/>
      <c r="AB14" s="190">
        <v>3059.3</v>
      </c>
      <c r="AC14" s="66"/>
      <c r="AD14" s="190">
        <v>3178.4</v>
      </c>
      <c r="AE14" s="66"/>
      <c r="AF14" s="190">
        <v>3184.1</v>
      </c>
      <c r="AG14" s="66"/>
      <c r="AH14" s="190">
        <v>3504.5</v>
      </c>
      <c r="AI14" s="66"/>
      <c r="AJ14" s="190">
        <v>3002</v>
      </c>
      <c r="AK14" s="66"/>
      <c r="AL14" s="190">
        <v>3092.2</v>
      </c>
      <c r="AM14" s="66"/>
      <c r="AN14" s="190">
        <v>3382.8</v>
      </c>
      <c r="AO14" s="66"/>
      <c r="AP14" s="190">
        <v>3340.2</v>
      </c>
      <c r="AQ14" s="66"/>
      <c r="AR14" s="190">
        <v>3093.2</v>
      </c>
      <c r="AS14" s="66"/>
      <c r="AT14" s="190">
        <v>3274.2</v>
      </c>
      <c r="AU14" s="66"/>
      <c r="AV14" s="190">
        <v>3362.1</v>
      </c>
      <c r="AW14" s="66"/>
      <c r="AX14" s="190">
        <v>3192.9</v>
      </c>
      <c r="AY14" s="66"/>
      <c r="AZ14" s="190">
        <v>2835.2</v>
      </c>
      <c r="BA14" s="66"/>
      <c r="BB14" s="190">
        <v>2453.5</v>
      </c>
      <c r="BC14" s="66"/>
      <c r="BD14" s="190">
        <v>3232.2</v>
      </c>
      <c r="BE14" s="66"/>
      <c r="BF14" s="190">
        <v>3096.3</v>
      </c>
      <c r="BG14" s="66"/>
      <c r="BH14" s="190">
        <v>3103.8</v>
      </c>
      <c r="BI14" s="66"/>
      <c r="BJ14" s="190">
        <v>3321.6</v>
      </c>
      <c r="BK14" s="66"/>
      <c r="BL14" s="190">
        <v>3862.6</v>
      </c>
      <c r="BM14" s="66"/>
      <c r="BN14" s="190">
        <v>4239.1000000000004</v>
      </c>
      <c r="BO14" s="66"/>
      <c r="BP14" s="190">
        <v>4104.3</v>
      </c>
      <c r="BQ14" s="66"/>
      <c r="BR14" s="190">
        <v>4839.2</v>
      </c>
      <c r="BS14" s="274"/>
      <c r="BT14" s="190">
        <v>5177.5</v>
      </c>
      <c r="BU14" s="274"/>
      <c r="BV14" s="190">
        <v>4323</v>
      </c>
      <c r="BW14" s="274"/>
      <c r="BX14" s="190">
        <v>4354.3</v>
      </c>
      <c r="BY14" s="274"/>
      <c r="BZ14" s="190">
        <v>4206.6000000000004</v>
      </c>
      <c r="CA14" s="274"/>
      <c r="CB14" s="190">
        <v>4635.5</v>
      </c>
      <c r="CC14" s="274"/>
      <c r="CD14" s="190">
        <v>4195.3999999999996</v>
      </c>
      <c r="CE14" s="274"/>
      <c r="CF14" s="190">
        <v>4180.6000000000004</v>
      </c>
      <c r="CG14" s="274"/>
      <c r="CH14" s="190">
        <v>4236.2</v>
      </c>
      <c r="CI14" s="274"/>
      <c r="CJ14" s="190">
        <v>4812</v>
      </c>
      <c r="CK14" s="274"/>
      <c r="CL14" s="190">
        <v>4841.3</v>
      </c>
      <c r="CM14" s="274"/>
      <c r="CN14" s="190">
        <v>4509.3</v>
      </c>
      <c r="CO14" s="274"/>
      <c r="CP14" s="190">
        <v>4625.6000000000004</v>
      </c>
      <c r="CQ14" s="274"/>
      <c r="CR14" s="190">
        <v>5143.3</v>
      </c>
      <c r="CS14" s="274"/>
      <c r="CT14" s="190">
        <v>5232.8999999999996</v>
      </c>
      <c r="CU14" s="274"/>
      <c r="CV14" s="190">
        <v>4373.3</v>
      </c>
      <c r="CW14" s="62" t="s">
        <v>243</v>
      </c>
      <c r="CX14" s="81"/>
      <c r="CY14" s="81"/>
    </row>
    <row r="15" spans="1:104" s="82" customFormat="1" ht="40.15" customHeight="1" x14ac:dyDescent="0.25">
      <c r="B15" s="68" t="s">
        <v>138</v>
      </c>
      <c r="C15" s="69"/>
      <c r="D15" s="191">
        <v>66.400000000000006</v>
      </c>
      <c r="E15" s="69"/>
      <c r="F15" s="191">
        <v>62.5</v>
      </c>
      <c r="G15" s="69"/>
      <c r="H15" s="191">
        <v>116</v>
      </c>
      <c r="I15" s="69"/>
      <c r="J15" s="191">
        <v>141.6</v>
      </c>
      <c r="K15" s="69"/>
      <c r="L15" s="191">
        <v>100.3</v>
      </c>
      <c r="M15" s="69"/>
      <c r="N15" s="191">
        <v>100.6</v>
      </c>
      <c r="O15" s="69"/>
      <c r="P15" s="191">
        <v>249.7</v>
      </c>
      <c r="Q15" s="69"/>
      <c r="R15" s="191">
        <v>164.1</v>
      </c>
      <c r="S15" s="69"/>
      <c r="T15" s="191">
        <v>64</v>
      </c>
      <c r="U15" s="69"/>
      <c r="V15" s="191">
        <v>44.3</v>
      </c>
      <c r="W15" s="69"/>
      <c r="X15" s="191">
        <v>62.8</v>
      </c>
      <c r="Y15" s="69"/>
      <c r="Z15" s="191">
        <v>161.1</v>
      </c>
      <c r="AA15" s="69"/>
      <c r="AB15" s="191">
        <v>156.19999999999999</v>
      </c>
      <c r="AC15" s="69"/>
      <c r="AD15" s="191">
        <v>61.6</v>
      </c>
      <c r="AE15" s="69"/>
      <c r="AF15" s="191">
        <v>84</v>
      </c>
      <c r="AG15" s="69"/>
      <c r="AH15" s="191">
        <v>61.2</v>
      </c>
      <c r="AI15" s="69"/>
      <c r="AJ15" s="191">
        <v>29.6</v>
      </c>
      <c r="AK15" s="69"/>
      <c r="AL15" s="191">
        <v>31.5</v>
      </c>
      <c r="AM15" s="69"/>
      <c r="AN15" s="191">
        <v>67.7</v>
      </c>
      <c r="AO15" s="69"/>
      <c r="AP15" s="191">
        <v>40.799999999999997</v>
      </c>
      <c r="AQ15" s="69"/>
      <c r="AR15" s="191">
        <v>14.3</v>
      </c>
      <c r="AS15" s="69"/>
      <c r="AT15" s="191">
        <v>25.5</v>
      </c>
      <c r="AU15" s="69"/>
      <c r="AV15" s="191">
        <v>13.5</v>
      </c>
      <c r="AW15" s="69"/>
      <c r="AX15" s="191">
        <v>12.1</v>
      </c>
      <c r="AY15" s="69"/>
      <c r="AZ15" s="191">
        <v>5.7</v>
      </c>
      <c r="BA15" s="69"/>
      <c r="BB15" s="191">
        <v>35.4</v>
      </c>
      <c r="BC15" s="69"/>
      <c r="BD15" s="191">
        <v>22.2</v>
      </c>
      <c r="BE15" s="69"/>
      <c r="BF15" s="191">
        <v>30.8</v>
      </c>
      <c r="BG15" s="69"/>
      <c r="BH15" s="191">
        <v>97.2</v>
      </c>
      <c r="BI15" s="69"/>
      <c r="BJ15" s="191">
        <v>115.1</v>
      </c>
      <c r="BK15" s="69"/>
      <c r="BL15" s="191">
        <v>271.2</v>
      </c>
      <c r="BM15" s="69"/>
      <c r="BN15" s="191">
        <v>302.39999999999998</v>
      </c>
      <c r="BO15" s="69"/>
      <c r="BP15" s="191">
        <v>234</v>
      </c>
      <c r="BQ15" s="69"/>
      <c r="BR15" s="191">
        <v>354.6</v>
      </c>
      <c r="BS15" s="214"/>
      <c r="BT15" s="191">
        <v>622.5</v>
      </c>
      <c r="BU15" s="214"/>
      <c r="BV15" s="191">
        <v>266.60000000000002</v>
      </c>
      <c r="BW15" s="214"/>
      <c r="BX15" s="191">
        <v>190.9</v>
      </c>
      <c r="BY15" s="214"/>
      <c r="BZ15" s="191">
        <v>255.2</v>
      </c>
      <c r="CA15" s="214"/>
      <c r="CB15" s="191">
        <v>329.4</v>
      </c>
      <c r="CC15" s="214"/>
      <c r="CD15" s="191">
        <v>200.5</v>
      </c>
      <c r="CE15" s="214"/>
      <c r="CF15" s="191">
        <v>67.2</v>
      </c>
      <c r="CG15" s="214"/>
      <c r="CH15" s="191">
        <v>64.5</v>
      </c>
      <c r="CI15" s="214"/>
      <c r="CJ15" s="191">
        <v>98.8</v>
      </c>
      <c r="CK15" s="214"/>
      <c r="CL15" s="191">
        <v>159.19999999999999</v>
      </c>
      <c r="CM15" s="214"/>
      <c r="CN15" s="191">
        <v>233.3</v>
      </c>
      <c r="CO15" s="214"/>
      <c r="CP15" s="191">
        <v>376.6</v>
      </c>
      <c r="CQ15" s="214"/>
      <c r="CR15" s="191">
        <v>123.7</v>
      </c>
      <c r="CS15" s="214"/>
      <c r="CT15" s="191">
        <v>270.60000000000002</v>
      </c>
      <c r="CU15" s="214"/>
      <c r="CV15" s="191">
        <v>192.1</v>
      </c>
      <c r="CW15" s="71" t="s">
        <v>253</v>
      </c>
      <c r="CX15" s="81"/>
      <c r="CY15" s="81"/>
    </row>
    <row r="16" spans="1:104" s="82" customFormat="1" ht="40.15" customHeight="1" x14ac:dyDescent="0.25">
      <c r="B16" s="60" t="s">
        <v>140</v>
      </c>
      <c r="C16" s="66">
        <v>446.20000000000005</v>
      </c>
      <c r="D16" s="190"/>
      <c r="E16" s="66">
        <v>520.20000000000016</v>
      </c>
      <c r="F16" s="190"/>
      <c r="G16" s="66">
        <v>446.6</v>
      </c>
      <c r="H16" s="190"/>
      <c r="I16" s="66">
        <v>365.90000000000009</v>
      </c>
      <c r="J16" s="190"/>
      <c r="K16" s="66">
        <v>210.90000000000009</v>
      </c>
      <c r="L16" s="190"/>
      <c r="M16" s="66">
        <v>249.5</v>
      </c>
      <c r="N16" s="190"/>
      <c r="O16" s="66">
        <v>399.39999999999986</v>
      </c>
      <c r="P16" s="190"/>
      <c r="Q16" s="66">
        <v>330.9</v>
      </c>
      <c r="R16" s="190"/>
      <c r="S16" s="66">
        <v>103.19999999999993</v>
      </c>
      <c r="T16" s="190"/>
      <c r="U16" s="66">
        <v>227.69999999999993</v>
      </c>
      <c r="V16" s="190"/>
      <c r="W16" s="66">
        <v>388.00000000000011</v>
      </c>
      <c r="X16" s="190"/>
      <c r="Y16" s="66">
        <v>200.99999999999966</v>
      </c>
      <c r="Z16" s="190"/>
      <c r="AA16" s="66">
        <v>280.80000000000007</v>
      </c>
      <c r="AB16" s="190"/>
      <c r="AC16" s="66">
        <v>283.49999999999989</v>
      </c>
      <c r="AD16" s="190"/>
      <c r="AE16" s="66">
        <v>513.1999999999997</v>
      </c>
      <c r="AF16" s="190"/>
      <c r="AG16" s="66">
        <v>313.5</v>
      </c>
      <c r="AH16" s="190"/>
      <c r="AI16" s="66">
        <v>371.59999999999991</v>
      </c>
      <c r="AJ16" s="190"/>
      <c r="AK16" s="66">
        <v>335.80000000000018</v>
      </c>
      <c r="AL16" s="190"/>
      <c r="AM16" s="66">
        <v>613.59999999999991</v>
      </c>
      <c r="AN16" s="190"/>
      <c r="AO16" s="66">
        <v>439.10000000000014</v>
      </c>
      <c r="AP16" s="190"/>
      <c r="AQ16" s="66">
        <v>617.19999999999993</v>
      </c>
      <c r="AR16" s="190"/>
      <c r="AS16" s="66">
        <v>665.79999999999973</v>
      </c>
      <c r="AT16" s="190"/>
      <c r="AU16" s="66">
        <v>904.20000000000027</v>
      </c>
      <c r="AV16" s="190"/>
      <c r="AW16" s="66">
        <v>716.60000000000014</v>
      </c>
      <c r="AX16" s="190"/>
      <c r="AY16" s="66">
        <v>539.6</v>
      </c>
      <c r="AZ16" s="190"/>
      <c r="BA16" s="66"/>
      <c r="BB16" s="190">
        <v>151.1</v>
      </c>
      <c r="BC16" s="66"/>
      <c r="BD16" s="190">
        <v>96.2</v>
      </c>
      <c r="BE16" s="66">
        <v>19.60000000000008</v>
      </c>
      <c r="BF16" s="190"/>
      <c r="BG16" s="66">
        <v>39.300000000000068</v>
      </c>
      <c r="BH16" s="190"/>
      <c r="BI16" s="66">
        <v>123.59999999999997</v>
      </c>
      <c r="BJ16" s="190"/>
      <c r="BK16" s="66">
        <v>499.10000000000025</v>
      </c>
      <c r="BL16" s="190"/>
      <c r="BM16" s="66">
        <v>510.49999999999966</v>
      </c>
      <c r="BN16" s="190"/>
      <c r="BO16" s="66">
        <v>433.1</v>
      </c>
      <c r="BP16" s="190"/>
      <c r="BQ16" s="66">
        <v>515.70000000000005</v>
      </c>
      <c r="BR16" s="190"/>
      <c r="BS16" s="274">
        <v>979.10000000000014</v>
      </c>
      <c r="BT16" s="190"/>
      <c r="BU16" s="274">
        <v>856.80000000000007</v>
      </c>
      <c r="BV16" s="190"/>
      <c r="BW16" s="274">
        <v>834.80000000000018</v>
      </c>
      <c r="BX16" s="190"/>
      <c r="BY16" s="274">
        <v>877.20000000000016</v>
      </c>
      <c r="BZ16" s="190"/>
      <c r="CA16" s="274">
        <v>1206.0999999999999</v>
      </c>
      <c r="CB16" s="190"/>
      <c r="CC16" s="274">
        <v>732.5999999999998</v>
      </c>
      <c r="CD16" s="190"/>
      <c r="CE16" s="274">
        <v>739.00000000000057</v>
      </c>
      <c r="CF16" s="190"/>
      <c r="CG16" s="274">
        <v>693.8</v>
      </c>
      <c r="CH16" s="190"/>
      <c r="CI16" s="274">
        <v>1040.9000000000001</v>
      </c>
      <c r="CJ16" s="190"/>
      <c r="CK16" s="274">
        <v>702.8</v>
      </c>
      <c r="CL16" s="190"/>
      <c r="CM16" s="274">
        <v>763.50000000000023</v>
      </c>
      <c r="CN16" s="190"/>
      <c r="CO16" s="274">
        <v>918</v>
      </c>
      <c r="CP16" s="190"/>
      <c r="CQ16" s="274">
        <v>1020.3</v>
      </c>
      <c r="CR16" s="190"/>
      <c r="CS16" s="274">
        <v>776.5</v>
      </c>
      <c r="CT16" s="190"/>
      <c r="CU16" s="274">
        <v>728.2</v>
      </c>
      <c r="CV16" s="190"/>
      <c r="CW16" s="62" t="s">
        <v>469</v>
      </c>
      <c r="CX16" s="81"/>
      <c r="CY16" s="81"/>
    </row>
    <row r="17" spans="2:103" s="82" customFormat="1" ht="40.15" customHeight="1" x14ac:dyDescent="0.25">
      <c r="B17" s="63" t="s">
        <v>141</v>
      </c>
      <c r="C17" s="64">
        <v>281.3</v>
      </c>
      <c r="D17" s="189">
        <v>440.4</v>
      </c>
      <c r="E17" s="64">
        <v>305.10000000000002</v>
      </c>
      <c r="F17" s="189">
        <v>494</v>
      </c>
      <c r="G17" s="64">
        <v>281.2</v>
      </c>
      <c r="H17" s="189">
        <v>485.09999999999997</v>
      </c>
      <c r="I17" s="64">
        <v>269.39999999999998</v>
      </c>
      <c r="J17" s="189">
        <v>481.19999999999993</v>
      </c>
      <c r="K17" s="64">
        <v>211.1</v>
      </c>
      <c r="L17" s="189">
        <v>414.2</v>
      </c>
      <c r="M17" s="64">
        <v>218</v>
      </c>
      <c r="N17" s="189">
        <v>436.6</v>
      </c>
      <c r="O17" s="64">
        <v>263.7</v>
      </c>
      <c r="P17" s="189">
        <v>504.79999999999995</v>
      </c>
      <c r="Q17" s="64">
        <v>184.4</v>
      </c>
      <c r="R17" s="189">
        <v>446.29999999999995</v>
      </c>
      <c r="S17" s="64">
        <v>209.9</v>
      </c>
      <c r="T17" s="189">
        <v>452.30000000000007</v>
      </c>
      <c r="U17" s="64">
        <v>234</v>
      </c>
      <c r="V17" s="189">
        <v>450.9</v>
      </c>
      <c r="W17" s="64">
        <v>258.39999999999998</v>
      </c>
      <c r="X17" s="189">
        <v>447.6</v>
      </c>
      <c r="Y17" s="64">
        <v>183.4</v>
      </c>
      <c r="Z17" s="189">
        <v>455.9</v>
      </c>
      <c r="AA17" s="64">
        <v>197.9</v>
      </c>
      <c r="AB17" s="189">
        <v>440.29999999999995</v>
      </c>
      <c r="AC17" s="64">
        <v>232.7</v>
      </c>
      <c r="AD17" s="189">
        <v>456.79999999999995</v>
      </c>
      <c r="AE17" s="64">
        <v>246.3</v>
      </c>
      <c r="AF17" s="189">
        <v>462</v>
      </c>
      <c r="AG17" s="64">
        <v>214.5</v>
      </c>
      <c r="AH17" s="189">
        <v>468.79999999999995</v>
      </c>
      <c r="AI17" s="64">
        <v>197</v>
      </c>
      <c r="AJ17" s="189">
        <v>433.40000000000009</v>
      </c>
      <c r="AK17" s="64">
        <v>231.3</v>
      </c>
      <c r="AL17" s="189">
        <v>449.79999999999995</v>
      </c>
      <c r="AM17" s="64">
        <v>273.8</v>
      </c>
      <c r="AN17" s="189">
        <v>521.90000000000009</v>
      </c>
      <c r="AO17" s="64">
        <v>245.4</v>
      </c>
      <c r="AP17" s="189">
        <v>459</v>
      </c>
      <c r="AQ17" s="64">
        <v>219.5</v>
      </c>
      <c r="AR17" s="189">
        <v>277</v>
      </c>
      <c r="AS17" s="64">
        <v>241.3</v>
      </c>
      <c r="AT17" s="189">
        <v>303.60000000000002</v>
      </c>
      <c r="AU17" s="64">
        <v>279.60000000000002</v>
      </c>
      <c r="AV17" s="189">
        <v>339.5</v>
      </c>
      <c r="AW17" s="64">
        <v>211.9</v>
      </c>
      <c r="AX17" s="189">
        <v>275.40000000000003</v>
      </c>
      <c r="AY17" s="64">
        <v>170.6</v>
      </c>
      <c r="AZ17" s="189">
        <v>222.10000000000002</v>
      </c>
      <c r="BA17" s="64">
        <v>48.4</v>
      </c>
      <c r="BB17" s="189">
        <v>177.89999999999998</v>
      </c>
      <c r="BC17" s="64">
        <v>56.2</v>
      </c>
      <c r="BD17" s="189">
        <v>196.7</v>
      </c>
      <c r="BE17" s="64">
        <v>71.099999999999994</v>
      </c>
      <c r="BF17" s="189">
        <v>181.3</v>
      </c>
      <c r="BG17" s="64">
        <v>100.3</v>
      </c>
      <c r="BH17" s="189">
        <v>185.7</v>
      </c>
      <c r="BI17" s="64">
        <v>145.5</v>
      </c>
      <c r="BJ17" s="189">
        <v>222.7</v>
      </c>
      <c r="BK17" s="64">
        <v>216.6</v>
      </c>
      <c r="BL17" s="189">
        <v>293</v>
      </c>
      <c r="BM17" s="64">
        <v>214.9</v>
      </c>
      <c r="BN17" s="189">
        <v>283.60000000000002</v>
      </c>
      <c r="BO17" s="64">
        <v>225.2</v>
      </c>
      <c r="BP17" s="189">
        <v>266.39999999999998</v>
      </c>
      <c r="BQ17" s="64">
        <v>296.10000000000002</v>
      </c>
      <c r="BR17" s="189">
        <v>415.6</v>
      </c>
      <c r="BS17" s="273">
        <v>285.2</v>
      </c>
      <c r="BT17" s="189">
        <v>380.9</v>
      </c>
      <c r="BU17" s="273">
        <v>279.7</v>
      </c>
      <c r="BV17" s="189">
        <v>311.20000000000005</v>
      </c>
      <c r="BW17" s="273">
        <v>311.3</v>
      </c>
      <c r="BX17" s="189">
        <v>353.2</v>
      </c>
      <c r="BY17" s="273">
        <v>316.8</v>
      </c>
      <c r="BZ17" s="189">
        <v>356.3</v>
      </c>
      <c r="CA17" s="273">
        <v>339</v>
      </c>
      <c r="CB17" s="189">
        <v>354</v>
      </c>
      <c r="CC17" s="273">
        <v>234.1</v>
      </c>
      <c r="CD17" s="189">
        <v>327.60000000000002</v>
      </c>
      <c r="CE17" s="273">
        <v>285.89999999999998</v>
      </c>
      <c r="CF17" s="189">
        <v>334</v>
      </c>
      <c r="CG17" s="273">
        <v>299.10000000000002</v>
      </c>
      <c r="CH17" s="189">
        <v>397.29999999999995</v>
      </c>
      <c r="CI17" s="273">
        <v>292.7</v>
      </c>
      <c r="CJ17" s="189">
        <v>447.4</v>
      </c>
      <c r="CK17" s="273">
        <v>282.60000000000002</v>
      </c>
      <c r="CL17" s="189">
        <v>410.20000000000005</v>
      </c>
      <c r="CM17" s="273">
        <v>319.5</v>
      </c>
      <c r="CN17" s="189">
        <v>376.79999999999995</v>
      </c>
      <c r="CO17" s="273">
        <v>322.89999999999998</v>
      </c>
      <c r="CP17" s="189">
        <v>395.70000000000005</v>
      </c>
      <c r="CQ17" s="273">
        <v>332</v>
      </c>
      <c r="CR17" s="189">
        <v>464.90000000000009</v>
      </c>
      <c r="CS17" s="273">
        <v>316.8</v>
      </c>
      <c r="CT17" s="189">
        <v>468.6</v>
      </c>
      <c r="CU17" s="273">
        <v>314.8</v>
      </c>
      <c r="CV17" s="189">
        <v>387.8</v>
      </c>
      <c r="CW17" s="57" t="s">
        <v>245</v>
      </c>
      <c r="CX17" s="81"/>
      <c r="CY17" s="81"/>
    </row>
    <row r="18" spans="2:103" s="82" customFormat="1" ht="40.15" customHeight="1" x14ac:dyDescent="0.25">
      <c r="B18" s="72" t="s">
        <v>142</v>
      </c>
      <c r="C18" s="73">
        <v>196.8</v>
      </c>
      <c r="D18" s="192">
        <v>19.399999999999999</v>
      </c>
      <c r="E18" s="73">
        <v>218.2</v>
      </c>
      <c r="F18" s="192">
        <v>21.5</v>
      </c>
      <c r="G18" s="73">
        <v>204.1</v>
      </c>
      <c r="H18" s="192">
        <v>20.399999999999999</v>
      </c>
      <c r="I18" s="73">
        <v>192.7</v>
      </c>
      <c r="J18" s="192">
        <v>15.9</v>
      </c>
      <c r="K18" s="73">
        <v>154.1</v>
      </c>
      <c r="L18" s="192">
        <v>18.7</v>
      </c>
      <c r="M18" s="73">
        <v>159.30000000000001</v>
      </c>
      <c r="N18" s="192">
        <v>19.100000000000001</v>
      </c>
      <c r="O18" s="73">
        <v>193.6</v>
      </c>
      <c r="P18" s="192">
        <v>23.5</v>
      </c>
      <c r="Q18" s="73">
        <v>134.1</v>
      </c>
      <c r="R18" s="192">
        <v>14.7</v>
      </c>
      <c r="S18" s="73">
        <v>150.1</v>
      </c>
      <c r="T18" s="192">
        <v>19.100000000000001</v>
      </c>
      <c r="U18" s="73">
        <v>168.1</v>
      </c>
      <c r="V18" s="192">
        <v>19.3</v>
      </c>
      <c r="W18" s="73">
        <v>187.1</v>
      </c>
      <c r="X18" s="192">
        <v>24.4</v>
      </c>
      <c r="Y18" s="73">
        <v>132.69999999999999</v>
      </c>
      <c r="Z18" s="192">
        <v>14.7</v>
      </c>
      <c r="AA18" s="73">
        <v>140.9</v>
      </c>
      <c r="AB18" s="192">
        <v>19.7</v>
      </c>
      <c r="AC18" s="73">
        <v>169.1</v>
      </c>
      <c r="AD18" s="192">
        <v>20.9</v>
      </c>
      <c r="AE18" s="73">
        <v>180.3</v>
      </c>
      <c r="AF18" s="192">
        <v>22.8</v>
      </c>
      <c r="AG18" s="73">
        <v>155.80000000000001</v>
      </c>
      <c r="AH18" s="192">
        <v>14.4</v>
      </c>
      <c r="AI18" s="73">
        <v>142.69999999999999</v>
      </c>
      <c r="AJ18" s="192">
        <v>17.600000000000001</v>
      </c>
      <c r="AK18" s="73">
        <v>169.6</v>
      </c>
      <c r="AL18" s="192">
        <v>18.899999999999999</v>
      </c>
      <c r="AM18" s="73">
        <v>200.6</v>
      </c>
      <c r="AN18" s="192">
        <v>23.6</v>
      </c>
      <c r="AO18" s="73">
        <v>177.5</v>
      </c>
      <c r="AP18" s="192">
        <v>15</v>
      </c>
      <c r="AQ18" s="73">
        <v>160.30000000000001</v>
      </c>
      <c r="AR18" s="192">
        <v>17.2</v>
      </c>
      <c r="AS18" s="73">
        <v>175.8</v>
      </c>
      <c r="AT18" s="192">
        <v>19.600000000000001</v>
      </c>
      <c r="AU18" s="73">
        <v>204.2</v>
      </c>
      <c r="AV18" s="192">
        <v>24.4</v>
      </c>
      <c r="AW18" s="73">
        <v>154.6</v>
      </c>
      <c r="AX18" s="192">
        <v>15.3</v>
      </c>
      <c r="AY18" s="73">
        <v>121.9</v>
      </c>
      <c r="AZ18" s="192">
        <v>13.8</v>
      </c>
      <c r="BA18" s="73">
        <v>32</v>
      </c>
      <c r="BB18" s="192">
        <v>0.5</v>
      </c>
      <c r="BC18" s="73">
        <v>37.200000000000003</v>
      </c>
      <c r="BD18" s="192">
        <v>1.5</v>
      </c>
      <c r="BE18" s="73">
        <v>47.3</v>
      </c>
      <c r="BF18" s="192">
        <v>3.5</v>
      </c>
      <c r="BG18" s="73">
        <v>68.3</v>
      </c>
      <c r="BH18" s="192">
        <v>4.5</v>
      </c>
      <c r="BI18" s="73">
        <v>100.1</v>
      </c>
      <c r="BJ18" s="192">
        <v>8.5</v>
      </c>
      <c r="BK18" s="73">
        <v>155.4</v>
      </c>
      <c r="BL18" s="192">
        <v>17.399999999999999</v>
      </c>
      <c r="BM18" s="73">
        <v>150.5</v>
      </c>
      <c r="BN18" s="192">
        <v>14.2</v>
      </c>
      <c r="BO18" s="73">
        <v>160.69999999999999</v>
      </c>
      <c r="BP18" s="192">
        <v>12</v>
      </c>
      <c r="BQ18" s="73">
        <v>214.1</v>
      </c>
      <c r="BR18" s="192">
        <v>17.2</v>
      </c>
      <c r="BS18" s="275">
        <v>206.6</v>
      </c>
      <c r="BT18" s="192">
        <v>23.4</v>
      </c>
      <c r="BU18" s="275">
        <v>203.3</v>
      </c>
      <c r="BV18" s="192">
        <v>16.100000000000001</v>
      </c>
      <c r="BW18" s="275">
        <v>226.7</v>
      </c>
      <c r="BX18" s="192">
        <v>18.7</v>
      </c>
      <c r="BY18" s="275">
        <v>231.1</v>
      </c>
      <c r="BZ18" s="192">
        <v>21.3</v>
      </c>
      <c r="CA18" s="275">
        <v>247.3</v>
      </c>
      <c r="CB18" s="192">
        <v>25.6</v>
      </c>
      <c r="CC18" s="275">
        <v>165.7</v>
      </c>
      <c r="CD18" s="192">
        <v>16.100000000000001</v>
      </c>
      <c r="CE18" s="275">
        <v>202.9</v>
      </c>
      <c r="CF18" s="192">
        <v>18.3</v>
      </c>
      <c r="CG18" s="275">
        <v>212.8</v>
      </c>
      <c r="CH18" s="192">
        <v>22.8</v>
      </c>
      <c r="CI18" s="275">
        <v>211.6</v>
      </c>
      <c r="CJ18" s="192">
        <v>23.3</v>
      </c>
      <c r="CK18" s="275">
        <v>200.6</v>
      </c>
      <c r="CL18" s="192">
        <v>17.2</v>
      </c>
      <c r="CM18" s="275">
        <v>230.3</v>
      </c>
      <c r="CN18" s="192">
        <v>20</v>
      </c>
      <c r="CO18" s="275">
        <v>233.9</v>
      </c>
      <c r="CP18" s="192">
        <v>21.4</v>
      </c>
      <c r="CQ18" s="275">
        <v>240.2</v>
      </c>
      <c r="CR18" s="192">
        <v>24.1</v>
      </c>
      <c r="CS18" s="275">
        <v>228.9</v>
      </c>
      <c r="CT18" s="192">
        <v>18.600000000000001</v>
      </c>
      <c r="CU18" s="275">
        <v>224.5</v>
      </c>
      <c r="CV18" s="192">
        <v>18.3</v>
      </c>
      <c r="CW18" s="75" t="s">
        <v>246</v>
      </c>
      <c r="CX18" s="81"/>
      <c r="CY18" s="81"/>
    </row>
    <row r="19" spans="2:103" s="82" customFormat="1" ht="40.15" customHeight="1" x14ac:dyDescent="0.25">
      <c r="B19" s="68" t="s">
        <v>143</v>
      </c>
      <c r="C19" s="69">
        <v>15.6</v>
      </c>
      <c r="D19" s="191">
        <v>340.4</v>
      </c>
      <c r="E19" s="69">
        <v>16</v>
      </c>
      <c r="F19" s="191">
        <v>393.6</v>
      </c>
      <c r="G19" s="69">
        <v>15.7</v>
      </c>
      <c r="H19" s="191">
        <v>358.5</v>
      </c>
      <c r="I19" s="69">
        <v>12.5</v>
      </c>
      <c r="J19" s="191">
        <v>368.7</v>
      </c>
      <c r="K19" s="69">
        <v>5.6</v>
      </c>
      <c r="L19" s="191">
        <v>309.2</v>
      </c>
      <c r="M19" s="69">
        <v>5.6</v>
      </c>
      <c r="N19" s="191">
        <v>326.3</v>
      </c>
      <c r="O19" s="69">
        <v>5.6</v>
      </c>
      <c r="P19" s="191">
        <v>345.4</v>
      </c>
      <c r="Q19" s="69">
        <v>5.6</v>
      </c>
      <c r="R19" s="191">
        <v>323.39999999999998</v>
      </c>
      <c r="S19" s="69">
        <v>9.8000000000000007</v>
      </c>
      <c r="T19" s="191">
        <v>308.60000000000002</v>
      </c>
      <c r="U19" s="69">
        <v>9.8999999999999986</v>
      </c>
      <c r="V19" s="191">
        <v>301.8</v>
      </c>
      <c r="W19" s="69">
        <v>8.9</v>
      </c>
      <c r="X19" s="191">
        <v>290.10000000000002</v>
      </c>
      <c r="Y19" s="69">
        <v>6.5</v>
      </c>
      <c r="Z19" s="191">
        <v>329.8</v>
      </c>
      <c r="AA19" s="69">
        <v>10.1</v>
      </c>
      <c r="AB19" s="191">
        <v>309.39999999999998</v>
      </c>
      <c r="AC19" s="69">
        <v>7.3</v>
      </c>
      <c r="AD19" s="191">
        <v>321.39999999999998</v>
      </c>
      <c r="AE19" s="69">
        <v>5.9</v>
      </c>
      <c r="AF19" s="191">
        <v>322</v>
      </c>
      <c r="AG19" s="69">
        <v>6.8</v>
      </c>
      <c r="AH19" s="191">
        <v>354.4</v>
      </c>
      <c r="AI19" s="69">
        <v>6.7</v>
      </c>
      <c r="AJ19" s="191">
        <v>303.60000000000002</v>
      </c>
      <c r="AK19" s="69">
        <v>5.2</v>
      </c>
      <c r="AL19" s="191">
        <v>312.7</v>
      </c>
      <c r="AM19" s="69">
        <v>6.3</v>
      </c>
      <c r="AN19" s="191">
        <v>342.1</v>
      </c>
      <c r="AO19" s="69">
        <v>8.6999999999999993</v>
      </c>
      <c r="AP19" s="191">
        <v>337.8</v>
      </c>
      <c r="AQ19" s="69">
        <v>5.8</v>
      </c>
      <c r="AR19" s="191">
        <v>136.6</v>
      </c>
      <c r="AS19" s="69">
        <v>6.9</v>
      </c>
      <c r="AT19" s="191">
        <v>151.80000000000001</v>
      </c>
      <c r="AU19" s="69">
        <v>7.4</v>
      </c>
      <c r="AV19" s="191">
        <v>159.80000000000001</v>
      </c>
      <c r="AW19" s="69">
        <v>5.8</v>
      </c>
      <c r="AX19" s="191">
        <v>134</v>
      </c>
      <c r="AY19" s="69">
        <v>8.1</v>
      </c>
      <c r="AZ19" s="191">
        <v>125.2</v>
      </c>
      <c r="BA19" s="69">
        <v>5.7</v>
      </c>
      <c r="BB19" s="191">
        <v>113.8</v>
      </c>
      <c r="BC19" s="69">
        <v>6.6</v>
      </c>
      <c r="BD19" s="191">
        <v>153.6</v>
      </c>
      <c r="BE19" s="69">
        <v>8.1</v>
      </c>
      <c r="BF19" s="191">
        <v>130</v>
      </c>
      <c r="BG19" s="69">
        <v>9.3000000000000007</v>
      </c>
      <c r="BH19" s="191">
        <v>137.1</v>
      </c>
      <c r="BI19" s="69">
        <v>12</v>
      </c>
      <c r="BJ19" s="191">
        <v>154</v>
      </c>
      <c r="BK19" s="69">
        <v>9.4</v>
      </c>
      <c r="BL19" s="191">
        <v>183.5</v>
      </c>
      <c r="BM19" s="69">
        <v>14.2</v>
      </c>
      <c r="BN19" s="191">
        <v>177.9</v>
      </c>
      <c r="BO19" s="69">
        <v>10.9</v>
      </c>
      <c r="BP19" s="191">
        <v>181.3</v>
      </c>
      <c r="BQ19" s="69">
        <v>10.7</v>
      </c>
      <c r="BR19" s="191">
        <v>224.4</v>
      </c>
      <c r="BS19" s="214">
        <v>9.6999999999999993</v>
      </c>
      <c r="BT19" s="191">
        <v>246</v>
      </c>
      <c r="BU19" s="214">
        <v>8.6</v>
      </c>
      <c r="BV19" s="191">
        <v>181.4</v>
      </c>
      <c r="BW19" s="214">
        <v>9</v>
      </c>
      <c r="BX19" s="191">
        <v>211.5</v>
      </c>
      <c r="BY19" s="214">
        <v>8.6999999999999993</v>
      </c>
      <c r="BZ19" s="191">
        <v>195</v>
      </c>
      <c r="CA19" s="214">
        <v>9.3000000000000007</v>
      </c>
      <c r="CB19" s="191">
        <v>189.5</v>
      </c>
      <c r="CC19" s="214">
        <v>13.2</v>
      </c>
      <c r="CD19" s="191">
        <v>166.9</v>
      </c>
      <c r="CE19" s="214">
        <v>15.4</v>
      </c>
      <c r="CF19" s="191">
        <v>175.5</v>
      </c>
      <c r="CG19" s="214">
        <v>15.4</v>
      </c>
      <c r="CH19" s="191">
        <v>220.1</v>
      </c>
      <c r="CI19" s="214">
        <v>10.6</v>
      </c>
      <c r="CJ19" s="191">
        <v>266.2</v>
      </c>
      <c r="CK19" s="214">
        <v>15.2</v>
      </c>
      <c r="CL19" s="191">
        <v>218.9</v>
      </c>
      <c r="CM19" s="214">
        <v>12.4</v>
      </c>
      <c r="CN19" s="191">
        <v>194.1</v>
      </c>
      <c r="CO19" s="214">
        <v>11</v>
      </c>
      <c r="CP19" s="191">
        <v>199.3</v>
      </c>
      <c r="CQ19" s="214">
        <v>11.8</v>
      </c>
      <c r="CR19" s="191">
        <v>263.60000000000002</v>
      </c>
      <c r="CS19" s="214">
        <v>11.6</v>
      </c>
      <c r="CT19" s="191">
        <v>266.60000000000002</v>
      </c>
      <c r="CU19" s="214">
        <v>15.5</v>
      </c>
      <c r="CV19" s="191">
        <v>194.9</v>
      </c>
      <c r="CW19" s="71" t="s">
        <v>247</v>
      </c>
      <c r="CX19" s="81"/>
      <c r="CY19" s="81"/>
    </row>
    <row r="20" spans="2:103" s="82" customFormat="1" ht="40.15" customHeight="1" x14ac:dyDescent="0.25">
      <c r="B20" s="60" t="s">
        <v>144</v>
      </c>
      <c r="C20" s="66">
        <v>729</v>
      </c>
      <c r="D20" s="190">
        <v>202.2</v>
      </c>
      <c r="E20" s="66">
        <v>870.8</v>
      </c>
      <c r="F20" s="190">
        <v>223.7</v>
      </c>
      <c r="G20" s="66">
        <v>808.2</v>
      </c>
      <c r="H20" s="190">
        <v>218.3</v>
      </c>
      <c r="I20" s="66">
        <v>698.6</v>
      </c>
      <c r="J20" s="190">
        <v>166.5</v>
      </c>
      <c r="K20" s="66">
        <v>642</v>
      </c>
      <c r="L20" s="190">
        <v>206.2</v>
      </c>
      <c r="M20" s="66">
        <v>706.6</v>
      </c>
      <c r="N20" s="190">
        <v>207.2</v>
      </c>
      <c r="O20" s="66">
        <v>886.9</v>
      </c>
      <c r="P20" s="190">
        <v>254.8</v>
      </c>
      <c r="Q20" s="66">
        <v>650.5</v>
      </c>
      <c r="R20" s="190">
        <v>155.1</v>
      </c>
      <c r="S20" s="66">
        <v>614.1</v>
      </c>
      <c r="T20" s="190">
        <v>219.6</v>
      </c>
      <c r="U20" s="66">
        <v>686</v>
      </c>
      <c r="V20" s="190">
        <v>222.4</v>
      </c>
      <c r="W20" s="66">
        <v>909.5</v>
      </c>
      <c r="X20" s="190">
        <v>284.10000000000002</v>
      </c>
      <c r="Y20" s="66">
        <v>661.3</v>
      </c>
      <c r="Z20" s="190">
        <v>166.9</v>
      </c>
      <c r="AA20" s="66">
        <v>727.6</v>
      </c>
      <c r="AB20" s="190">
        <v>248</v>
      </c>
      <c r="AC20" s="66">
        <v>796.9</v>
      </c>
      <c r="AD20" s="190">
        <v>266.10000000000002</v>
      </c>
      <c r="AE20" s="66">
        <v>1042.5</v>
      </c>
      <c r="AF20" s="190">
        <v>286.8</v>
      </c>
      <c r="AG20" s="66">
        <v>726.4</v>
      </c>
      <c r="AH20" s="190">
        <v>183</v>
      </c>
      <c r="AI20" s="66">
        <v>834.3</v>
      </c>
      <c r="AJ20" s="190">
        <v>226.4</v>
      </c>
      <c r="AK20" s="66">
        <v>878.3</v>
      </c>
      <c r="AL20" s="190">
        <v>256.5</v>
      </c>
      <c r="AM20" s="66">
        <v>1172.5</v>
      </c>
      <c r="AN20" s="190">
        <v>305.89999999999998</v>
      </c>
      <c r="AO20" s="66">
        <v>841.5</v>
      </c>
      <c r="AP20" s="190">
        <v>195.8</v>
      </c>
      <c r="AQ20" s="66">
        <v>878</v>
      </c>
      <c r="AR20" s="190">
        <v>229.2</v>
      </c>
      <c r="AS20" s="66">
        <v>976.5</v>
      </c>
      <c r="AT20" s="190">
        <v>266.8</v>
      </c>
      <c r="AU20" s="66">
        <v>1290.7</v>
      </c>
      <c r="AV20" s="190">
        <v>331.3</v>
      </c>
      <c r="AW20" s="66">
        <v>963</v>
      </c>
      <c r="AX20" s="190">
        <v>210.3</v>
      </c>
      <c r="AY20" s="66">
        <v>784</v>
      </c>
      <c r="AZ20" s="190">
        <v>191.1</v>
      </c>
      <c r="BA20" s="66">
        <v>15.1</v>
      </c>
      <c r="BB20" s="190">
        <v>6.9</v>
      </c>
      <c r="BC20" s="66">
        <v>66.400000000000006</v>
      </c>
      <c r="BD20" s="190">
        <v>22.3</v>
      </c>
      <c r="BE20" s="66">
        <v>134.80000000000001</v>
      </c>
      <c r="BF20" s="190">
        <v>50.5</v>
      </c>
      <c r="BG20" s="66">
        <v>180.2</v>
      </c>
      <c r="BH20" s="190">
        <v>68.400000000000006</v>
      </c>
      <c r="BI20" s="66">
        <v>274.2</v>
      </c>
      <c r="BJ20" s="190">
        <v>129.30000000000001</v>
      </c>
      <c r="BK20" s="66">
        <v>790.2</v>
      </c>
      <c r="BL20" s="190">
        <v>252.6</v>
      </c>
      <c r="BM20" s="66">
        <v>713.9</v>
      </c>
      <c r="BN20" s="190">
        <v>201.6</v>
      </c>
      <c r="BO20" s="66">
        <v>628.9</v>
      </c>
      <c r="BP20" s="190">
        <v>177.8</v>
      </c>
      <c r="BQ20" s="66">
        <v>907.9</v>
      </c>
      <c r="BR20" s="190">
        <v>260.5</v>
      </c>
      <c r="BS20" s="274">
        <v>1460.1</v>
      </c>
      <c r="BT20" s="190">
        <v>356.1</v>
      </c>
      <c r="BU20" s="274">
        <v>1126.7</v>
      </c>
      <c r="BV20" s="190">
        <v>246.3</v>
      </c>
      <c r="BW20" s="274">
        <v>1184.9000000000001</v>
      </c>
      <c r="BX20" s="190">
        <v>299.3</v>
      </c>
      <c r="BY20" s="274">
        <v>1265.4000000000001</v>
      </c>
      <c r="BZ20" s="190">
        <v>342.4</v>
      </c>
      <c r="CA20" s="274">
        <v>1675.5</v>
      </c>
      <c r="CB20" s="190">
        <v>413.8</v>
      </c>
      <c r="CC20" s="274">
        <v>1127.7</v>
      </c>
      <c r="CD20" s="190">
        <v>263.3</v>
      </c>
      <c r="CE20" s="274">
        <v>1118</v>
      </c>
      <c r="CF20" s="190">
        <v>302.39999999999998</v>
      </c>
      <c r="CG20" s="274">
        <v>1211</v>
      </c>
      <c r="CH20" s="190">
        <v>384</v>
      </c>
      <c r="CI20" s="274">
        <v>1621.4</v>
      </c>
      <c r="CJ20" s="190">
        <v>392.8</v>
      </c>
      <c r="CK20" s="274">
        <v>1182</v>
      </c>
      <c r="CL20" s="190">
        <v>294.10000000000002</v>
      </c>
      <c r="CM20" s="274">
        <v>1217.4000000000001</v>
      </c>
      <c r="CN20" s="190">
        <v>347.8</v>
      </c>
      <c r="CO20" s="274">
        <v>1389.3</v>
      </c>
      <c r="CP20" s="190">
        <v>361.1</v>
      </c>
      <c r="CQ20" s="274">
        <v>1613.7</v>
      </c>
      <c r="CR20" s="190">
        <v>418</v>
      </c>
      <c r="CS20" s="274">
        <v>1302.8</v>
      </c>
      <c r="CT20" s="190">
        <v>325.7</v>
      </c>
      <c r="CU20" s="274">
        <v>1175.3</v>
      </c>
      <c r="CV20" s="190">
        <v>325.89999999999998</v>
      </c>
      <c r="CW20" s="62" t="s">
        <v>248</v>
      </c>
      <c r="CX20" s="81"/>
      <c r="CY20" s="81"/>
    </row>
    <row r="21" spans="2:103" s="82" customFormat="1" ht="40.15" customHeight="1" x14ac:dyDescent="0.25">
      <c r="B21" s="68" t="s">
        <v>145</v>
      </c>
      <c r="C21" s="69">
        <v>58.4</v>
      </c>
      <c r="D21" s="191">
        <v>42.1</v>
      </c>
      <c r="E21" s="69">
        <v>69.3</v>
      </c>
      <c r="F21" s="191">
        <v>46</v>
      </c>
      <c r="G21" s="69">
        <v>58.5</v>
      </c>
      <c r="H21" s="191">
        <v>44.9</v>
      </c>
      <c r="I21" s="69">
        <v>55</v>
      </c>
      <c r="J21" s="191">
        <v>33.6</v>
      </c>
      <c r="K21" s="69">
        <v>48.7</v>
      </c>
      <c r="L21" s="191">
        <v>43.1</v>
      </c>
      <c r="M21" s="69">
        <v>54.5</v>
      </c>
      <c r="N21" s="191">
        <v>43.5</v>
      </c>
      <c r="O21" s="69">
        <v>60.3</v>
      </c>
      <c r="P21" s="191">
        <v>53.2</v>
      </c>
      <c r="Q21" s="69">
        <v>50.8</v>
      </c>
      <c r="R21" s="191">
        <v>31.6</v>
      </c>
      <c r="S21" s="69">
        <v>44</v>
      </c>
      <c r="T21" s="191">
        <v>46.7</v>
      </c>
      <c r="U21" s="69">
        <v>52.9</v>
      </c>
      <c r="V21" s="191">
        <v>47.3</v>
      </c>
      <c r="W21" s="69">
        <v>62.3</v>
      </c>
      <c r="X21" s="191">
        <v>59.9</v>
      </c>
      <c r="Y21" s="69">
        <v>54.2</v>
      </c>
      <c r="Z21" s="191">
        <v>34.799999999999997</v>
      </c>
      <c r="AA21" s="69">
        <v>52.7</v>
      </c>
      <c r="AB21" s="191">
        <v>36.700000000000003</v>
      </c>
      <c r="AC21" s="69">
        <v>61.5</v>
      </c>
      <c r="AD21" s="191">
        <v>39.4</v>
      </c>
      <c r="AE21" s="69">
        <v>72</v>
      </c>
      <c r="AF21" s="191">
        <v>41.3</v>
      </c>
      <c r="AG21" s="69">
        <v>59.1</v>
      </c>
      <c r="AH21" s="191">
        <v>26.2</v>
      </c>
      <c r="AI21" s="69">
        <v>64.5</v>
      </c>
      <c r="AJ21" s="191">
        <v>32.6</v>
      </c>
      <c r="AK21" s="69">
        <v>71.599999999999994</v>
      </c>
      <c r="AL21" s="191">
        <v>36.5</v>
      </c>
      <c r="AM21" s="69">
        <v>83.9</v>
      </c>
      <c r="AN21" s="191">
        <v>44.3</v>
      </c>
      <c r="AO21" s="69">
        <v>72.599999999999994</v>
      </c>
      <c r="AP21" s="191">
        <v>27.8</v>
      </c>
      <c r="AQ21" s="69">
        <v>73.3</v>
      </c>
      <c r="AR21" s="191">
        <v>33</v>
      </c>
      <c r="AS21" s="69">
        <v>82.7</v>
      </c>
      <c r="AT21" s="191">
        <v>39</v>
      </c>
      <c r="AU21" s="69">
        <v>94.7</v>
      </c>
      <c r="AV21" s="191">
        <v>48.1</v>
      </c>
      <c r="AW21" s="69">
        <v>85.5</v>
      </c>
      <c r="AX21" s="191">
        <v>30.1</v>
      </c>
      <c r="AY21" s="69">
        <v>65.3</v>
      </c>
      <c r="AZ21" s="191">
        <v>27.8</v>
      </c>
      <c r="BA21" s="69">
        <v>1.1000000000000001</v>
      </c>
      <c r="BB21" s="191">
        <v>1.1000000000000001</v>
      </c>
      <c r="BC21" s="69">
        <v>5.6</v>
      </c>
      <c r="BD21" s="191">
        <v>3.6</v>
      </c>
      <c r="BE21" s="69">
        <v>10.5</v>
      </c>
      <c r="BF21" s="191">
        <v>7.7</v>
      </c>
      <c r="BG21" s="69">
        <v>13.3</v>
      </c>
      <c r="BH21" s="191">
        <v>9.9</v>
      </c>
      <c r="BI21" s="69">
        <v>20</v>
      </c>
      <c r="BJ21" s="191">
        <v>18.600000000000001</v>
      </c>
      <c r="BK21" s="69">
        <v>57.2</v>
      </c>
      <c r="BL21" s="191">
        <v>34.9</v>
      </c>
      <c r="BM21" s="69">
        <v>67.599999999999994</v>
      </c>
      <c r="BN21" s="191">
        <v>25.8</v>
      </c>
      <c r="BO21" s="69">
        <v>49.5</v>
      </c>
      <c r="BP21" s="191">
        <v>25.8</v>
      </c>
      <c r="BQ21" s="69">
        <v>78.099999999999994</v>
      </c>
      <c r="BR21" s="191">
        <v>38.1</v>
      </c>
      <c r="BS21" s="214">
        <v>109.7</v>
      </c>
      <c r="BT21" s="191">
        <v>52.3</v>
      </c>
      <c r="BU21" s="214">
        <v>102.5</v>
      </c>
      <c r="BV21" s="191">
        <v>35.4</v>
      </c>
      <c r="BW21" s="214">
        <v>109.7</v>
      </c>
      <c r="BX21" s="191">
        <v>43.7</v>
      </c>
      <c r="BY21" s="214">
        <v>118.6</v>
      </c>
      <c r="BZ21" s="191">
        <v>49.7</v>
      </c>
      <c r="CA21" s="214">
        <v>129.19999999999999</v>
      </c>
      <c r="CB21" s="191">
        <v>60.4</v>
      </c>
      <c r="CC21" s="214">
        <v>97.4</v>
      </c>
      <c r="CD21" s="191">
        <v>38.1</v>
      </c>
      <c r="CE21" s="214">
        <v>89.4</v>
      </c>
      <c r="CF21" s="191">
        <v>44.5</v>
      </c>
      <c r="CG21" s="214">
        <v>94.5</v>
      </c>
      <c r="CH21" s="191">
        <v>56.3</v>
      </c>
      <c r="CI21" s="214">
        <v>119.4</v>
      </c>
      <c r="CJ21" s="191">
        <v>57.1</v>
      </c>
      <c r="CK21" s="214">
        <v>95.9</v>
      </c>
      <c r="CL21" s="191">
        <v>43</v>
      </c>
      <c r="CM21" s="214">
        <v>96.7</v>
      </c>
      <c r="CN21" s="191">
        <v>51.032624788702464</v>
      </c>
      <c r="CO21" s="214">
        <v>125.22995409558352</v>
      </c>
      <c r="CP21" s="191">
        <v>50.205774432978572</v>
      </c>
      <c r="CQ21" s="214">
        <v>124.2</v>
      </c>
      <c r="CR21" s="191">
        <v>59.9</v>
      </c>
      <c r="CS21" s="214">
        <v>111.23</v>
      </c>
      <c r="CT21" s="191">
        <v>46.2</v>
      </c>
      <c r="CU21" s="214">
        <v>94.3</v>
      </c>
      <c r="CV21" s="191">
        <v>46.994150159598263</v>
      </c>
      <c r="CW21" s="71" t="s">
        <v>249</v>
      </c>
      <c r="CX21" s="81"/>
      <c r="CY21" s="81"/>
    </row>
    <row r="22" spans="2:103" s="82" customFormat="1" ht="40.15" customHeight="1" x14ac:dyDescent="0.25">
      <c r="B22" s="72" t="s">
        <v>146</v>
      </c>
      <c r="C22" s="73">
        <v>670.6</v>
      </c>
      <c r="D22" s="192">
        <v>160.1</v>
      </c>
      <c r="E22" s="73">
        <v>801.5</v>
      </c>
      <c r="F22" s="192">
        <v>177.70000000000002</v>
      </c>
      <c r="G22" s="73">
        <v>749.7</v>
      </c>
      <c r="H22" s="192">
        <v>173.4</v>
      </c>
      <c r="I22" s="73">
        <v>643.59999999999991</v>
      </c>
      <c r="J22" s="192">
        <v>132.9</v>
      </c>
      <c r="K22" s="73">
        <v>593.29999999999995</v>
      </c>
      <c r="L22" s="192">
        <v>163.13999999999999</v>
      </c>
      <c r="M22" s="73">
        <v>652.1</v>
      </c>
      <c r="N22" s="192">
        <v>163.72999999999999</v>
      </c>
      <c r="O22" s="73">
        <v>826.59999999999991</v>
      </c>
      <c r="P22" s="192">
        <v>201.60000000000002</v>
      </c>
      <c r="Q22" s="73">
        <v>599.73</v>
      </c>
      <c r="R22" s="192">
        <v>123.5</v>
      </c>
      <c r="S22" s="73">
        <v>570.1</v>
      </c>
      <c r="T22" s="192">
        <v>172.9</v>
      </c>
      <c r="U22" s="73">
        <v>633.10000000000014</v>
      </c>
      <c r="V22" s="192">
        <v>175.09</v>
      </c>
      <c r="W22" s="73">
        <v>847.2</v>
      </c>
      <c r="X22" s="192">
        <v>224.19999999999996</v>
      </c>
      <c r="Y22" s="73">
        <v>607.1</v>
      </c>
      <c r="Z22" s="192">
        <v>132.1</v>
      </c>
      <c r="AA22" s="73">
        <v>674.9</v>
      </c>
      <c r="AB22" s="192">
        <v>211.3</v>
      </c>
      <c r="AC22" s="73">
        <v>735.40639408162622</v>
      </c>
      <c r="AD22" s="192">
        <v>226.70000000000002</v>
      </c>
      <c r="AE22" s="73">
        <v>970.51717364281558</v>
      </c>
      <c r="AF22" s="192">
        <v>245.5</v>
      </c>
      <c r="AG22" s="73">
        <v>667.3</v>
      </c>
      <c r="AH22" s="192">
        <v>156.80000000000001</v>
      </c>
      <c r="AI22" s="73">
        <v>769.8</v>
      </c>
      <c r="AJ22" s="192">
        <v>193.8</v>
      </c>
      <c r="AK22" s="73">
        <v>806.7</v>
      </c>
      <c r="AL22" s="192">
        <v>220</v>
      </c>
      <c r="AM22" s="73">
        <v>1088.5999999999999</v>
      </c>
      <c r="AN22" s="192">
        <v>261.60000000000002</v>
      </c>
      <c r="AO22" s="73">
        <v>768.9</v>
      </c>
      <c r="AP22" s="192">
        <v>168</v>
      </c>
      <c r="AQ22" s="73">
        <v>804.7</v>
      </c>
      <c r="AR22" s="192">
        <v>196.2</v>
      </c>
      <c r="AS22" s="73">
        <v>893.8</v>
      </c>
      <c r="AT22" s="192">
        <v>227.8</v>
      </c>
      <c r="AU22" s="73">
        <v>1196</v>
      </c>
      <c r="AV22" s="192">
        <v>283.2</v>
      </c>
      <c r="AW22" s="73">
        <v>877.5</v>
      </c>
      <c r="AX22" s="192">
        <v>180.2</v>
      </c>
      <c r="AY22" s="73">
        <v>718.7</v>
      </c>
      <c r="AZ22" s="192">
        <v>163.30000000000001</v>
      </c>
      <c r="BA22" s="73">
        <v>14</v>
      </c>
      <c r="BB22" s="192">
        <v>5.8</v>
      </c>
      <c r="BC22" s="73">
        <v>60.8</v>
      </c>
      <c r="BD22" s="192">
        <v>18.7</v>
      </c>
      <c r="BE22" s="73">
        <v>124.3</v>
      </c>
      <c r="BF22" s="192">
        <v>42.8</v>
      </c>
      <c r="BG22" s="73">
        <v>166.9</v>
      </c>
      <c r="BH22" s="192">
        <v>58.5</v>
      </c>
      <c r="BI22" s="73">
        <v>254.2</v>
      </c>
      <c r="BJ22" s="192">
        <v>110.7</v>
      </c>
      <c r="BK22" s="73">
        <v>733</v>
      </c>
      <c r="BL22" s="192">
        <v>217.70000000000002</v>
      </c>
      <c r="BM22" s="73">
        <v>646.29999999999995</v>
      </c>
      <c r="BN22" s="192">
        <v>175.8</v>
      </c>
      <c r="BO22" s="73">
        <v>579.4</v>
      </c>
      <c r="BP22" s="192">
        <v>152</v>
      </c>
      <c r="BQ22" s="73">
        <v>829.8</v>
      </c>
      <c r="BR22" s="192">
        <v>222.4</v>
      </c>
      <c r="BS22" s="275">
        <v>1350.4</v>
      </c>
      <c r="BT22" s="192">
        <v>303.8</v>
      </c>
      <c r="BU22" s="275">
        <v>1024.2</v>
      </c>
      <c r="BV22" s="192">
        <v>210.9</v>
      </c>
      <c r="BW22" s="275">
        <v>1075.2</v>
      </c>
      <c r="BX22" s="192">
        <v>255.6</v>
      </c>
      <c r="BY22" s="275">
        <v>1146.8</v>
      </c>
      <c r="BZ22" s="192">
        <v>292.7</v>
      </c>
      <c r="CA22" s="275">
        <v>1546.3</v>
      </c>
      <c r="CB22" s="192">
        <v>353.4</v>
      </c>
      <c r="CC22" s="275">
        <v>1030.3</v>
      </c>
      <c r="CD22" s="192">
        <v>225.2</v>
      </c>
      <c r="CE22" s="275">
        <v>1028.5999999999999</v>
      </c>
      <c r="CF22" s="192">
        <v>257.89999999999998</v>
      </c>
      <c r="CG22" s="275">
        <v>1116.5</v>
      </c>
      <c r="CH22" s="192">
        <v>327.7</v>
      </c>
      <c r="CI22" s="275">
        <v>1502</v>
      </c>
      <c r="CJ22" s="192">
        <v>335.7</v>
      </c>
      <c r="CK22" s="275">
        <v>1086.0999999999999</v>
      </c>
      <c r="CL22" s="192">
        <v>251.1</v>
      </c>
      <c r="CM22" s="275">
        <v>1120.7</v>
      </c>
      <c r="CN22" s="192">
        <v>296.76737521129758</v>
      </c>
      <c r="CO22" s="275">
        <v>1264.0376085687622</v>
      </c>
      <c r="CP22" s="192">
        <v>310.89422556702146</v>
      </c>
      <c r="CQ22" s="275">
        <v>1489.5</v>
      </c>
      <c r="CR22" s="192">
        <v>358.1</v>
      </c>
      <c r="CS22" s="275">
        <v>1191.5999999999999</v>
      </c>
      <c r="CT22" s="192">
        <v>279.5</v>
      </c>
      <c r="CU22" s="275">
        <v>1080.9865596840443</v>
      </c>
      <c r="CV22" s="192">
        <v>278.90584984040203</v>
      </c>
      <c r="CW22" s="75" t="s">
        <v>250</v>
      </c>
      <c r="CX22" s="81"/>
      <c r="CY22" s="81"/>
    </row>
    <row r="23" spans="2:103" s="82" customFormat="1" ht="40.15" customHeight="1" x14ac:dyDescent="0.25">
      <c r="B23" s="68" t="s">
        <v>466</v>
      </c>
      <c r="C23" s="69">
        <v>123.9</v>
      </c>
      <c r="D23" s="191">
        <v>1.6</v>
      </c>
      <c r="E23" s="69">
        <v>136.80000000000001</v>
      </c>
      <c r="F23" s="191">
        <v>1.8</v>
      </c>
      <c r="G23" s="69">
        <v>112.6</v>
      </c>
      <c r="H23" s="191">
        <v>1.8</v>
      </c>
      <c r="I23" s="69">
        <v>110.5</v>
      </c>
      <c r="J23" s="191">
        <v>1.3</v>
      </c>
      <c r="K23" s="69">
        <v>101.8</v>
      </c>
      <c r="L23" s="191">
        <v>1.7</v>
      </c>
      <c r="M23" s="69">
        <v>98.8</v>
      </c>
      <c r="N23" s="191">
        <v>1.7</v>
      </c>
      <c r="O23" s="69">
        <v>127.3</v>
      </c>
      <c r="P23" s="191">
        <v>2.1</v>
      </c>
      <c r="Q23" s="69">
        <v>119.7</v>
      </c>
      <c r="R23" s="191">
        <v>1.2</v>
      </c>
      <c r="S23" s="69">
        <v>70.7</v>
      </c>
      <c r="T23" s="191">
        <v>1.8</v>
      </c>
      <c r="U23" s="69">
        <v>82.3</v>
      </c>
      <c r="V23" s="191">
        <v>1.8</v>
      </c>
      <c r="W23" s="69">
        <v>94.9</v>
      </c>
      <c r="X23" s="191">
        <v>2.2999999999999998</v>
      </c>
      <c r="Y23" s="69">
        <v>68.599999999999994</v>
      </c>
      <c r="Z23" s="191">
        <v>1.3</v>
      </c>
      <c r="AA23" s="69">
        <v>77.400000000000006</v>
      </c>
      <c r="AB23" s="191">
        <v>2.9</v>
      </c>
      <c r="AC23" s="69">
        <v>86.164066853968833</v>
      </c>
      <c r="AD23" s="191">
        <v>3.1</v>
      </c>
      <c r="AE23" s="69">
        <v>116.60302156116748</v>
      </c>
      <c r="AF23" s="191">
        <v>3.3</v>
      </c>
      <c r="AG23" s="69">
        <v>77.599999999999994</v>
      </c>
      <c r="AH23" s="191">
        <v>2.1</v>
      </c>
      <c r="AI23" s="69">
        <v>98.3</v>
      </c>
      <c r="AJ23" s="191">
        <v>2.6</v>
      </c>
      <c r="AK23" s="69">
        <v>95.4</v>
      </c>
      <c r="AL23" s="191">
        <v>3</v>
      </c>
      <c r="AM23" s="69">
        <v>136.69999999999999</v>
      </c>
      <c r="AN23" s="191">
        <v>3.6</v>
      </c>
      <c r="AO23" s="69">
        <v>88.7</v>
      </c>
      <c r="AP23" s="191">
        <v>2.2000000000000002</v>
      </c>
      <c r="AQ23" s="69">
        <v>93.5</v>
      </c>
      <c r="AR23" s="191">
        <v>2.6</v>
      </c>
      <c r="AS23" s="69">
        <v>104.3</v>
      </c>
      <c r="AT23" s="191">
        <v>3.1</v>
      </c>
      <c r="AU23" s="69">
        <v>146.1</v>
      </c>
      <c r="AV23" s="191">
        <v>3.9</v>
      </c>
      <c r="AW23" s="69">
        <v>97.1</v>
      </c>
      <c r="AX23" s="191">
        <v>2.4</v>
      </c>
      <c r="AY23" s="69">
        <v>89.8</v>
      </c>
      <c r="AZ23" s="191">
        <v>2.2000000000000002</v>
      </c>
      <c r="BA23" s="69">
        <v>2.2999999999999998</v>
      </c>
      <c r="BB23" s="191">
        <v>0.1</v>
      </c>
      <c r="BC23" s="69">
        <v>5.5</v>
      </c>
      <c r="BD23" s="191">
        <v>0.3</v>
      </c>
      <c r="BE23" s="69">
        <v>11</v>
      </c>
      <c r="BF23" s="191">
        <v>0.6</v>
      </c>
      <c r="BG23" s="69">
        <v>16.899999999999999</v>
      </c>
      <c r="BH23" s="191">
        <v>0.8</v>
      </c>
      <c r="BI23" s="69">
        <v>26.8</v>
      </c>
      <c r="BJ23" s="191">
        <v>1.5</v>
      </c>
      <c r="BK23" s="69">
        <v>69.099999999999994</v>
      </c>
      <c r="BL23" s="191">
        <v>2.9</v>
      </c>
      <c r="BM23" s="69">
        <v>67.400000000000006</v>
      </c>
      <c r="BN23" s="191">
        <v>2.2000000000000002</v>
      </c>
      <c r="BO23" s="69">
        <v>74.900000000000006</v>
      </c>
      <c r="BP23" s="191">
        <v>2.1</v>
      </c>
      <c r="BQ23" s="69">
        <v>95.9</v>
      </c>
      <c r="BR23" s="191">
        <v>3</v>
      </c>
      <c r="BS23" s="214">
        <v>165.8</v>
      </c>
      <c r="BT23" s="191">
        <v>4.2</v>
      </c>
      <c r="BU23" s="214">
        <v>114.9</v>
      </c>
      <c r="BV23" s="191">
        <v>2.8</v>
      </c>
      <c r="BW23" s="214">
        <v>119.9</v>
      </c>
      <c r="BX23" s="191">
        <v>3.4</v>
      </c>
      <c r="BY23" s="214">
        <v>122.6</v>
      </c>
      <c r="BZ23" s="191">
        <v>3.9</v>
      </c>
      <c r="CA23" s="214">
        <v>180.7</v>
      </c>
      <c r="CB23" s="191">
        <v>4.8</v>
      </c>
      <c r="CC23" s="214">
        <v>124.3</v>
      </c>
      <c r="CD23" s="191">
        <v>3</v>
      </c>
      <c r="CE23" s="214">
        <v>136.4</v>
      </c>
      <c r="CF23" s="191">
        <v>3.5</v>
      </c>
      <c r="CG23" s="214">
        <v>137.69999999999999</v>
      </c>
      <c r="CH23" s="191">
        <v>4.5</v>
      </c>
      <c r="CI23" s="214">
        <v>194.8</v>
      </c>
      <c r="CJ23" s="191">
        <v>4.5999999999999996</v>
      </c>
      <c r="CK23" s="214">
        <v>142.69999999999999</v>
      </c>
      <c r="CL23" s="191">
        <v>3.4</v>
      </c>
      <c r="CM23" s="214">
        <v>145.30000000000001</v>
      </c>
      <c r="CN23" s="191">
        <v>4.0805831965465549</v>
      </c>
      <c r="CO23" s="214">
        <v>165.69624242932088</v>
      </c>
      <c r="CP23" s="191">
        <v>4.1263777349741186</v>
      </c>
      <c r="CQ23" s="214">
        <v>186.9</v>
      </c>
      <c r="CR23" s="191">
        <v>4.9000000000000004</v>
      </c>
      <c r="CS23" s="214">
        <v>148.80000000000001</v>
      </c>
      <c r="CT23" s="191">
        <v>3.7</v>
      </c>
      <c r="CU23" s="214">
        <v>129.38926656625975</v>
      </c>
      <c r="CV23" s="191">
        <v>3.785159587154153</v>
      </c>
      <c r="CW23" s="71" t="s">
        <v>251</v>
      </c>
      <c r="CX23" s="81"/>
      <c r="CY23" s="81"/>
    </row>
    <row r="24" spans="2:103" s="82" customFormat="1" ht="40.15" customHeight="1" x14ac:dyDescent="0.25">
      <c r="B24" s="439" t="s">
        <v>527</v>
      </c>
      <c r="C24" s="73">
        <v>87.9</v>
      </c>
      <c r="D24" s="192">
        <v>14.9</v>
      </c>
      <c r="E24" s="73">
        <v>105.9</v>
      </c>
      <c r="F24" s="192">
        <v>16</v>
      </c>
      <c r="G24" s="73">
        <v>100.2</v>
      </c>
      <c r="H24" s="192">
        <v>15.8</v>
      </c>
      <c r="I24" s="73">
        <v>87.7</v>
      </c>
      <c r="J24" s="192">
        <v>11.4</v>
      </c>
      <c r="K24" s="73">
        <v>77.400000000000006</v>
      </c>
      <c r="L24" s="192">
        <v>15.5</v>
      </c>
      <c r="M24" s="73">
        <v>89.2</v>
      </c>
      <c r="N24" s="192">
        <v>15.7</v>
      </c>
      <c r="O24" s="73">
        <v>112.4</v>
      </c>
      <c r="P24" s="192">
        <v>19.100000000000001</v>
      </c>
      <c r="Q24" s="73">
        <v>105.4</v>
      </c>
      <c r="R24" s="192">
        <v>10.9</v>
      </c>
      <c r="S24" s="73">
        <v>75.5</v>
      </c>
      <c r="T24" s="192">
        <v>17.2</v>
      </c>
      <c r="U24" s="73">
        <v>84.2</v>
      </c>
      <c r="V24" s="192">
        <v>17.399999999999999</v>
      </c>
      <c r="W24" s="73">
        <v>111.7</v>
      </c>
      <c r="X24" s="192">
        <v>21.8</v>
      </c>
      <c r="Y24" s="73">
        <v>82</v>
      </c>
      <c r="Z24" s="192">
        <v>12.3</v>
      </c>
      <c r="AA24" s="73">
        <v>112.5</v>
      </c>
      <c r="AB24" s="192">
        <v>15.6</v>
      </c>
      <c r="AC24" s="73">
        <v>116.27881608549292</v>
      </c>
      <c r="AD24" s="192">
        <v>16.8</v>
      </c>
      <c r="AE24" s="73">
        <v>157.90759878091799</v>
      </c>
      <c r="AF24" s="192">
        <v>17.399999999999999</v>
      </c>
      <c r="AG24" s="73">
        <v>107.1</v>
      </c>
      <c r="AH24" s="192">
        <v>11.2</v>
      </c>
      <c r="AI24" s="73">
        <v>126.8</v>
      </c>
      <c r="AJ24" s="192">
        <v>13.8</v>
      </c>
      <c r="AK24" s="73">
        <v>126.9</v>
      </c>
      <c r="AL24" s="192">
        <v>15.3</v>
      </c>
      <c r="AM24" s="73">
        <v>176.7</v>
      </c>
      <c r="AN24" s="192">
        <v>18.7</v>
      </c>
      <c r="AO24" s="73">
        <v>119.3</v>
      </c>
      <c r="AP24" s="192">
        <v>11.7</v>
      </c>
      <c r="AQ24" s="73">
        <v>127.6</v>
      </c>
      <c r="AR24" s="192">
        <v>14</v>
      </c>
      <c r="AS24" s="73">
        <v>138.30000000000001</v>
      </c>
      <c r="AT24" s="192">
        <v>16.600000000000001</v>
      </c>
      <c r="AU24" s="73">
        <v>198.2</v>
      </c>
      <c r="AV24" s="192">
        <v>20.399999999999999</v>
      </c>
      <c r="AW24" s="73">
        <v>132.9</v>
      </c>
      <c r="AX24" s="192">
        <v>12.8</v>
      </c>
      <c r="AY24" s="73">
        <v>114.2</v>
      </c>
      <c r="AZ24" s="192">
        <v>11.8</v>
      </c>
      <c r="BA24" s="73">
        <v>2.4</v>
      </c>
      <c r="BB24" s="192">
        <v>0.5</v>
      </c>
      <c r="BC24" s="73">
        <v>10.9</v>
      </c>
      <c r="BD24" s="192">
        <v>1.5</v>
      </c>
      <c r="BE24" s="73">
        <v>22.2</v>
      </c>
      <c r="BF24" s="192">
        <v>3.3</v>
      </c>
      <c r="BG24" s="73">
        <v>28.9</v>
      </c>
      <c r="BH24" s="192">
        <v>4.2</v>
      </c>
      <c r="BI24" s="73">
        <v>40.1</v>
      </c>
      <c r="BJ24" s="192">
        <v>7.9</v>
      </c>
      <c r="BK24" s="73">
        <v>115.6</v>
      </c>
      <c r="BL24" s="192">
        <v>14.6</v>
      </c>
      <c r="BM24" s="73">
        <v>101.4</v>
      </c>
      <c r="BN24" s="192">
        <v>10.6</v>
      </c>
      <c r="BO24" s="73">
        <v>103.2</v>
      </c>
      <c r="BP24" s="192">
        <v>10.9</v>
      </c>
      <c r="BQ24" s="73">
        <v>137.30000000000001</v>
      </c>
      <c r="BR24" s="192">
        <v>16.3</v>
      </c>
      <c r="BS24" s="275">
        <v>230</v>
      </c>
      <c r="BT24" s="192">
        <v>22.3</v>
      </c>
      <c r="BU24" s="275">
        <v>154.4</v>
      </c>
      <c r="BV24" s="192">
        <v>15.1</v>
      </c>
      <c r="BW24" s="275">
        <v>166</v>
      </c>
      <c r="BX24" s="192">
        <v>18.600000000000001</v>
      </c>
      <c r="BY24" s="275">
        <v>173.3</v>
      </c>
      <c r="BZ24" s="192">
        <v>21.2</v>
      </c>
      <c r="CA24" s="275">
        <v>225.7</v>
      </c>
      <c r="CB24" s="192">
        <v>25.7</v>
      </c>
      <c r="CC24" s="275">
        <v>167.9</v>
      </c>
      <c r="CD24" s="192">
        <v>16.3</v>
      </c>
      <c r="CE24" s="275">
        <v>178</v>
      </c>
      <c r="CF24" s="192">
        <v>18.899999999999999</v>
      </c>
      <c r="CG24" s="275">
        <v>194.4</v>
      </c>
      <c r="CH24" s="192">
        <v>23.9</v>
      </c>
      <c r="CI24" s="275">
        <v>266.5</v>
      </c>
      <c r="CJ24" s="192">
        <v>24.2</v>
      </c>
      <c r="CK24" s="275">
        <v>188.4</v>
      </c>
      <c r="CL24" s="192">
        <v>18.3</v>
      </c>
      <c r="CM24" s="275">
        <v>197.89999999999998</v>
      </c>
      <c r="CN24" s="192">
        <v>21.7</v>
      </c>
      <c r="CO24" s="275">
        <v>207.88219685942553</v>
      </c>
      <c r="CP24" s="192">
        <v>21</v>
      </c>
      <c r="CQ24" s="275">
        <v>257.60000000000002</v>
      </c>
      <c r="CR24" s="192">
        <v>25.3</v>
      </c>
      <c r="CS24" s="275">
        <v>197.1</v>
      </c>
      <c r="CT24" s="192">
        <v>19.5</v>
      </c>
      <c r="CU24" s="275">
        <v>187.06312313995355</v>
      </c>
      <c r="CV24" s="192">
        <v>19.899999999999999</v>
      </c>
      <c r="CW24" s="76" t="s">
        <v>252</v>
      </c>
      <c r="CX24" s="81"/>
      <c r="CY24" s="81"/>
    </row>
    <row r="25" spans="2:103" s="82" customFormat="1" ht="40.15" customHeight="1" x14ac:dyDescent="0.25">
      <c r="B25" s="63" t="s">
        <v>147</v>
      </c>
      <c r="C25" s="64">
        <v>7.1</v>
      </c>
      <c r="D25" s="189">
        <v>2</v>
      </c>
      <c r="E25" s="64">
        <v>0.1</v>
      </c>
      <c r="F25" s="189">
        <v>5.7</v>
      </c>
      <c r="G25" s="64">
        <v>0.2</v>
      </c>
      <c r="H25" s="189">
        <v>1.6</v>
      </c>
      <c r="I25" s="64">
        <v>0</v>
      </c>
      <c r="J25" s="189">
        <v>1.9</v>
      </c>
      <c r="K25" s="64">
        <v>3.1</v>
      </c>
      <c r="L25" s="189">
        <v>3</v>
      </c>
      <c r="M25" s="64">
        <v>9.6</v>
      </c>
      <c r="N25" s="189">
        <v>3.1</v>
      </c>
      <c r="O25" s="64">
        <v>11.8</v>
      </c>
      <c r="P25" s="189">
        <v>3.7</v>
      </c>
      <c r="Q25" s="64">
        <v>11.6</v>
      </c>
      <c r="R25" s="189">
        <v>5.0999999999999996</v>
      </c>
      <c r="S25" s="64">
        <v>11.6</v>
      </c>
      <c r="T25" s="189">
        <v>2.2000000000000002</v>
      </c>
      <c r="U25" s="64">
        <v>14</v>
      </c>
      <c r="V25" s="189">
        <v>2.6</v>
      </c>
      <c r="W25" s="64">
        <v>9.5</v>
      </c>
      <c r="X25" s="189">
        <v>4</v>
      </c>
      <c r="Y25" s="64">
        <v>10.4</v>
      </c>
      <c r="Z25" s="189">
        <v>3.1</v>
      </c>
      <c r="AA25" s="64">
        <v>10.199999999999999</v>
      </c>
      <c r="AB25" s="189">
        <v>2.2000000000000002</v>
      </c>
      <c r="AC25" s="64">
        <v>13.1</v>
      </c>
      <c r="AD25" s="189">
        <v>2.9</v>
      </c>
      <c r="AE25" s="64">
        <v>12.1</v>
      </c>
      <c r="AF25" s="189">
        <v>3.8</v>
      </c>
      <c r="AG25" s="64">
        <v>14.4</v>
      </c>
      <c r="AH25" s="189">
        <v>3.4</v>
      </c>
      <c r="AI25" s="64">
        <v>11.1</v>
      </c>
      <c r="AJ25" s="189">
        <v>4.0999999999999996</v>
      </c>
      <c r="AK25" s="64">
        <v>8.6</v>
      </c>
      <c r="AL25" s="189">
        <v>10</v>
      </c>
      <c r="AM25" s="64">
        <v>11.4</v>
      </c>
      <c r="AN25" s="189">
        <v>4.0999999999999996</v>
      </c>
      <c r="AO25" s="64">
        <v>10.1</v>
      </c>
      <c r="AP25" s="189">
        <v>1.3</v>
      </c>
      <c r="AQ25" s="64">
        <v>22.1</v>
      </c>
      <c r="AR25" s="189">
        <v>7.9</v>
      </c>
      <c r="AS25" s="64">
        <v>12.5</v>
      </c>
      <c r="AT25" s="189">
        <v>9.6999999999999993</v>
      </c>
      <c r="AU25" s="64">
        <v>8.5</v>
      </c>
      <c r="AV25" s="189">
        <v>4.9000000000000004</v>
      </c>
      <c r="AW25" s="64">
        <v>8.5</v>
      </c>
      <c r="AX25" s="189">
        <v>2.2999999999999998</v>
      </c>
      <c r="AY25" s="64">
        <v>10.9</v>
      </c>
      <c r="AZ25" s="189">
        <v>10.6</v>
      </c>
      <c r="BA25" s="64">
        <v>9</v>
      </c>
      <c r="BB25" s="189">
        <v>8.6</v>
      </c>
      <c r="BC25" s="64">
        <v>8.8000000000000007</v>
      </c>
      <c r="BD25" s="189">
        <v>7.5</v>
      </c>
      <c r="BE25" s="64">
        <v>23.8</v>
      </c>
      <c r="BF25" s="189">
        <v>12</v>
      </c>
      <c r="BG25" s="64">
        <v>10</v>
      </c>
      <c r="BH25" s="189">
        <v>4.0999999999999996</v>
      </c>
      <c r="BI25" s="64">
        <v>16.7</v>
      </c>
      <c r="BJ25" s="189">
        <v>2.6</v>
      </c>
      <c r="BK25" s="64">
        <v>18</v>
      </c>
      <c r="BL25" s="189">
        <v>9.1</v>
      </c>
      <c r="BM25" s="64">
        <v>12.9</v>
      </c>
      <c r="BN25" s="189">
        <v>3.1</v>
      </c>
      <c r="BO25" s="64">
        <v>11.7</v>
      </c>
      <c r="BP25" s="189">
        <v>6.2</v>
      </c>
      <c r="BQ25" s="64">
        <v>12.2</v>
      </c>
      <c r="BR25" s="189">
        <v>1.4</v>
      </c>
      <c r="BS25" s="273">
        <v>11</v>
      </c>
      <c r="BT25" s="189">
        <v>5.2</v>
      </c>
      <c r="BU25" s="273">
        <v>13.5</v>
      </c>
      <c r="BV25" s="189">
        <v>3.9</v>
      </c>
      <c r="BW25" s="273">
        <v>11.7</v>
      </c>
      <c r="BX25" s="189">
        <v>7.4</v>
      </c>
      <c r="BY25" s="273">
        <v>12.9</v>
      </c>
      <c r="BZ25" s="189">
        <v>5.9</v>
      </c>
      <c r="CA25" s="273">
        <v>13.5</v>
      </c>
      <c r="CB25" s="189">
        <v>6.9</v>
      </c>
      <c r="CC25" s="273">
        <v>15.1</v>
      </c>
      <c r="CD25" s="189">
        <v>4.5999999999999996</v>
      </c>
      <c r="CE25" s="273">
        <v>16.8</v>
      </c>
      <c r="CF25" s="189">
        <v>3</v>
      </c>
      <c r="CG25" s="273">
        <v>12</v>
      </c>
      <c r="CH25" s="189">
        <v>2.7</v>
      </c>
      <c r="CI25" s="273">
        <v>12.9</v>
      </c>
      <c r="CJ25" s="189">
        <v>3.7</v>
      </c>
      <c r="CK25" s="273">
        <v>12.4</v>
      </c>
      <c r="CL25" s="189">
        <v>2.5</v>
      </c>
      <c r="CM25" s="273">
        <v>18.7</v>
      </c>
      <c r="CN25" s="189">
        <v>2.2999999999999998</v>
      </c>
      <c r="CO25" s="273">
        <v>23</v>
      </c>
      <c r="CP25" s="189">
        <v>3</v>
      </c>
      <c r="CQ25" s="273">
        <v>9.3000000000000007</v>
      </c>
      <c r="CR25" s="189">
        <v>2.6</v>
      </c>
      <c r="CS25" s="273">
        <v>15.4</v>
      </c>
      <c r="CT25" s="189">
        <v>0.8</v>
      </c>
      <c r="CU25" s="273">
        <v>11.3</v>
      </c>
      <c r="CV25" s="189">
        <v>4.3</v>
      </c>
      <c r="CW25" s="57" t="s">
        <v>254</v>
      </c>
      <c r="CX25" s="81"/>
      <c r="CY25" s="81"/>
    </row>
    <row r="26" spans="2:103" s="82" customFormat="1" ht="40.15" customHeight="1" x14ac:dyDescent="0.25">
      <c r="B26" s="60" t="s">
        <v>148</v>
      </c>
      <c r="C26" s="66">
        <v>0</v>
      </c>
      <c r="D26" s="190">
        <v>75.599999999999994</v>
      </c>
      <c r="E26" s="66">
        <v>0</v>
      </c>
      <c r="F26" s="190">
        <v>87.5</v>
      </c>
      <c r="G26" s="66">
        <v>0</v>
      </c>
      <c r="H26" s="190">
        <v>79.7</v>
      </c>
      <c r="I26" s="66">
        <v>0</v>
      </c>
      <c r="J26" s="190">
        <v>81.900000000000006</v>
      </c>
      <c r="K26" s="66">
        <v>3.3</v>
      </c>
      <c r="L26" s="190">
        <v>83.3</v>
      </c>
      <c r="M26" s="66">
        <v>3.3</v>
      </c>
      <c r="N26" s="190">
        <v>87.1</v>
      </c>
      <c r="O26" s="66">
        <v>3.3</v>
      </c>
      <c r="P26" s="190">
        <v>91.4</v>
      </c>
      <c r="Q26" s="66">
        <v>3.3</v>
      </c>
      <c r="R26" s="190">
        <v>86.5</v>
      </c>
      <c r="S26" s="66">
        <v>0</v>
      </c>
      <c r="T26" s="190">
        <v>97.4</v>
      </c>
      <c r="U26" s="66">
        <v>0</v>
      </c>
      <c r="V26" s="190">
        <v>95.9</v>
      </c>
      <c r="W26" s="66">
        <v>0</v>
      </c>
      <c r="X26" s="190">
        <v>93.3</v>
      </c>
      <c r="Y26" s="66">
        <v>0</v>
      </c>
      <c r="Z26" s="190">
        <v>102.1</v>
      </c>
      <c r="AA26" s="66">
        <v>0.5</v>
      </c>
      <c r="AB26" s="190">
        <v>85.5</v>
      </c>
      <c r="AC26" s="66">
        <v>0.5</v>
      </c>
      <c r="AD26" s="190">
        <v>88.1</v>
      </c>
      <c r="AE26" s="66">
        <v>0.5</v>
      </c>
      <c r="AF26" s="190">
        <v>88.3</v>
      </c>
      <c r="AG26" s="66">
        <v>0.5</v>
      </c>
      <c r="AH26" s="190">
        <v>95.5</v>
      </c>
      <c r="AI26" s="66">
        <v>10.9</v>
      </c>
      <c r="AJ26" s="190">
        <v>78.099999999999994</v>
      </c>
      <c r="AK26" s="66">
        <v>10.9</v>
      </c>
      <c r="AL26" s="190">
        <v>80.099999999999994</v>
      </c>
      <c r="AM26" s="66">
        <v>10.9</v>
      </c>
      <c r="AN26" s="190">
        <v>86.6</v>
      </c>
      <c r="AO26" s="66">
        <v>10.9</v>
      </c>
      <c r="AP26" s="190">
        <v>85.7</v>
      </c>
      <c r="AQ26" s="66">
        <v>3.4</v>
      </c>
      <c r="AR26" s="190">
        <v>40.6</v>
      </c>
      <c r="AS26" s="66">
        <v>3.4</v>
      </c>
      <c r="AT26" s="190">
        <v>42</v>
      </c>
      <c r="AU26" s="66">
        <v>3.4</v>
      </c>
      <c r="AV26" s="190">
        <v>46.2</v>
      </c>
      <c r="AW26" s="66">
        <v>3.4</v>
      </c>
      <c r="AX26" s="190">
        <v>41.3</v>
      </c>
      <c r="AY26" s="66">
        <v>1.5</v>
      </c>
      <c r="AZ26" s="190">
        <v>31.2</v>
      </c>
      <c r="BA26" s="66">
        <v>1.5</v>
      </c>
      <c r="BB26" s="190">
        <v>28.4</v>
      </c>
      <c r="BC26" s="66">
        <v>1.5</v>
      </c>
      <c r="BD26" s="190">
        <v>37.6</v>
      </c>
      <c r="BE26" s="66">
        <v>1.5</v>
      </c>
      <c r="BF26" s="190">
        <v>33</v>
      </c>
      <c r="BG26" s="66">
        <v>0.2</v>
      </c>
      <c r="BH26" s="190">
        <v>39.799999999999997</v>
      </c>
      <c r="BI26" s="66">
        <v>0.2</v>
      </c>
      <c r="BJ26" s="190">
        <v>41.5</v>
      </c>
      <c r="BK26" s="66">
        <v>0.2</v>
      </c>
      <c r="BL26" s="190">
        <v>49.6</v>
      </c>
      <c r="BM26" s="66">
        <v>0.2</v>
      </c>
      <c r="BN26" s="190">
        <v>48.1</v>
      </c>
      <c r="BO26" s="66">
        <v>2.2000000000000002</v>
      </c>
      <c r="BP26" s="190">
        <v>45.4</v>
      </c>
      <c r="BQ26" s="66">
        <v>2.2000000000000002</v>
      </c>
      <c r="BR26" s="190">
        <v>50.9</v>
      </c>
      <c r="BS26" s="274">
        <v>2.2000000000000002</v>
      </c>
      <c r="BT26" s="190">
        <v>58.9</v>
      </c>
      <c r="BU26" s="274">
        <v>2.2000000000000002</v>
      </c>
      <c r="BV26" s="190">
        <v>47</v>
      </c>
      <c r="BW26" s="274">
        <v>0</v>
      </c>
      <c r="BX26" s="190">
        <v>51.6</v>
      </c>
      <c r="BY26" s="274">
        <v>0</v>
      </c>
      <c r="BZ26" s="190">
        <v>50.4</v>
      </c>
      <c r="CA26" s="274">
        <v>0</v>
      </c>
      <c r="CB26" s="190">
        <v>53.4</v>
      </c>
      <c r="CC26" s="274">
        <v>0</v>
      </c>
      <c r="CD26" s="190">
        <v>50.2</v>
      </c>
      <c r="CE26" s="274">
        <v>0</v>
      </c>
      <c r="CF26" s="190">
        <v>61.5</v>
      </c>
      <c r="CG26" s="274">
        <v>0</v>
      </c>
      <c r="CH26" s="190">
        <v>66.7</v>
      </c>
      <c r="CI26" s="274">
        <v>0</v>
      </c>
      <c r="CJ26" s="190">
        <v>71.8</v>
      </c>
      <c r="CK26" s="274">
        <v>0</v>
      </c>
      <c r="CL26" s="190">
        <v>61.3</v>
      </c>
      <c r="CM26" s="274">
        <v>1.2</v>
      </c>
      <c r="CN26" s="190">
        <v>53.1</v>
      </c>
      <c r="CO26" s="274">
        <v>1.2</v>
      </c>
      <c r="CP26" s="190">
        <v>56.4</v>
      </c>
      <c r="CQ26" s="274">
        <v>1.2</v>
      </c>
      <c r="CR26" s="190">
        <v>61.7</v>
      </c>
      <c r="CS26" s="274">
        <v>1.2</v>
      </c>
      <c r="CT26" s="190">
        <v>63.5</v>
      </c>
      <c r="CU26" s="274">
        <v>1.2</v>
      </c>
      <c r="CV26" s="190">
        <v>50.4</v>
      </c>
      <c r="CW26" s="62" t="s">
        <v>255</v>
      </c>
      <c r="CX26" s="81"/>
      <c r="CY26" s="81"/>
    </row>
    <row r="27" spans="2:103" s="82" customFormat="1" ht="40.15" customHeight="1" x14ac:dyDescent="0.25">
      <c r="B27" s="63" t="s">
        <v>149</v>
      </c>
      <c r="C27" s="64">
        <v>15.9</v>
      </c>
      <c r="D27" s="189">
        <v>4.5999999999999996</v>
      </c>
      <c r="E27" s="64">
        <v>16.2</v>
      </c>
      <c r="F27" s="189">
        <v>7.4</v>
      </c>
      <c r="G27" s="64">
        <v>9.1</v>
      </c>
      <c r="H27" s="189">
        <v>8.1</v>
      </c>
      <c r="I27" s="64">
        <v>15.7</v>
      </c>
      <c r="J27" s="189">
        <v>10.6</v>
      </c>
      <c r="K27" s="64">
        <v>18</v>
      </c>
      <c r="L27" s="189">
        <v>6.2</v>
      </c>
      <c r="M27" s="64">
        <v>20.8</v>
      </c>
      <c r="N27" s="189">
        <v>7.4</v>
      </c>
      <c r="O27" s="64">
        <v>15.4</v>
      </c>
      <c r="P27" s="189">
        <v>18</v>
      </c>
      <c r="Q27" s="64">
        <v>13.9</v>
      </c>
      <c r="R27" s="189">
        <v>9.1999999999999993</v>
      </c>
      <c r="S27" s="64">
        <v>5.9</v>
      </c>
      <c r="T27" s="189">
        <v>15.3</v>
      </c>
      <c r="U27" s="64">
        <v>19.899999999999999</v>
      </c>
      <c r="V27" s="189">
        <v>13.1</v>
      </c>
      <c r="W27" s="64">
        <v>20.5</v>
      </c>
      <c r="X27" s="189">
        <v>11.6</v>
      </c>
      <c r="Y27" s="64">
        <v>22.3</v>
      </c>
      <c r="Z27" s="189">
        <v>9.6999999999999993</v>
      </c>
      <c r="AA27" s="64">
        <v>15.5</v>
      </c>
      <c r="AB27" s="189">
        <v>7.7</v>
      </c>
      <c r="AC27" s="64">
        <v>7</v>
      </c>
      <c r="AD27" s="189">
        <v>9.6999999999999993</v>
      </c>
      <c r="AE27" s="64">
        <v>10.199999999999999</v>
      </c>
      <c r="AF27" s="189">
        <v>11.9</v>
      </c>
      <c r="AG27" s="64">
        <v>10.5</v>
      </c>
      <c r="AH27" s="189">
        <v>10.6</v>
      </c>
      <c r="AI27" s="64">
        <v>14.3</v>
      </c>
      <c r="AJ27" s="189">
        <v>9.6</v>
      </c>
      <c r="AK27" s="64">
        <v>11.4</v>
      </c>
      <c r="AL27" s="189">
        <v>11.3</v>
      </c>
      <c r="AM27" s="64">
        <v>17.899999999999999</v>
      </c>
      <c r="AN27" s="189">
        <v>6.2</v>
      </c>
      <c r="AO27" s="64">
        <v>15.8</v>
      </c>
      <c r="AP27" s="189">
        <v>3.5</v>
      </c>
      <c r="AQ27" s="64">
        <v>12.7</v>
      </c>
      <c r="AR27" s="189">
        <v>5.9</v>
      </c>
      <c r="AS27" s="64">
        <v>16.399999999999999</v>
      </c>
      <c r="AT27" s="189">
        <v>5.4</v>
      </c>
      <c r="AU27" s="64">
        <v>9.3000000000000007</v>
      </c>
      <c r="AV27" s="189">
        <v>6.3</v>
      </c>
      <c r="AW27" s="64">
        <v>15.6</v>
      </c>
      <c r="AX27" s="189">
        <v>6.8</v>
      </c>
      <c r="AY27" s="64">
        <v>7.5</v>
      </c>
      <c r="AZ27" s="189">
        <v>12.2</v>
      </c>
      <c r="BA27" s="64">
        <v>12.6</v>
      </c>
      <c r="BB27" s="189">
        <v>15.6</v>
      </c>
      <c r="BC27" s="64">
        <v>13.7</v>
      </c>
      <c r="BD27" s="189">
        <v>8.6999999999999993</v>
      </c>
      <c r="BE27" s="64">
        <v>4.4000000000000004</v>
      </c>
      <c r="BF27" s="189">
        <v>6.4</v>
      </c>
      <c r="BG27" s="64">
        <v>9.5</v>
      </c>
      <c r="BH27" s="189">
        <v>8.5</v>
      </c>
      <c r="BI27" s="64">
        <v>16.5</v>
      </c>
      <c r="BJ27" s="189">
        <v>6.4</v>
      </c>
      <c r="BK27" s="64">
        <v>25.7</v>
      </c>
      <c r="BL27" s="189">
        <v>3.2</v>
      </c>
      <c r="BM27" s="64">
        <v>28.9</v>
      </c>
      <c r="BN27" s="189">
        <v>5.0999999999999996</v>
      </c>
      <c r="BO27" s="64">
        <v>20.5</v>
      </c>
      <c r="BP27" s="189">
        <v>6.6</v>
      </c>
      <c r="BQ27" s="64">
        <v>19.3</v>
      </c>
      <c r="BR27" s="189">
        <v>5.6</v>
      </c>
      <c r="BS27" s="273">
        <v>19</v>
      </c>
      <c r="BT27" s="189">
        <v>7.4</v>
      </c>
      <c r="BU27" s="273">
        <v>18.899999999999999</v>
      </c>
      <c r="BV27" s="189">
        <v>3.7</v>
      </c>
      <c r="BW27" s="273">
        <v>20.7</v>
      </c>
      <c r="BX27" s="189">
        <v>5.0999999999999996</v>
      </c>
      <c r="BY27" s="273">
        <v>19.5</v>
      </c>
      <c r="BZ27" s="189">
        <v>7.9</v>
      </c>
      <c r="CA27" s="273">
        <v>19.7</v>
      </c>
      <c r="CB27" s="189">
        <v>8.6</v>
      </c>
      <c r="CC27" s="273">
        <v>13.9</v>
      </c>
      <c r="CD27" s="189">
        <v>4.2</v>
      </c>
      <c r="CE27" s="273">
        <v>20.399999999999999</v>
      </c>
      <c r="CF27" s="189">
        <v>5.4</v>
      </c>
      <c r="CG27" s="273">
        <v>23.3</v>
      </c>
      <c r="CH27" s="189">
        <v>1.5</v>
      </c>
      <c r="CI27" s="273">
        <v>20.3</v>
      </c>
      <c r="CJ27" s="189">
        <v>4</v>
      </c>
      <c r="CK27" s="273">
        <v>22</v>
      </c>
      <c r="CL27" s="189">
        <v>3.7</v>
      </c>
      <c r="CM27" s="273">
        <v>16.399999999999999</v>
      </c>
      <c r="CN27" s="189">
        <v>4.0999999999999996</v>
      </c>
      <c r="CO27" s="273">
        <v>23.4</v>
      </c>
      <c r="CP27" s="189">
        <v>2.9</v>
      </c>
      <c r="CQ27" s="273">
        <v>22.5</v>
      </c>
      <c r="CR27" s="189">
        <v>4.9000000000000004</v>
      </c>
      <c r="CS27" s="273">
        <v>25.5</v>
      </c>
      <c r="CT27" s="189">
        <v>4</v>
      </c>
      <c r="CU27" s="273">
        <v>20.6</v>
      </c>
      <c r="CV27" s="189">
        <v>1.2</v>
      </c>
      <c r="CW27" s="57" t="s">
        <v>256</v>
      </c>
      <c r="CX27" s="81"/>
      <c r="CY27" s="81"/>
    </row>
    <row r="28" spans="2:103" s="82" customFormat="1" ht="40.15" customHeight="1" x14ac:dyDescent="0.25">
      <c r="B28" s="60" t="s">
        <v>150</v>
      </c>
      <c r="C28" s="66">
        <v>4.4000000000000004</v>
      </c>
      <c r="D28" s="190">
        <v>0</v>
      </c>
      <c r="E28" s="66">
        <v>0</v>
      </c>
      <c r="F28" s="190">
        <v>0.3</v>
      </c>
      <c r="G28" s="66">
        <v>3.3</v>
      </c>
      <c r="H28" s="190">
        <v>1</v>
      </c>
      <c r="I28" s="66">
        <v>0</v>
      </c>
      <c r="J28" s="190">
        <v>0.4</v>
      </c>
      <c r="K28" s="66">
        <v>1.3</v>
      </c>
      <c r="L28" s="190">
        <v>1.9</v>
      </c>
      <c r="M28" s="66">
        <v>2.6</v>
      </c>
      <c r="N28" s="190">
        <v>3.4</v>
      </c>
      <c r="O28" s="66">
        <v>2.8</v>
      </c>
      <c r="P28" s="190">
        <v>1.8</v>
      </c>
      <c r="Q28" s="66">
        <v>2.4</v>
      </c>
      <c r="R28" s="190">
        <v>3.4</v>
      </c>
      <c r="S28" s="66">
        <v>2.1</v>
      </c>
      <c r="T28" s="190">
        <v>3.6</v>
      </c>
      <c r="U28" s="66">
        <v>3.4</v>
      </c>
      <c r="V28" s="190">
        <v>4.2</v>
      </c>
      <c r="W28" s="66">
        <v>4.9000000000000004</v>
      </c>
      <c r="X28" s="190">
        <v>4</v>
      </c>
      <c r="Y28" s="66">
        <v>5.3</v>
      </c>
      <c r="Z28" s="190">
        <v>5.3</v>
      </c>
      <c r="AA28" s="66">
        <v>7.6</v>
      </c>
      <c r="AB28" s="190">
        <v>4.9000000000000004</v>
      </c>
      <c r="AC28" s="66">
        <v>4.9000000000000004</v>
      </c>
      <c r="AD28" s="190">
        <v>4.5</v>
      </c>
      <c r="AE28" s="66">
        <v>4.5999999999999996</v>
      </c>
      <c r="AF28" s="190">
        <v>3.1</v>
      </c>
      <c r="AG28" s="66">
        <v>7.4</v>
      </c>
      <c r="AH28" s="190">
        <v>2.6</v>
      </c>
      <c r="AI28" s="66">
        <v>4.5</v>
      </c>
      <c r="AJ28" s="190">
        <v>2.5</v>
      </c>
      <c r="AK28" s="66">
        <v>2.5</v>
      </c>
      <c r="AL28" s="190">
        <v>3.9</v>
      </c>
      <c r="AM28" s="66">
        <v>7.9</v>
      </c>
      <c r="AN28" s="190">
        <v>4.7</v>
      </c>
      <c r="AO28" s="66">
        <v>0.6</v>
      </c>
      <c r="AP28" s="190">
        <v>5.6</v>
      </c>
      <c r="AQ28" s="66">
        <v>1.3</v>
      </c>
      <c r="AR28" s="190">
        <v>2.2000000000000002</v>
      </c>
      <c r="AS28" s="66">
        <v>2.1</v>
      </c>
      <c r="AT28" s="190">
        <v>5.5</v>
      </c>
      <c r="AU28" s="66">
        <v>2.2000000000000002</v>
      </c>
      <c r="AV28" s="190">
        <v>7.2</v>
      </c>
      <c r="AW28" s="66">
        <v>0.7</v>
      </c>
      <c r="AX28" s="190">
        <v>4.4000000000000004</v>
      </c>
      <c r="AY28" s="66">
        <v>0.7</v>
      </c>
      <c r="AZ28" s="190">
        <v>4.3</v>
      </c>
      <c r="BA28" s="66">
        <v>1</v>
      </c>
      <c r="BB28" s="190">
        <v>5.8</v>
      </c>
      <c r="BC28" s="66">
        <v>1</v>
      </c>
      <c r="BD28" s="190">
        <v>5.0999999999999996</v>
      </c>
      <c r="BE28" s="66">
        <v>1.7</v>
      </c>
      <c r="BF28" s="190">
        <v>2.2000000000000002</v>
      </c>
      <c r="BG28" s="66">
        <v>1.6</v>
      </c>
      <c r="BH28" s="190">
        <v>4.7</v>
      </c>
      <c r="BI28" s="66">
        <v>2.6</v>
      </c>
      <c r="BJ28" s="190">
        <v>5.3</v>
      </c>
      <c r="BK28" s="66">
        <v>6.5</v>
      </c>
      <c r="BL28" s="190">
        <v>5.7</v>
      </c>
      <c r="BM28" s="66">
        <v>6.9</v>
      </c>
      <c r="BN28" s="190">
        <v>4.2</v>
      </c>
      <c r="BO28" s="66">
        <v>1.1000000000000001</v>
      </c>
      <c r="BP28" s="190">
        <v>4.5999999999999996</v>
      </c>
      <c r="BQ28" s="66">
        <v>1.8</v>
      </c>
      <c r="BR28" s="190">
        <v>8.1999999999999993</v>
      </c>
      <c r="BS28" s="274">
        <v>1.1000000000000001</v>
      </c>
      <c r="BT28" s="190">
        <v>7.3</v>
      </c>
      <c r="BU28" s="274">
        <v>7.1</v>
      </c>
      <c r="BV28" s="190">
        <v>4.7</v>
      </c>
      <c r="BW28" s="274">
        <v>5.4</v>
      </c>
      <c r="BX28" s="190">
        <v>5.6</v>
      </c>
      <c r="BY28" s="274">
        <v>1.4</v>
      </c>
      <c r="BZ28" s="190">
        <v>4.3</v>
      </c>
      <c r="CA28" s="274">
        <v>1.4</v>
      </c>
      <c r="CB28" s="190">
        <v>4.5</v>
      </c>
      <c r="CC28" s="274">
        <v>2</v>
      </c>
      <c r="CD28" s="190">
        <v>7.4</v>
      </c>
      <c r="CE28" s="274">
        <v>4.4000000000000004</v>
      </c>
      <c r="CF28" s="190">
        <v>5.4</v>
      </c>
      <c r="CG28" s="274">
        <v>4.7</v>
      </c>
      <c r="CH28" s="190">
        <v>5.3</v>
      </c>
      <c r="CI28" s="274">
        <v>4.4000000000000004</v>
      </c>
      <c r="CJ28" s="190">
        <v>6.2</v>
      </c>
      <c r="CK28" s="274">
        <v>2.6</v>
      </c>
      <c r="CL28" s="190">
        <v>6.3</v>
      </c>
      <c r="CM28" s="274">
        <v>1.5</v>
      </c>
      <c r="CN28" s="190">
        <v>4.2</v>
      </c>
      <c r="CO28" s="274">
        <v>1.7</v>
      </c>
      <c r="CP28" s="190">
        <v>4.5999999999999996</v>
      </c>
      <c r="CQ28" s="274">
        <v>2.1</v>
      </c>
      <c r="CR28" s="190">
        <v>3.9</v>
      </c>
      <c r="CS28" s="274">
        <v>4.3</v>
      </c>
      <c r="CT28" s="190">
        <v>6.7</v>
      </c>
      <c r="CU28" s="274">
        <v>2.9</v>
      </c>
      <c r="CV28" s="190">
        <v>3.4</v>
      </c>
      <c r="CW28" s="62" t="s">
        <v>257</v>
      </c>
      <c r="CX28" s="81"/>
      <c r="CY28" s="81"/>
    </row>
    <row r="29" spans="2:103" s="82" customFormat="1" ht="40.15" customHeight="1" x14ac:dyDescent="0.25">
      <c r="B29" s="63" t="s">
        <v>151</v>
      </c>
      <c r="C29" s="64">
        <v>5.2</v>
      </c>
      <c r="D29" s="189">
        <v>19.100000000000001</v>
      </c>
      <c r="E29" s="64">
        <v>7.5</v>
      </c>
      <c r="F29" s="189">
        <v>12.8</v>
      </c>
      <c r="G29" s="64">
        <v>2.8000000000000003</v>
      </c>
      <c r="H29" s="189">
        <v>8.1999999999999993</v>
      </c>
      <c r="I29" s="64">
        <v>5.5</v>
      </c>
      <c r="J29" s="189">
        <v>17.100000000000001</v>
      </c>
      <c r="K29" s="64">
        <v>5</v>
      </c>
      <c r="L29" s="189">
        <v>10.3</v>
      </c>
      <c r="M29" s="64">
        <v>7</v>
      </c>
      <c r="N29" s="189">
        <v>13.2</v>
      </c>
      <c r="O29" s="64">
        <v>6.3999999999999995</v>
      </c>
      <c r="P29" s="189">
        <v>10.100000000000001</v>
      </c>
      <c r="Q29" s="64">
        <v>12.7</v>
      </c>
      <c r="R29" s="189">
        <v>9.3000000000000007</v>
      </c>
      <c r="S29" s="64">
        <v>8.4</v>
      </c>
      <c r="T29" s="189">
        <v>13.5</v>
      </c>
      <c r="U29" s="64">
        <v>8.5</v>
      </c>
      <c r="V29" s="189">
        <v>10.5</v>
      </c>
      <c r="W29" s="64">
        <v>8</v>
      </c>
      <c r="X29" s="189">
        <v>11.5</v>
      </c>
      <c r="Y29" s="64">
        <v>3.9000000000000004</v>
      </c>
      <c r="Z29" s="189">
        <v>8.1999999999999993</v>
      </c>
      <c r="AA29" s="64">
        <v>6</v>
      </c>
      <c r="AB29" s="189">
        <v>8.8000000000000007</v>
      </c>
      <c r="AC29" s="64">
        <v>3.8000000000000003</v>
      </c>
      <c r="AD29" s="189">
        <v>7</v>
      </c>
      <c r="AE29" s="64">
        <v>5.8</v>
      </c>
      <c r="AF29" s="189">
        <v>9</v>
      </c>
      <c r="AG29" s="64">
        <v>1.7</v>
      </c>
      <c r="AH29" s="189">
        <v>6.5</v>
      </c>
      <c r="AI29" s="64">
        <v>3.6999999999999997</v>
      </c>
      <c r="AJ29" s="189">
        <v>12.8</v>
      </c>
      <c r="AK29" s="64">
        <v>1.8</v>
      </c>
      <c r="AL29" s="189">
        <v>12.5</v>
      </c>
      <c r="AM29" s="64">
        <v>1.9</v>
      </c>
      <c r="AN29" s="189">
        <v>9.1999999999999993</v>
      </c>
      <c r="AO29" s="64">
        <v>3.7</v>
      </c>
      <c r="AP29" s="189">
        <v>6.5</v>
      </c>
      <c r="AQ29" s="64">
        <v>3</v>
      </c>
      <c r="AR29" s="189">
        <v>5.5</v>
      </c>
      <c r="AS29" s="64">
        <v>2.1</v>
      </c>
      <c r="AT29" s="189">
        <v>7.6</v>
      </c>
      <c r="AU29" s="64">
        <v>2.0999999999999996</v>
      </c>
      <c r="AV29" s="189">
        <v>9.9</v>
      </c>
      <c r="AW29" s="64">
        <v>2.5</v>
      </c>
      <c r="AX29" s="189">
        <v>7.9</v>
      </c>
      <c r="AY29" s="64">
        <v>1.6</v>
      </c>
      <c r="AZ29" s="189">
        <v>7.8</v>
      </c>
      <c r="BA29" s="64">
        <v>1.6</v>
      </c>
      <c r="BB29" s="189">
        <v>8.6000000000000014</v>
      </c>
      <c r="BC29" s="64">
        <v>3.9000000000000004</v>
      </c>
      <c r="BD29" s="189">
        <v>6.5</v>
      </c>
      <c r="BE29" s="64">
        <v>3.6</v>
      </c>
      <c r="BF29" s="189">
        <v>4.5</v>
      </c>
      <c r="BG29" s="64">
        <v>5.5</v>
      </c>
      <c r="BH29" s="189">
        <v>6</v>
      </c>
      <c r="BI29" s="64">
        <v>5.8000000000000007</v>
      </c>
      <c r="BJ29" s="189">
        <v>9</v>
      </c>
      <c r="BK29" s="64">
        <v>5.3999999999999995</v>
      </c>
      <c r="BL29" s="189">
        <v>7</v>
      </c>
      <c r="BM29" s="64">
        <v>5.6</v>
      </c>
      <c r="BN29" s="189">
        <v>7</v>
      </c>
      <c r="BO29" s="64">
        <v>6.1999999999999993</v>
      </c>
      <c r="BP29" s="189">
        <v>10</v>
      </c>
      <c r="BQ29" s="64">
        <v>3.7</v>
      </c>
      <c r="BR29" s="189">
        <v>11.2</v>
      </c>
      <c r="BS29" s="273">
        <v>3.6999999999999997</v>
      </c>
      <c r="BT29" s="189">
        <v>13.9</v>
      </c>
      <c r="BU29" s="273">
        <v>4.5</v>
      </c>
      <c r="BV29" s="189">
        <v>7.6</v>
      </c>
      <c r="BW29" s="273">
        <v>4</v>
      </c>
      <c r="BX29" s="189">
        <v>8.8000000000000007</v>
      </c>
      <c r="BY29" s="273">
        <v>3.6</v>
      </c>
      <c r="BZ29" s="189">
        <v>7.8</v>
      </c>
      <c r="CA29" s="273">
        <v>9.1999999999999993</v>
      </c>
      <c r="CB29" s="189">
        <v>9.6999999999999993</v>
      </c>
      <c r="CC29" s="273">
        <v>6.8</v>
      </c>
      <c r="CD29" s="189">
        <v>9.5</v>
      </c>
      <c r="CE29" s="273">
        <v>10.399999999999999</v>
      </c>
      <c r="CF29" s="189">
        <v>10.5</v>
      </c>
      <c r="CG29" s="273">
        <v>5.6</v>
      </c>
      <c r="CH29" s="189">
        <v>6.6999999999999993</v>
      </c>
      <c r="CI29" s="273">
        <v>9.8000000000000007</v>
      </c>
      <c r="CJ29" s="189">
        <v>9.3000000000000007</v>
      </c>
      <c r="CK29" s="273">
        <v>8.4</v>
      </c>
      <c r="CL29" s="189">
        <v>10.199999999999999</v>
      </c>
      <c r="CM29" s="273">
        <v>5.6</v>
      </c>
      <c r="CN29" s="189">
        <v>12</v>
      </c>
      <c r="CO29" s="273">
        <v>4.7</v>
      </c>
      <c r="CP29" s="189">
        <v>9.1999999999999993</v>
      </c>
      <c r="CQ29" s="273">
        <v>4.7</v>
      </c>
      <c r="CR29" s="189">
        <v>8</v>
      </c>
      <c r="CS29" s="273">
        <v>8</v>
      </c>
      <c r="CT29" s="189">
        <v>11.9</v>
      </c>
      <c r="CU29" s="273">
        <v>6.5</v>
      </c>
      <c r="CV29" s="189">
        <v>9.4</v>
      </c>
      <c r="CW29" s="57" t="s">
        <v>258</v>
      </c>
      <c r="CX29" s="81"/>
      <c r="CY29" s="81"/>
    </row>
    <row r="30" spans="2:103" s="82" customFormat="1" ht="40.15" customHeight="1" x14ac:dyDescent="0.25">
      <c r="B30" s="60" t="s">
        <v>152</v>
      </c>
      <c r="C30" s="66">
        <v>82.9</v>
      </c>
      <c r="D30" s="190">
        <v>22.5</v>
      </c>
      <c r="E30" s="66">
        <v>80</v>
      </c>
      <c r="F30" s="190">
        <v>5.899999999999995</v>
      </c>
      <c r="G30" s="66">
        <v>84.9</v>
      </c>
      <c r="H30" s="190">
        <v>16.299999999999997</v>
      </c>
      <c r="I30" s="66">
        <v>73.599999999999994</v>
      </c>
      <c r="J30" s="190">
        <v>3.7999999999999972</v>
      </c>
      <c r="K30" s="66">
        <v>44.730000000000011</v>
      </c>
      <c r="L30" s="190">
        <v>29.3</v>
      </c>
      <c r="M30" s="66">
        <v>53.90000000000002</v>
      </c>
      <c r="N30" s="190">
        <v>23.1</v>
      </c>
      <c r="O30" s="66">
        <v>52.5</v>
      </c>
      <c r="P30" s="190">
        <v>19.699999999999996</v>
      </c>
      <c r="Q30" s="66">
        <v>66.899999999999991</v>
      </c>
      <c r="R30" s="190">
        <v>19.8</v>
      </c>
      <c r="S30" s="66">
        <v>50.100000000000009</v>
      </c>
      <c r="T30" s="190">
        <v>10.999999999999989</v>
      </c>
      <c r="U30" s="66">
        <v>44.199999999999996</v>
      </c>
      <c r="V30" s="190">
        <v>14.899999999999995</v>
      </c>
      <c r="W30" s="66">
        <v>44.7</v>
      </c>
      <c r="X30" s="190">
        <v>18.899999999999999</v>
      </c>
      <c r="Y30" s="66">
        <v>53.199999999999989</v>
      </c>
      <c r="Z30" s="190">
        <v>12.100000000000001</v>
      </c>
      <c r="AA30" s="66">
        <v>45.8</v>
      </c>
      <c r="AB30" s="190">
        <v>10.499999999999993</v>
      </c>
      <c r="AC30" s="66">
        <v>41.100000000000009</v>
      </c>
      <c r="AD30" s="190">
        <v>14.899999999999864</v>
      </c>
      <c r="AE30" s="66">
        <v>43.8</v>
      </c>
      <c r="AF30" s="190">
        <v>22.200000000000003</v>
      </c>
      <c r="AG30" s="66">
        <v>36.799999999999997</v>
      </c>
      <c r="AH30" s="190">
        <v>10.999999999999996</v>
      </c>
      <c r="AI30" s="66">
        <v>31.500000000000007</v>
      </c>
      <c r="AJ30" s="190">
        <v>15.799999999999997</v>
      </c>
      <c r="AK30" s="66">
        <v>19.899999999999999</v>
      </c>
      <c r="AL30" s="190">
        <v>13.100000000000001</v>
      </c>
      <c r="AM30" s="66">
        <v>30.599999999999998</v>
      </c>
      <c r="AN30" s="190">
        <v>9.5</v>
      </c>
      <c r="AO30" s="66">
        <v>46.800000000000018</v>
      </c>
      <c r="AP30" s="190">
        <v>11.299999999999999</v>
      </c>
      <c r="AQ30" s="66">
        <v>35.9</v>
      </c>
      <c r="AR30" s="190">
        <v>13.300000000000004</v>
      </c>
      <c r="AS30" s="66">
        <v>30.099999999999994</v>
      </c>
      <c r="AT30" s="190">
        <v>14.800000000000002</v>
      </c>
      <c r="AU30" s="66">
        <v>27.999999999999996</v>
      </c>
      <c r="AV30" s="190">
        <v>14.8</v>
      </c>
      <c r="AW30" s="66">
        <v>38.199999999999996</v>
      </c>
      <c r="AX30" s="190">
        <v>14.799999999999999</v>
      </c>
      <c r="AY30" s="66">
        <v>35.799999999999997</v>
      </c>
      <c r="AZ30" s="190">
        <v>12.699999999999928</v>
      </c>
      <c r="BA30" s="66">
        <v>21.099999999999998</v>
      </c>
      <c r="BB30" s="190">
        <v>17.399999999999995</v>
      </c>
      <c r="BC30" s="66">
        <v>38.6</v>
      </c>
      <c r="BD30" s="190">
        <v>15.40000000000007</v>
      </c>
      <c r="BE30" s="66">
        <v>52.599999999999994</v>
      </c>
      <c r="BF30" s="190">
        <v>12.4</v>
      </c>
      <c r="BG30" s="66">
        <v>36.799999999999997</v>
      </c>
      <c r="BH30" s="190">
        <v>17.799999999999997</v>
      </c>
      <c r="BI30" s="66">
        <v>46.000000000000007</v>
      </c>
      <c r="BJ30" s="190">
        <v>10.099999999999998</v>
      </c>
      <c r="BK30" s="66">
        <v>23</v>
      </c>
      <c r="BL30" s="190">
        <v>13.900000000000002</v>
      </c>
      <c r="BM30" s="66">
        <v>50.600000000000009</v>
      </c>
      <c r="BN30" s="190">
        <v>12.599999999999998</v>
      </c>
      <c r="BO30" s="66">
        <v>26.8</v>
      </c>
      <c r="BP30" s="190">
        <v>17.499999999999996</v>
      </c>
      <c r="BQ30" s="66">
        <v>30.700000000000003</v>
      </c>
      <c r="BR30" s="190">
        <v>13.000000000000002</v>
      </c>
      <c r="BS30" s="274">
        <v>26.700000000000003</v>
      </c>
      <c r="BT30" s="190">
        <v>14.599999999999998</v>
      </c>
      <c r="BU30" s="274">
        <v>25.499999999999993</v>
      </c>
      <c r="BV30" s="190">
        <v>13.8</v>
      </c>
      <c r="BW30" s="274">
        <v>30.099999999999998</v>
      </c>
      <c r="BX30" s="190">
        <v>9.899999999999995</v>
      </c>
      <c r="BY30" s="274">
        <v>34.4</v>
      </c>
      <c r="BZ30" s="190">
        <v>13.100000000000005</v>
      </c>
      <c r="CA30" s="274">
        <v>28.70000000000001</v>
      </c>
      <c r="CB30" s="190">
        <v>12.799999999999997</v>
      </c>
      <c r="CC30" s="274">
        <v>31.200000000000017</v>
      </c>
      <c r="CD30" s="190">
        <v>13.099999999999994</v>
      </c>
      <c r="CE30" s="274">
        <v>35.500000000000014</v>
      </c>
      <c r="CF30" s="190">
        <v>12.600000000000003</v>
      </c>
      <c r="CG30" s="274">
        <v>38.700000000000003</v>
      </c>
      <c r="CH30" s="190">
        <v>14.500000000000002</v>
      </c>
      <c r="CI30" s="274">
        <v>56.7</v>
      </c>
      <c r="CJ30" s="190">
        <v>10.099999999999998</v>
      </c>
      <c r="CK30" s="274">
        <v>34.200000000000003</v>
      </c>
      <c r="CL30" s="190">
        <v>13.3</v>
      </c>
      <c r="CM30" s="274">
        <v>24.5</v>
      </c>
      <c r="CN30" s="190">
        <v>10.8</v>
      </c>
      <c r="CO30" s="274">
        <v>19.7</v>
      </c>
      <c r="CP30" s="190">
        <v>8.6</v>
      </c>
      <c r="CQ30" s="274">
        <v>32.6</v>
      </c>
      <c r="CR30" s="190">
        <v>9.6999999999999993</v>
      </c>
      <c r="CS30" s="274">
        <v>28.199999999999996</v>
      </c>
      <c r="CT30" s="190">
        <v>16.100000000000001</v>
      </c>
      <c r="CU30" s="274">
        <v>33.199999999999996</v>
      </c>
      <c r="CV30" s="190">
        <v>16.500000000000007</v>
      </c>
      <c r="CW30" s="62" t="s">
        <v>259</v>
      </c>
      <c r="CX30" s="81"/>
      <c r="CY30" s="81"/>
    </row>
    <row r="31" spans="2:103" s="82" customFormat="1" ht="40.15" customHeight="1" x14ac:dyDescent="0.25">
      <c r="B31" s="63" t="s">
        <v>153</v>
      </c>
      <c r="C31" s="64">
        <v>3.8</v>
      </c>
      <c r="D31" s="189">
        <v>10.4</v>
      </c>
      <c r="E31" s="64">
        <v>6.4</v>
      </c>
      <c r="F31" s="189">
        <v>8.6</v>
      </c>
      <c r="G31" s="64">
        <v>8.8000000000000007</v>
      </c>
      <c r="H31" s="189">
        <v>8.8000000000000007</v>
      </c>
      <c r="I31" s="64">
        <v>6.7</v>
      </c>
      <c r="J31" s="189">
        <v>19.2</v>
      </c>
      <c r="K31" s="64">
        <v>9.07</v>
      </c>
      <c r="L31" s="189">
        <v>10.7</v>
      </c>
      <c r="M31" s="64">
        <v>11.3</v>
      </c>
      <c r="N31" s="189">
        <v>8.3000000000000007</v>
      </c>
      <c r="O31" s="64">
        <v>16.8</v>
      </c>
      <c r="P31" s="189">
        <v>8</v>
      </c>
      <c r="Q31" s="64">
        <v>9.6999999999999993</v>
      </c>
      <c r="R31" s="189">
        <v>9.5</v>
      </c>
      <c r="S31" s="64">
        <v>9.6</v>
      </c>
      <c r="T31" s="189">
        <v>6.3</v>
      </c>
      <c r="U31" s="64">
        <v>9</v>
      </c>
      <c r="V31" s="189">
        <v>8.1999999999999993</v>
      </c>
      <c r="W31" s="64">
        <v>11.3</v>
      </c>
      <c r="X31" s="189">
        <v>5.0999999999999996</v>
      </c>
      <c r="Y31" s="64">
        <v>12.2</v>
      </c>
      <c r="Z31" s="189">
        <v>5.2</v>
      </c>
      <c r="AA31" s="64">
        <v>8.6</v>
      </c>
      <c r="AB31" s="189">
        <v>5.8</v>
      </c>
      <c r="AC31" s="64">
        <v>18.899999999999999</v>
      </c>
      <c r="AD31" s="189">
        <v>9.1000000000001364</v>
      </c>
      <c r="AE31" s="64">
        <v>9.6</v>
      </c>
      <c r="AF31" s="189">
        <v>8.6</v>
      </c>
      <c r="AG31" s="64">
        <v>12.2</v>
      </c>
      <c r="AH31" s="189">
        <v>1.8</v>
      </c>
      <c r="AI31" s="64">
        <v>10.6</v>
      </c>
      <c r="AJ31" s="189">
        <v>7.2</v>
      </c>
      <c r="AK31" s="64">
        <v>10.4</v>
      </c>
      <c r="AL31" s="189">
        <v>9.5</v>
      </c>
      <c r="AM31" s="64">
        <v>16.8</v>
      </c>
      <c r="AN31" s="189">
        <v>3.2</v>
      </c>
      <c r="AO31" s="64">
        <v>16.899999999999999</v>
      </c>
      <c r="AP31" s="189">
        <v>3.1</v>
      </c>
      <c r="AQ31" s="64">
        <v>17.600000000000001</v>
      </c>
      <c r="AR31" s="189">
        <v>1.7</v>
      </c>
      <c r="AS31" s="64">
        <v>17.600000000000001</v>
      </c>
      <c r="AT31" s="189">
        <v>2.9</v>
      </c>
      <c r="AU31" s="64">
        <v>15.7</v>
      </c>
      <c r="AV31" s="189">
        <v>2.2999999999999998</v>
      </c>
      <c r="AW31" s="64">
        <v>15</v>
      </c>
      <c r="AX31" s="189">
        <v>0.7</v>
      </c>
      <c r="AY31" s="64">
        <v>15.7</v>
      </c>
      <c r="AZ31" s="189">
        <v>2.3000000000000682</v>
      </c>
      <c r="BA31" s="64">
        <v>14.2</v>
      </c>
      <c r="BB31" s="189">
        <v>5</v>
      </c>
      <c r="BC31" s="64">
        <v>16</v>
      </c>
      <c r="BD31" s="189">
        <v>1.1999999999999318</v>
      </c>
      <c r="BE31" s="64">
        <v>22.5</v>
      </c>
      <c r="BF31" s="189">
        <v>6.4</v>
      </c>
      <c r="BG31" s="64">
        <v>24.2</v>
      </c>
      <c r="BH31" s="189">
        <v>2.2000000000000002</v>
      </c>
      <c r="BI31" s="64">
        <v>31.1</v>
      </c>
      <c r="BJ31" s="189">
        <v>2</v>
      </c>
      <c r="BK31" s="64">
        <v>19.600000000000001</v>
      </c>
      <c r="BL31" s="189">
        <v>4.3</v>
      </c>
      <c r="BM31" s="64">
        <v>38.200000000000003</v>
      </c>
      <c r="BN31" s="189">
        <v>1</v>
      </c>
      <c r="BO31" s="64">
        <v>23.2</v>
      </c>
      <c r="BP31" s="189">
        <v>1.7</v>
      </c>
      <c r="BQ31" s="64">
        <v>20.5</v>
      </c>
      <c r="BR31" s="189">
        <v>0.6</v>
      </c>
      <c r="BS31" s="273">
        <v>17.899999999999999</v>
      </c>
      <c r="BT31" s="189">
        <v>1.1000000000000001</v>
      </c>
      <c r="BU31" s="273">
        <v>21.9</v>
      </c>
      <c r="BV31" s="189">
        <v>0.6</v>
      </c>
      <c r="BW31" s="273">
        <v>19.8</v>
      </c>
      <c r="BX31" s="189">
        <v>1</v>
      </c>
      <c r="BY31" s="273">
        <v>18.600000000000001</v>
      </c>
      <c r="BZ31" s="189">
        <v>0.7</v>
      </c>
      <c r="CA31" s="273">
        <v>18.899999999999999</v>
      </c>
      <c r="CB31" s="189">
        <v>0.8</v>
      </c>
      <c r="CC31" s="273">
        <v>12.9</v>
      </c>
      <c r="CD31" s="189">
        <v>0</v>
      </c>
      <c r="CE31" s="273">
        <v>10.9</v>
      </c>
      <c r="CF31" s="189">
        <v>2.1</v>
      </c>
      <c r="CG31" s="273">
        <v>10.7</v>
      </c>
      <c r="CH31" s="189">
        <v>2.9</v>
      </c>
      <c r="CI31" s="273">
        <v>11.8</v>
      </c>
      <c r="CJ31" s="189">
        <v>2.8</v>
      </c>
      <c r="CK31" s="273">
        <v>9.8000000000000007</v>
      </c>
      <c r="CL31" s="189">
        <v>3.2</v>
      </c>
      <c r="CM31" s="273">
        <v>9.3000000000000007</v>
      </c>
      <c r="CN31" s="189">
        <v>1.5</v>
      </c>
      <c r="CO31" s="273">
        <v>14.2</v>
      </c>
      <c r="CP31" s="189">
        <v>1.8</v>
      </c>
      <c r="CQ31" s="273">
        <v>16.8</v>
      </c>
      <c r="CR31" s="189">
        <v>1.8</v>
      </c>
      <c r="CS31" s="273">
        <v>17.399999999999999</v>
      </c>
      <c r="CT31" s="189">
        <v>1.3</v>
      </c>
      <c r="CU31" s="273">
        <v>10.9</v>
      </c>
      <c r="CV31" s="189">
        <v>2.4</v>
      </c>
      <c r="CW31" s="57" t="s">
        <v>260</v>
      </c>
      <c r="CX31" s="81"/>
      <c r="CY31" s="81"/>
    </row>
    <row r="32" spans="2:103" s="82" customFormat="1" ht="40.15" customHeight="1" x14ac:dyDescent="0.25">
      <c r="B32" s="60" t="s">
        <v>154</v>
      </c>
      <c r="C32" s="66">
        <v>110.1</v>
      </c>
      <c r="D32" s="190">
        <v>16.7</v>
      </c>
      <c r="E32" s="66">
        <v>95.3</v>
      </c>
      <c r="F32" s="190">
        <v>15.3</v>
      </c>
      <c r="G32" s="66">
        <v>86</v>
      </c>
      <c r="H32" s="190">
        <v>10.8</v>
      </c>
      <c r="I32" s="66">
        <v>94</v>
      </c>
      <c r="J32" s="190">
        <v>15</v>
      </c>
      <c r="K32" s="66">
        <v>52.5</v>
      </c>
      <c r="L32" s="190">
        <v>14.1</v>
      </c>
      <c r="M32" s="66">
        <v>25.7</v>
      </c>
      <c r="N32" s="190">
        <v>19.899999999999999</v>
      </c>
      <c r="O32" s="66">
        <v>65.100000000000009</v>
      </c>
      <c r="P32" s="190">
        <v>13</v>
      </c>
      <c r="Q32" s="66">
        <v>135.19999999999999</v>
      </c>
      <c r="R32" s="190">
        <v>15.5</v>
      </c>
      <c r="S32" s="66">
        <v>33.4</v>
      </c>
      <c r="T32" s="190">
        <v>20.7</v>
      </c>
      <c r="U32" s="66">
        <v>46.5</v>
      </c>
      <c r="V32" s="190">
        <v>15.1</v>
      </c>
      <c r="W32" s="66">
        <v>21.799999999999997</v>
      </c>
      <c r="X32" s="190">
        <v>20.5</v>
      </c>
      <c r="Y32" s="66">
        <v>34</v>
      </c>
      <c r="Z32" s="190">
        <v>16.5</v>
      </c>
      <c r="AA32" s="66">
        <v>89</v>
      </c>
      <c r="AB32" s="190">
        <v>14.2</v>
      </c>
      <c r="AC32" s="66">
        <v>37.700000000000003</v>
      </c>
      <c r="AD32" s="190">
        <v>14</v>
      </c>
      <c r="AE32" s="66">
        <v>59</v>
      </c>
      <c r="AF32" s="190">
        <v>25.5</v>
      </c>
      <c r="AG32" s="66">
        <v>95.899999999999991</v>
      </c>
      <c r="AH32" s="190">
        <v>23.6</v>
      </c>
      <c r="AI32" s="66">
        <v>66.899999999999991</v>
      </c>
      <c r="AJ32" s="190">
        <v>23.3</v>
      </c>
      <c r="AK32" s="66">
        <v>27.799999999999997</v>
      </c>
      <c r="AL32" s="190">
        <v>20.399999999999999</v>
      </c>
      <c r="AM32" s="66">
        <v>54.6</v>
      </c>
      <c r="AN32" s="190">
        <v>33.4</v>
      </c>
      <c r="AO32" s="66">
        <v>35.4</v>
      </c>
      <c r="AP32" s="190">
        <v>16.2</v>
      </c>
      <c r="AQ32" s="66">
        <v>25.3</v>
      </c>
      <c r="AR32" s="190">
        <v>18.3</v>
      </c>
      <c r="AS32" s="66">
        <v>56.5</v>
      </c>
      <c r="AT32" s="190">
        <v>34.4</v>
      </c>
      <c r="AU32" s="66">
        <v>63.3</v>
      </c>
      <c r="AV32" s="190">
        <v>36.200000000000003</v>
      </c>
      <c r="AW32" s="66">
        <v>36.6</v>
      </c>
      <c r="AX32" s="190">
        <v>14.9</v>
      </c>
      <c r="AY32" s="66">
        <v>27.9</v>
      </c>
      <c r="AZ32" s="190">
        <v>22.3</v>
      </c>
      <c r="BA32" s="66">
        <v>29.6</v>
      </c>
      <c r="BB32" s="190">
        <v>31</v>
      </c>
      <c r="BC32" s="66">
        <v>10.9</v>
      </c>
      <c r="BD32" s="190">
        <v>12.2</v>
      </c>
      <c r="BE32" s="66">
        <v>32.5</v>
      </c>
      <c r="BF32" s="190">
        <v>20.2</v>
      </c>
      <c r="BG32" s="66">
        <v>23.1</v>
      </c>
      <c r="BH32" s="190">
        <v>14.9</v>
      </c>
      <c r="BI32" s="66">
        <v>29.5</v>
      </c>
      <c r="BJ32" s="190">
        <v>15.6</v>
      </c>
      <c r="BK32" s="66">
        <v>46.2</v>
      </c>
      <c r="BL32" s="190">
        <v>13.9</v>
      </c>
      <c r="BM32" s="66">
        <v>20.6</v>
      </c>
      <c r="BN32" s="190">
        <v>15.9</v>
      </c>
      <c r="BO32" s="66">
        <v>42.6</v>
      </c>
      <c r="BP32" s="190">
        <v>19.100000000000001</v>
      </c>
      <c r="BQ32" s="66">
        <v>8.6999999999999993</v>
      </c>
      <c r="BR32" s="190">
        <v>20.399999999999999</v>
      </c>
      <c r="BS32" s="274">
        <v>19</v>
      </c>
      <c r="BT32" s="190">
        <v>21.4</v>
      </c>
      <c r="BU32" s="274">
        <v>16.600000000000001</v>
      </c>
      <c r="BV32" s="190">
        <v>21</v>
      </c>
      <c r="BW32" s="274">
        <v>20.399999999999999</v>
      </c>
      <c r="BX32" s="190">
        <v>31.6</v>
      </c>
      <c r="BY32" s="274">
        <v>26.8</v>
      </c>
      <c r="BZ32" s="190">
        <v>33.4</v>
      </c>
      <c r="CA32" s="274">
        <v>7.4</v>
      </c>
      <c r="CB32" s="190">
        <v>42.7</v>
      </c>
      <c r="CC32" s="274">
        <v>8.3000000000000007</v>
      </c>
      <c r="CD32" s="190">
        <v>39.5</v>
      </c>
      <c r="CE32" s="274">
        <v>6.4</v>
      </c>
      <c r="CF32" s="190">
        <v>32.799999999999997</v>
      </c>
      <c r="CG32" s="274">
        <v>3.2</v>
      </c>
      <c r="CH32" s="190">
        <v>32.9</v>
      </c>
      <c r="CI32" s="274">
        <v>4</v>
      </c>
      <c r="CJ32" s="190">
        <v>45</v>
      </c>
      <c r="CK32" s="274">
        <v>3.6</v>
      </c>
      <c r="CL32" s="190">
        <v>50</v>
      </c>
      <c r="CM32" s="274">
        <v>3</v>
      </c>
      <c r="CN32" s="190">
        <v>41</v>
      </c>
      <c r="CO32" s="274">
        <v>2.1</v>
      </c>
      <c r="CP32" s="190">
        <v>40.9</v>
      </c>
      <c r="CQ32" s="274">
        <v>2.2999999999999998</v>
      </c>
      <c r="CR32" s="190">
        <v>41.4</v>
      </c>
      <c r="CS32" s="274">
        <v>3.6</v>
      </c>
      <c r="CT32" s="190">
        <v>48.1</v>
      </c>
      <c r="CU32" s="274">
        <v>1</v>
      </c>
      <c r="CV32" s="190">
        <v>48.2</v>
      </c>
      <c r="CW32" s="62" t="s">
        <v>281</v>
      </c>
      <c r="CX32" s="81"/>
      <c r="CY32" s="81"/>
    </row>
    <row r="33" spans="1:103" s="82" customFormat="1" ht="40.15" customHeight="1" x14ac:dyDescent="0.25">
      <c r="B33" s="63" t="s">
        <v>155</v>
      </c>
      <c r="C33" s="64">
        <v>48.9</v>
      </c>
      <c r="D33" s="189"/>
      <c r="E33" s="64"/>
      <c r="F33" s="189">
        <v>86.78</v>
      </c>
      <c r="G33" s="64"/>
      <c r="H33" s="189">
        <v>148.09499999999997</v>
      </c>
      <c r="I33" s="64"/>
      <c r="J33" s="189">
        <v>109.86000000000001</v>
      </c>
      <c r="K33" s="64">
        <v>30.3</v>
      </c>
      <c r="L33" s="189"/>
      <c r="M33" s="64"/>
      <c r="N33" s="189">
        <v>86.200000000000017</v>
      </c>
      <c r="O33" s="64"/>
      <c r="P33" s="189">
        <v>121.81</v>
      </c>
      <c r="Q33" s="64"/>
      <c r="R33" s="189">
        <v>129.43</v>
      </c>
      <c r="S33" s="64">
        <v>58.1</v>
      </c>
      <c r="T33" s="189"/>
      <c r="U33" s="64"/>
      <c r="V33" s="189">
        <v>80.700000000000017</v>
      </c>
      <c r="W33" s="64"/>
      <c r="X33" s="189">
        <v>108.90000000000003</v>
      </c>
      <c r="Y33" s="64"/>
      <c r="Z33" s="189">
        <v>85.099999999999966</v>
      </c>
      <c r="AA33" s="64">
        <v>72.099999999999994</v>
      </c>
      <c r="AB33" s="189"/>
      <c r="AC33" s="64"/>
      <c r="AD33" s="189">
        <v>49.360000000000014</v>
      </c>
      <c r="AE33" s="64"/>
      <c r="AF33" s="189">
        <v>108.28000000000003</v>
      </c>
      <c r="AG33" s="64"/>
      <c r="AH33" s="189">
        <v>60.899999999999977</v>
      </c>
      <c r="AI33" s="64">
        <v>91.8</v>
      </c>
      <c r="AJ33" s="189"/>
      <c r="AK33" s="64"/>
      <c r="AL33" s="189">
        <v>72.799999999999983</v>
      </c>
      <c r="AM33" s="64"/>
      <c r="AN33" s="189">
        <v>98.100000000000023</v>
      </c>
      <c r="AO33" s="64"/>
      <c r="AP33" s="189">
        <v>62.500000000000028</v>
      </c>
      <c r="AQ33" s="64">
        <v>91.399999999999977</v>
      </c>
      <c r="AR33" s="189"/>
      <c r="AS33" s="64"/>
      <c r="AT33" s="189">
        <v>147.6</v>
      </c>
      <c r="AU33" s="64">
        <v>57.9</v>
      </c>
      <c r="AV33" s="189"/>
      <c r="AW33" s="64"/>
      <c r="AX33" s="189">
        <v>3.7</v>
      </c>
      <c r="AY33" s="64">
        <v>14</v>
      </c>
      <c r="AZ33" s="189"/>
      <c r="BA33" s="64"/>
      <c r="BB33" s="189">
        <v>64.599999999999994</v>
      </c>
      <c r="BC33" s="64">
        <v>2.8</v>
      </c>
      <c r="BD33" s="189"/>
      <c r="BE33" s="64"/>
      <c r="BF33" s="189">
        <v>31.8</v>
      </c>
      <c r="BG33" s="64">
        <v>10.7</v>
      </c>
      <c r="BH33" s="189"/>
      <c r="BI33" s="64"/>
      <c r="BJ33" s="189">
        <v>115.4</v>
      </c>
      <c r="BK33" s="64"/>
      <c r="BL33" s="189">
        <v>17.600000000000001</v>
      </c>
      <c r="BM33" s="64"/>
      <c r="BN33" s="189">
        <v>17.2</v>
      </c>
      <c r="BO33" s="64"/>
      <c r="BP33" s="189">
        <v>54.8</v>
      </c>
      <c r="BQ33" s="64"/>
      <c r="BR33" s="189">
        <v>232.9</v>
      </c>
      <c r="BS33" s="273"/>
      <c r="BT33" s="189">
        <v>70.5</v>
      </c>
      <c r="BU33" s="273">
        <v>21.9</v>
      </c>
      <c r="BV33" s="189"/>
      <c r="BW33" s="273">
        <v>6</v>
      </c>
      <c r="BX33" s="189"/>
      <c r="BY33" s="273"/>
      <c r="BZ33" s="189">
        <v>181.9</v>
      </c>
      <c r="CA33" s="273"/>
      <c r="CB33" s="189">
        <v>132.9</v>
      </c>
      <c r="CC33" s="273">
        <v>65.900000000000006</v>
      </c>
      <c r="CD33" s="189"/>
      <c r="CE33" s="273"/>
      <c r="CF33" s="189">
        <v>40.1</v>
      </c>
      <c r="CG33" s="273"/>
      <c r="CH33" s="189">
        <v>292.2</v>
      </c>
      <c r="CI33" s="273"/>
      <c r="CJ33" s="189">
        <v>300</v>
      </c>
      <c r="CK33" s="273"/>
      <c r="CL33" s="189">
        <v>233.2</v>
      </c>
      <c r="CM33" s="273"/>
      <c r="CN33" s="189">
        <v>11.06</v>
      </c>
      <c r="CO33" s="273"/>
      <c r="CP33" s="189">
        <v>267.66000000000003</v>
      </c>
      <c r="CQ33" s="273"/>
      <c r="CR33" s="189">
        <v>239</v>
      </c>
      <c r="CS33" s="273"/>
      <c r="CT33" s="189">
        <v>158.19999999999999</v>
      </c>
      <c r="CU33" s="273">
        <v>44.574462826999991</v>
      </c>
      <c r="CV33" s="189"/>
      <c r="CW33" s="57" t="s">
        <v>470</v>
      </c>
      <c r="CX33" s="81"/>
      <c r="CY33" s="81"/>
    </row>
    <row r="34" spans="1:103" s="82" customFormat="1" ht="40.15" customHeight="1" x14ac:dyDescent="0.25">
      <c r="B34" s="60" t="s">
        <v>641</v>
      </c>
      <c r="C34" s="66">
        <v>61.1</v>
      </c>
      <c r="D34" s="190">
        <v>9.8000000000000007</v>
      </c>
      <c r="E34" s="66">
        <v>70.099999999999994</v>
      </c>
      <c r="F34" s="190">
        <v>10.9</v>
      </c>
      <c r="G34" s="66">
        <v>69.900000000000006</v>
      </c>
      <c r="H34" s="190">
        <v>10.7</v>
      </c>
      <c r="I34" s="66">
        <v>64.3</v>
      </c>
      <c r="J34" s="190">
        <v>10.4</v>
      </c>
      <c r="K34" s="66">
        <v>63</v>
      </c>
      <c r="L34" s="190">
        <v>10.5</v>
      </c>
      <c r="M34" s="66">
        <v>70.099999999999994</v>
      </c>
      <c r="N34" s="190">
        <v>10.1</v>
      </c>
      <c r="O34" s="66">
        <v>71.5</v>
      </c>
      <c r="P34" s="190">
        <v>9.9</v>
      </c>
      <c r="Q34" s="66">
        <v>64.7</v>
      </c>
      <c r="R34" s="190">
        <v>9.8000000000000007</v>
      </c>
      <c r="S34" s="66">
        <v>58.8</v>
      </c>
      <c r="T34" s="190">
        <v>9.3000000000000007</v>
      </c>
      <c r="U34" s="66">
        <v>68.7</v>
      </c>
      <c r="V34" s="190">
        <v>9.9</v>
      </c>
      <c r="W34" s="66">
        <v>69</v>
      </c>
      <c r="X34" s="190">
        <v>10.3</v>
      </c>
      <c r="Y34" s="66">
        <v>66.400000000000006</v>
      </c>
      <c r="Z34" s="190">
        <v>10.7</v>
      </c>
      <c r="AA34" s="66">
        <v>60.7</v>
      </c>
      <c r="AB34" s="190">
        <v>11.3</v>
      </c>
      <c r="AC34" s="66">
        <v>68.5</v>
      </c>
      <c r="AD34" s="190">
        <v>11.8</v>
      </c>
      <c r="AE34" s="66">
        <v>68.599999999999994</v>
      </c>
      <c r="AF34" s="190">
        <v>11.8</v>
      </c>
      <c r="AG34" s="66">
        <v>65.7</v>
      </c>
      <c r="AH34" s="190">
        <v>12.1</v>
      </c>
      <c r="AI34" s="66">
        <v>61.2</v>
      </c>
      <c r="AJ34" s="190">
        <v>13.5</v>
      </c>
      <c r="AK34" s="66">
        <v>66.7</v>
      </c>
      <c r="AL34" s="190">
        <v>12.4</v>
      </c>
      <c r="AM34" s="66">
        <v>67.099999999999994</v>
      </c>
      <c r="AN34" s="190">
        <v>12.3</v>
      </c>
      <c r="AO34" s="66">
        <v>65.599999999999994</v>
      </c>
      <c r="AP34" s="190">
        <v>12.4</v>
      </c>
      <c r="AQ34" s="66">
        <v>59.4</v>
      </c>
      <c r="AR34" s="190">
        <v>7.5</v>
      </c>
      <c r="AS34" s="66">
        <v>59.9</v>
      </c>
      <c r="AT34" s="190">
        <v>7.1</v>
      </c>
      <c r="AU34" s="66">
        <v>59.4</v>
      </c>
      <c r="AV34" s="190">
        <v>7.1</v>
      </c>
      <c r="AW34" s="66">
        <v>60.5</v>
      </c>
      <c r="AX34" s="190">
        <v>7.7</v>
      </c>
      <c r="AY34" s="66">
        <v>61.1</v>
      </c>
      <c r="AZ34" s="190">
        <v>8.5</v>
      </c>
      <c r="BA34" s="66">
        <v>61.6</v>
      </c>
      <c r="BB34" s="190">
        <v>8.1999999999999993</v>
      </c>
      <c r="BC34" s="66">
        <v>61</v>
      </c>
      <c r="BD34" s="190">
        <v>7.5</v>
      </c>
      <c r="BE34" s="66">
        <v>62.1</v>
      </c>
      <c r="BF34" s="190">
        <v>7.2</v>
      </c>
      <c r="BG34" s="66">
        <v>62.8</v>
      </c>
      <c r="BH34" s="190">
        <v>6.6</v>
      </c>
      <c r="BI34" s="66">
        <v>63.6</v>
      </c>
      <c r="BJ34" s="190">
        <v>7.4</v>
      </c>
      <c r="BK34" s="66">
        <v>62.8</v>
      </c>
      <c r="BL34" s="190">
        <v>8.4</v>
      </c>
      <c r="BM34" s="66">
        <v>64.099999999999994</v>
      </c>
      <c r="BN34" s="190">
        <v>9.1999999999999993</v>
      </c>
      <c r="BO34" s="66">
        <v>64.599999999999994</v>
      </c>
      <c r="BP34" s="190">
        <v>9.3000000000000007</v>
      </c>
      <c r="BQ34" s="66">
        <v>64.7</v>
      </c>
      <c r="BR34" s="190">
        <v>8.8000000000000007</v>
      </c>
      <c r="BS34" s="274">
        <v>64.7</v>
      </c>
      <c r="BT34" s="190">
        <v>8.6</v>
      </c>
      <c r="BU34" s="274">
        <v>65.2</v>
      </c>
      <c r="BV34" s="190">
        <v>8.6999999999999993</v>
      </c>
      <c r="BW34" s="274">
        <v>66.5</v>
      </c>
      <c r="BX34" s="190">
        <v>9.1999999999999993</v>
      </c>
      <c r="BY34" s="274">
        <v>66.2</v>
      </c>
      <c r="BZ34" s="190">
        <v>8.8000000000000007</v>
      </c>
      <c r="CA34" s="274">
        <v>66.3</v>
      </c>
      <c r="CB34" s="190">
        <v>9</v>
      </c>
      <c r="CC34" s="274">
        <v>66.8</v>
      </c>
      <c r="CD34" s="190">
        <v>10</v>
      </c>
      <c r="CE34" s="274">
        <v>68.2</v>
      </c>
      <c r="CF34" s="190">
        <v>10</v>
      </c>
      <c r="CG34" s="274">
        <v>68.2</v>
      </c>
      <c r="CH34" s="190">
        <v>10.7</v>
      </c>
      <c r="CI34" s="274">
        <v>66.400000000000006</v>
      </c>
      <c r="CJ34" s="190">
        <v>11</v>
      </c>
      <c r="CK34" s="274">
        <v>67.2</v>
      </c>
      <c r="CL34" s="190">
        <v>12.2</v>
      </c>
      <c r="CM34" s="274">
        <v>69.099999999999994</v>
      </c>
      <c r="CN34" s="190">
        <v>11.9</v>
      </c>
      <c r="CO34" s="274">
        <v>68.7</v>
      </c>
      <c r="CP34" s="190">
        <v>11.9</v>
      </c>
      <c r="CQ34" s="274">
        <v>73.3</v>
      </c>
      <c r="CR34" s="190">
        <v>12.9</v>
      </c>
      <c r="CS34" s="274">
        <v>71.099999999999994</v>
      </c>
      <c r="CT34" s="190">
        <v>13.4</v>
      </c>
      <c r="CU34" s="274">
        <v>77.7</v>
      </c>
      <c r="CV34" s="190">
        <v>13.5</v>
      </c>
      <c r="CW34" s="35" t="s">
        <v>643</v>
      </c>
      <c r="CX34" s="81"/>
      <c r="CY34" s="81"/>
    </row>
    <row r="35" spans="1:103" s="82" customFormat="1" ht="40.15" customHeight="1" x14ac:dyDescent="0.25">
      <c r="B35" s="63" t="s">
        <v>156</v>
      </c>
      <c r="C35" s="64">
        <v>58.41</v>
      </c>
      <c r="D35" s="189">
        <v>60.818999999999996</v>
      </c>
      <c r="E35" s="64">
        <v>68.720000000000013</v>
      </c>
      <c r="F35" s="189">
        <v>214.7</v>
      </c>
      <c r="G35" s="64">
        <v>120.28999999999999</v>
      </c>
      <c r="H35" s="189">
        <v>327.58499999999998</v>
      </c>
      <c r="I35" s="64">
        <v>112.03999999999999</v>
      </c>
      <c r="J35" s="189">
        <v>275.8</v>
      </c>
      <c r="K35" s="64">
        <v>68.7</v>
      </c>
      <c r="L35" s="189">
        <v>90.9</v>
      </c>
      <c r="M35" s="64">
        <v>62.9</v>
      </c>
      <c r="N35" s="189">
        <v>209.10000000000002</v>
      </c>
      <c r="O35" s="64">
        <v>59.79</v>
      </c>
      <c r="P35" s="189">
        <v>243.2</v>
      </c>
      <c r="Q35" s="64">
        <v>62.27000000000001</v>
      </c>
      <c r="R35" s="189">
        <v>246.60000000000002</v>
      </c>
      <c r="S35" s="64">
        <v>73.7</v>
      </c>
      <c r="T35" s="189">
        <v>65.109795000000005</v>
      </c>
      <c r="U35" s="64">
        <v>64</v>
      </c>
      <c r="V35" s="189">
        <v>203.5</v>
      </c>
      <c r="W35" s="64">
        <v>65.2</v>
      </c>
      <c r="X35" s="189">
        <v>232.8</v>
      </c>
      <c r="Y35" s="64">
        <v>74.700000000000017</v>
      </c>
      <c r="Z35" s="189">
        <v>215.5</v>
      </c>
      <c r="AA35" s="64">
        <v>88.3</v>
      </c>
      <c r="AB35" s="189">
        <v>65.599999999999994</v>
      </c>
      <c r="AC35" s="64">
        <v>74</v>
      </c>
      <c r="AD35" s="189">
        <v>180.06</v>
      </c>
      <c r="AE35" s="64">
        <v>86.6</v>
      </c>
      <c r="AF35" s="189">
        <v>251.68</v>
      </c>
      <c r="AG35" s="64">
        <v>104.00000000000001</v>
      </c>
      <c r="AH35" s="189">
        <v>218.5</v>
      </c>
      <c r="AI35" s="64">
        <v>128.30000000000001</v>
      </c>
      <c r="AJ35" s="189">
        <v>84.2</v>
      </c>
      <c r="AK35" s="64">
        <v>100.6</v>
      </c>
      <c r="AL35" s="189">
        <v>227.7</v>
      </c>
      <c r="AM35" s="64">
        <v>110.60000000000001</v>
      </c>
      <c r="AN35" s="189">
        <v>263.5</v>
      </c>
      <c r="AO35" s="64">
        <v>136.89999999999998</v>
      </c>
      <c r="AP35" s="189">
        <v>252.60000000000002</v>
      </c>
      <c r="AQ35" s="64">
        <v>183.39999999999998</v>
      </c>
      <c r="AR35" s="189">
        <v>143.9</v>
      </c>
      <c r="AS35" s="64">
        <v>165.6</v>
      </c>
      <c r="AT35" s="189">
        <v>366</v>
      </c>
      <c r="AU35" s="64">
        <v>156.10000000000002</v>
      </c>
      <c r="AV35" s="189">
        <v>150.49</v>
      </c>
      <c r="AW35" s="64">
        <v>134.30000000000001</v>
      </c>
      <c r="AX35" s="189">
        <v>190.79999999999998</v>
      </c>
      <c r="AY35" s="64">
        <v>146</v>
      </c>
      <c r="AZ35" s="189">
        <v>184.6</v>
      </c>
      <c r="BA35" s="64">
        <v>92.59999999999998</v>
      </c>
      <c r="BB35" s="189">
        <v>210.63</v>
      </c>
      <c r="BC35" s="64">
        <v>89.000000000000014</v>
      </c>
      <c r="BD35" s="189">
        <v>139.69999999999999</v>
      </c>
      <c r="BE35" s="64">
        <v>82.4</v>
      </c>
      <c r="BF35" s="189">
        <v>169.1</v>
      </c>
      <c r="BG35" s="64">
        <v>89.199999999999989</v>
      </c>
      <c r="BH35" s="189">
        <v>134.70000000000002</v>
      </c>
      <c r="BI35" s="64">
        <v>66.600000000000009</v>
      </c>
      <c r="BJ35" s="189">
        <v>238.20000000000002</v>
      </c>
      <c r="BK35" s="64">
        <v>67.399999999999991</v>
      </c>
      <c r="BL35" s="189">
        <v>139.39999999999998</v>
      </c>
      <c r="BM35" s="64">
        <v>82</v>
      </c>
      <c r="BN35" s="189">
        <v>154.1</v>
      </c>
      <c r="BO35" s="64">
        <v>85</v>
      </c>
      <c r="BP35" s="189">
        <v>195.1</v>
      </c>
      <c r="BQ35" s="64">
        <v>98.699999999999989</v>
      </c>
      <c r="BR35" s="189">
        <v>387.5</v>
      </c>
      <c r="BS35" s="273">
        <v>145.69999999999999</v>
      </c>
      <c r="BT35" s="189">
        <v>272.3</v>
      </c>
      <c r="BU35" s="273">
        <v>188.4</v>
      </c>
      <c r="BV35" s="189">
        <v>223</v>
      </c>
      <c r="BW35" s="273">
        <v>267.60000000000002</v>
      </c>
      <c r="BX35" s="189">
        <v>318.89999999999998</v>
      </c>
      <c r="BY35" s="273">
        <v>229.09999999999997</v>
      </c>
      <c r="BZ35" s="189">
        <v>468.4</v>
      </c>
      <c r="CA35" s="273">
        <v>277.8</v>
      </c>
      <c r="CB35" s="189">
        <v>468</v>
      </c>
      <c r="CC35" s="273">
        <v>327.90000000000003</v>
      </c>
      <c r="CD35" s="189">
        <v>318.79999999999995</v>
      </c>
      <c r="CE35" s="273">
        <v>346.3</v>
      </c>
      <c r="CF35" s="189">
        <v>444.62</v>
      </c>
      <c r="CG35" s="273">
        <v>280.7</v>
      </c>
      <c r="CH35" s="189">
        <v>630.4</v>
      </c>
      <c r="CI35" s="273">
        <v>310.99</v>
      </c>
      <c r="CJ35" s="189">
        <v>666.40000000000009</v>
      </c>
      <c r="CK35" s="273">
        <v>290.40999999999997</v>
      </c>
      <c r="CL35" s="189">
        <v>578.6</v>
      </c>
      <c r="CM35" s="273">
        <v>327.73712109999997</v>
      </c>
      <c r="CN35" s="189">
        <v>396</v>
      </c>
      <c r="CO35" s="273">
        <v>327.93</v>
      </c>
      <c r="CP35" s="189">
        <v>652.40000000000009</v>
      </c>
      <c r="CQ35" s="273">
        <v>303.13712109999994</v>
      </c>
      <c r="CR35" s="189">
        <v>602.5</v>
      </c>
      <c r="CS35" s="273">
        <v>296.03712109999998</v>
      </c>
      <c r="CT35" s="189">
        <v>511.98586002799999</v>
      </c>
      <c r="CU35" s="273">
        <v>321.73712110000002</v>
      </c>
      <c r="CV35" s="189">
        <v>341.36265827300002</v>
      </c>
      <c r="CW35" s="57" t="s">
        <v>460</v>
      </c>
      <c r="CX35" s="81"/>
      <c r="CY35" s="81"/>
    </row>
    <row r="36" spans="1:103" s="82" customFormat="1" ht="40.15" customHeight="1" x14ac:dyDescent="0.25">
      <c r="B36" s="72" t="s">
        <v>157</v>
      </c>
      <c r="C36" s="73">
        <v>21.43</v>
      </c>
      <c r="D36" s="192">
        <v>0.71899999999999997</v>
      </c>
      <c r="E36" s="73">
        <v>11.82</v>
      </c>
      <c r="F36" s="192">
        <v>0.89999999999999991</v>
      </c>
      <c r="G36" s="73">
        <v>36.65</v>
      </c>
      <c r="H36" s="192">
        <v>7.4850000000000003</v>
      </c>
      <c r="I36" s="73">
        <v>27.740000000000002</v>
      </c>
      <c r="J36" s="192">
        <v>0.89999999999999991</v>
      </c>
      <c r="K36" s="73">
        <v>28</v>
      </c>
      <c r="L36" s="192">
        <v>2.2000000000000002</v>
      </c>
      <c r="M36" s="73">
        <v>14.5</v>
      </c>
      <c r="N36" s="192">
        <v>0.6</v>
      </c>
      <c r="O36" s="73">
        <v>16.29</v>
      </c>
      <c r="P36" s="192">
        <v>6.8</v>
      </c>
      <c r="Q36" s="73">
        <v>16.170000000000009</v>
      </c>
      <c r="R36" s="192">
        <v>2</v>
      </c>
      <c r="S36" s="73">
        <v>37.200000000000003</v>
      </c>
      <c r="T36" s="192">
        <v>1.9097950000000001</v>
      </c>
      <c r="U36" s="73">
        <v>21.5</v>
      </c>
      <c r="V36" s="192">
        <v>1.1000000000000001</v>
      </c>
      <c r="W36" s="73">
        <v>21.299999999999997</v>
      </c>
      <c r="X36" s="192">
        <v>8.9</v>
      </c>
      <c r="Y36" s="73">
        <v>24.800000000000011</v>
      </c>
      <c r="Z36" s="192">
        <v>3.3</v>
      </c>
      <c r="AA36" s="73">
        <v>48.3</v>
      </c>
      <c r="AB36" s="192">
        <v>1.9</v>
      </c>
      <c r="AC36" s="73">
        <v>27.900000000000006</v>
      </c>
      <c r="AD36" s="192">
        <v>0.96</v>
      </c>
      <c r="AE36" s="73">
        <v>28.899999999999991</v>
      </c>
      <c r="AF36" s="192">
        <v>10.88</v>
      </c>
      <c r="AG36" s="73">
        <v>33.200000000000017</v>
      </c>
      <c r="AH36" s="192">
        <v>5.4</v>
      </c>
      <c r="AI36" s="73">
        <v>69.900000000000006</v>
      </c>
      <c r="AJ36" s="192">
        <v>3.2</v>
      </c>
      <c r="AK36" s="73">
        <v>43.099999999999994</v>
      </c>
      <c r="AL36" s="192">
        <v>3.7</v>
      </c>
      <c r="AM36" s="73">
        <v>44.300000000000011</v>
      </c>
      <c r="AN36" s="192">
        <v>15.1</v>
      </c>
      <c r="AO36" s="73">
        <v>49.599999999999994</v>
      </c>
      <c r="AP36" s="192">
        <v>6.5</v>
      </c>
      <c r="AQ36" s="73">
        <v>99.6</v>
      </c>
      <c r="AR36" s="192">
        <v>4.5</v>
      </c>
      <c r="AS36" s="73">
        <v>54.099999999999994</v>
      </c>
      <c r="AT36" s="192">
        <v>18.699999999999996</v>
      </c>
      <c r="AU36" s="73">
        <v>53.100000000000023</v>
      </c>
      <c r="AV36" s="192">
        <v>18.59</v>
      </c>
      <c r="AW36" s="73">
        <v>45.800000000000011</v>
      </c>
      <c r="AX36" s="192">
        <v>16.299999999999997</v>
      </c>
      <c r="AY36" s="73">
        <v>73.5</v>
      </c>
      <c r="AZ36" s="192">
        <v>3.4000000000000004</v>
      </c>
      <c r="BA36" s="73">
        <v>30.199999999999989</v>
      </c>
      <c r="BB36" s="192">
        <v>16.43</v>
      </c>
      <c r="BC36" s="73">
        <v>25.100000000000023</v>
      </c>
      <c r="BD36" s="192">
        <v>8.5</v>
      </c>
      <c r="BE36" s="73">
        <v>17.600000000000001</v>
      </c>
      <c r="BF36" s="192">
        <v>7.6</v>
      </c>
      <c r="BG36" s="73">
        <v>35.799999999999997</v>
      </c>
      <c r="BH36" s="192">
        <v>0.5</v>
      </c>
      <c r="BI36" s="73">
        <v>13.100000000000009</v>
      </c>
      <c r="BJ36" s="192">
        <v>7</v>
      </c>
      <c r="BK36" s="73">
        <v>12.199999999999996</v>
      </c>
      <c r="BL36" s="192">
        <v>2</v>
      </c>
      <c r="BM36" s="73">
        <v>12.499999999999993</v>
      </c>
      <c r="BN36" s="192">
        <v>2.4</v>
      </c>
      <c r="BO36" s="73">
        <v>30.700000000000003</v>
      </c>
      <c r="BP36" s="192">
        <v>0.5</v>
      </c>
      <c r="BQ36" s="73">
        <v>25.299999999999997</v>
      </c>
      <c r="BR36" s="192">
        <v>6.3999999999999995</v>
      </c>
      <c r="BS36" s="275">
        <v>45.900000000000006</v>
      </c>
      <c r="BT36" s="192">
        <v>3</v>
      </c>
      <c r="BU36" s="275">
        <v>70.400000000000006</v>
      </c>
      <c r="BV36" s="192">
        <v>4.9000000000000004</v>
      </c>
      <c r="BW36" s="275">
        <v>143.10000000000002</v>
      </c>
      <c r="BX36" s="192">
        <v>4.3</v>
      </c>
      <c r="BY36" s="275">
        <v>83.799999999999983</v>
      </c>
      <c r="BZ36" s="192">
        <v>25.700000000000003</v>
      </c>
      <c r="CA36" s="275">
        <v>101.4</v>
      </c>
      <c r="CB36" s="192">
        <v>19.5</v>
      </c>
      <c r="CC36" s="275">
        <v>100.80000000000004</v>
      </c>
      <c r="CD36" s="192">
        <v>14.399999999999999</v>
      </c>
      <c r="CE36" s="275">
        <v>190.8</v>
      </c>
      <c r="CF36" s="192">
        <v>4.92</v>
      </c>
      <c r="CG36" s="275">
        <v>105.80000000000001</v>
      </c>
      <c r="CH36" s="192">
        <v>34.799999999999997</v>
      </c>
      <c r="CI36" s="275">
        <v>104.49000000000001</v>
      </c>
      <c r="CJ36" s="192">
        <v>23.7</v>
      </c>
      <c r="CK36" s="275">
        <v>103.50999999999999</v>
      </c>
      <c r="CL36" s="192">
        <v>16</v>
      </c>
      <c r="CM36" s="275">
        <v>195.6</v>
      </c>
      <c r="CN36" s="192">
        <v>4.2</v>
      </c>
      <c r="CO36" s="275">
        <v>105.9</v>
      </c>
      <c r="CP36" s="192">
        <v>25.999999999999996</v>
      </c>
      <c r="CQ36" s="275">
        <v>101.6</v>
      </c>
      <c r="CR36" s="192">
        <v>19.3</v>
      </c>
      <c r="CS36" s="275">
        <v>98.7</v>
      </c>
      <c r="CT36" s="192">
        <v>7.6</v>
      </c>
      <c r="CU36" s="275">
        <v>178.3</v>
      </c>
      <c r="CV36" s="192">
        <v>3.4626582729999997</v>
      </c>
      <c r="CW36" s="75" t="s">
        <v>456</v>
      </c>
      <c r="CX36" s="81"/>
      <c r="CY36" s="81"/>
    </row>
    <row r="37" spans="1:103" s="82" customFormat="1" ht="40.15" customHeight="1" x14ac:dyDescent="0.25">
      <c r="B37" s="68" t="s">
        <v>158</v>
      </c>
      <c r="C37" s="69">
        <v>30.48</v>
      </c>
      <c r="D37" s="191">
        <v>3.3</v>
      </c>
      <c r="E37" s="69">
        <v>49.000000000000007</v>
      </c>
      <c r="F37" s="191">
        <v>5.3</v>
      </c>
      <c r="G37" s="69">
        <v>62.599999999999994</v>
      </c>
      <c r="H37" s="191">
        <v>6.7</v>
      </c>
      <c r="I37" s="69">
        <v>57.2</v>
      </c>
      <c r="J37" s="191">
        <v>7</v>
      </c>
      <c r="K37" s="69">
        <v>31.5</v>
      </c>
      <c r="L37" s="191">
        <v>5.5</v>
      </c>
      <c r="M37" s="69">
        <v>34.299999999999997</v>
      </c>
      <c r="N37" s="191">
        <v>4.5</v>
      </c>
      <c r="O37" s="69">
        <v>30.4</v>
      </c>
      <c r="P37" s="191">
        <v>5.4</v>
      </c>
      <c r="Q37" s="69">
        <v>32.4</v>
      </c>
      <c r="R37" s="191">
        <v>6.5</v>
      </c>
      <c r="S37" s="69">
        <v>29</v>
      </c>
      <c r="T37" s="191">
        <v>3.5</v>
      </c>
      <c r="U37" s="69">
        <v>32.200000000000003</v>
      </c>
      <c r="V37" s="191">
        <v>4.2</v>
      </c>
      <c r="W37" s="69">
        <v>31.1</v>
      </c>
      <c r="X37" s="191">
        <v>5.2</v>
      </c>
      <c r="Y37" s="69">
        <v>35.5</v>
      </c>
      <c r="Z37" s="191">
        <v>7.5</v>
      </c>
      <c r="AA37" s="69">
        <v>31.900000000000002</v>
      </c>
      <c r="AB37" s="191">
        <v>5.3</v>
      </c>
      <c r="AC37" s="69">
        <v>35.1</v>
      </c>
      <c r="AD37" s="191">
        <v>7.5</v>
      </c>
      <c r="AE37" s="69">
        <v>43.900000000000006</v>
      </c>
      <c r="AF37" s="191">
        <v>9.6999999999999993</v>
      </c>
      <c r="AG37" s="69">
        <v>54.5</v>
      </c>
      <c r="AH37" s="191">
        <v>11.4</v>
      </c>
      <c r="AI37" s="69">
        <v>51.3</v>
      </c>
      <c r="AJ37" s="191">
        <v>6.5</v>
      </c>
      <c r="AK37" s="69">
        <v>42.7</v>
      </c>
      <c r="AL37" s="191">
        <v>9.1999999999999993</v>
      </c>
      <c r="AM37" s="69">
        <v>50.1</v>
      </c>
      <c r="AN37" s="191">
        <v>12.6</v>
      </c>
      <c r="AO37" s="69">
        <v>63.1</v>
      </c>
      <c r="AP37" s="191">
        <v>17.399999999999999</v>
      </c>
      <c r="AQ37" s="69">
        <v>72.099999999999994</v>
      </c>
      <c r="AR37" s="191">
        <v>12.5</v>
      </c>
      <c r="AS37" s="69">
        <v>96.5</v>
      </c>
      <c r="AT37" s="191">
        <v>17.100000000000001</v>
      </c>
      <c r="AU37" s="69">
        <v>82.5</v>
      </c>
      <c r="AV37" s="191">
        <v>20.100000000000001</v>
      </c>
      <c r="AW37" s="69">
        <v>62.899999999999991</v>
      </c>
      <c r="AX37" s="191">
        <v>19.899999999999999</v>
      </c>
      <c r="AY37" s="69">
        <v>61.5</v>
      </c>
      <c r="AZ37" s="191">
        <v>11.2</v>
      </c>
      <c r="BA37" s="69">
        <v>47.599999999999994</v>
      </c>
      <c r="BB37" s="191">
        <v>10.3</v>
      </c>
      <c r="BC37" s="69">
        <v>47.1</v>
      </c>
      <c r="BD37" s="191">
        <v>9.6999999999999993</v>
      </c>
      <c r="BE37" s="69">
        <v>45.5</v>
      </c>
      <c r="BF37" s="191">
        <v>9.8000000000000007</v>
      </c>
      <c r="BG37" s="69">
        <v>41.3</v>
      </c>
      <c r="BH37" s="191">
        <v>5.2</v>
      </c>
      <c r="BI37" s="69">
        <v>39.4</v>
      </c>
      <c r="BJ37" s="191">
        <v>6.9</v>
      </c>
      <c r="BK37" s="69">
        <v>39.5</v>
      </c>
      <c r="BL37" s="191">
        <v>7.8</v>
      </c>
      <c r="BM37" s="69">
        <v>51.2</v>
      </c>
      <c r="BN37" s="191">
        <v>8.6999999999999993</v>
      </c>
      <c r="BO37" s="69">
        <v>44.4</v>
      </c>
      <c r="BP37" s="191">
        <v>7</v>
      </c>
      <c r="BQ37" s="69">
        <v>59.8</v>
      </c>
      <c r="BR37" s="191">
        <v>10</v>
      </c>
      <c r="BS37" s="214">
        <v>79.5</v>
      </c>
      <c r="BT37" s="191">
        <v>18.8</v>
      </c>
      <c r="BU37" s="214">
        <v>93</v>
      </c>
      <c r="BV37" s="191">
        <v>24.3</v>
      </c>
      <c r="BW37" s="214">
        <v>103.5</v>
      </c>
      <c r="BX37" s="191">
        <v>24.2</v>
      </c>
      <c r="BY37" s="214">
        <v>114.1</v>
      </c>
      <c r="BZ37" s="191">
        <v>34.1</v>
      </c>
      <c r="CA37" s="214">
        <v>139.30000000000001</v>
      </c>
      <c r="CB37" s="191">
        <v>47.9</v>
      </c>
      <c r="CC37" s="214">
        <v>179.89999999999998</v>
      </c>
      <c r="CD37" s="191">
        <v>62.2</v>
      </c>
      <c r="CE37" s="214">
        <v>127.80000000000001</v>
      </c>
      <c r="CF37" s="191">
        <v>53</v>
      </c>
      <c r="CG37" s="214">
        <v>140.19999999999999</v>
      </c>
      <c r="CH37" s="191">
        <v>43.8</v>
      </c>
      <c r="CI37" s="214">
        <v>162.4</v>
      </c>
      <c r="CJ37" s="191">
        <v>54</v>
      </c>
      <c r="CK37" s="214">
        <v>133.30000000000001</v>
      </c>
      <c r="CL37" s="191">
        <v>62.4</v>
      </c>
      <c r="CM37" s="214">
        <v>111.6</v>
      </c>
      <c r="CN37" s="191">
        <v>33.1</v>
      </c>
      <c r="CO37" s="214">
        <v>190.7</v>
      </c>
      <c r="CP37" s="191">
        <v>36</v>
      </c>
      <c r="CQ37" s="214">
        <v>139.4</v>
      </c>
      <c r="CR37" s="191">
        <v>45.5</v>
      </c>
      <c r="CS37" s="214">
        <v>152.5</v>
      </c>
      <c r="CT37" s="191">
        <v>53.3</v>
      </c>
      <c r="CU37" s="214">
        <v>122.60000000000001</v>
      </c>
      <c r="CV37" s="191">
        <v>24.6</v>
      </c>
      <c r="CW37" s="71" t="s">
        <v>457</v>
      </c>
      <c r="CX37" s="81"/>
      <c r="CY37" s="81"/>
    </row>
    <row r="38" spans="1:103" s="82" customFormat="1" ht="40.15" customHeight="1" x14ac:dyDescent="0.25">
      <c r="B38" s="72" t="s">
        <v>159</v>
      </c>
      <c r="C38" s="73">
        <v>0</v>
      </c>
      <c r="D38" s="192">
        <v>40.299999999999997</v>
      </c>
      <c r="E38" s="73">
        <v>0</v>
      </c>
      <c r="F38" s="192">
        <v>51.1</v>
      </c>
      <c r="G38" s="73">
        <v>0</v>
      </c>
      <c r="H38" s="192">
        <v>52.7</v>
      </c>
      <c r="I38" s="73">
        <v>0</v>
      </c>
      <c r="J38" s="192">
        <v>60.5</v>
      </c>
      <c r="K38" s="73">
        <v>0</v>
      </c>
      <c r="L38" s="192">
        <v>23.3</v>
      </c>
      <c r="M38" s="73">
        <v>0</v>
      </c>
      <c r="N38" s="192">
        <v>54.1</v>
      </c>
      <c r="O38" s="73">
        <v>0</v>
      </c>
      <c r="P38" s="192">
        <v>26.8</v>
      </c>
      <c r="Q38" s="73">
        <v>0</v>
      </c>
      <c r="R38" s="192">
        <v>87.7</v>
      </c>
      <c r="S38" s="73">
        <v>0</v>
      </c>
      <c r="T38" s="192">
        <v>30.9</v>
      </c>
      <c r="U38" s="73">
        <v>0</v>
      </c>
      <c r="V38" s="192">
        <v>63.2</v>
      </c>
      <c r="W38" s="73">
        <v>0</v>
      </c>
      <c r="X38" s="192">
        <v>35.799999999999997</v>
      </c>
      <c r="Y38" s="73">
        <v>0</v>
      </c>
      <c r="Z38" s="192">
        <v>68.5</v>
      </c>
      <c r="AA38" s="73">
        <v>0</v>
      </c>
      <c r="AB38" s="192">
        <v>45.9</v>
      </c>
      <c r="AC38" s="73">
        <v>0</v>
      </c>
      <c r="AD38" s="192">
        <v>57.7</v>
      </c>
      <c r="AE38" s="73">
        <v>0</v>
      </c>
      <c r="AF38" s="192">
        <v>66.900000000000006</v>
      </c>
      <c r="AG38" s="73">
        <v>0</v>
      </c>
      <c r="AH38" s="192">
        <v>85.1</v>
      </c>
      <c r="AI38" s="73">
        <v>0</v>
      </c>
      <c r="AJ38" s="192">
        <v>65.099999999999994</v>
      </c>
      <c r="AK38" s="73">
        <v>0</v>
      </c>
      <c r="AL38" s="192">
        <v>97.8</v>
      </c>
      <c r="AM38" s="73">
        <v>0</v>
      </c>
      <c r="AN38" s="192">
        <v>64.3</v>
      </c>
      <c r="AO38" s="73">
        <v>0</v>
      </c>
      <c r="AP38" s="192">
        <v>108.5</v>
      </c>
      <c r="AQ38" s="73">
        <v>0</v>
      </c>
      <c r="AR38" s="192">
        <v>60.7</v>
      </c>
      <c r="AS38" s="73">
        <v>0</v>
      </c>
      <c r="AT38" s="192">
        <v>112.4</v>
      </c>
      <c r="AU38" s="73">
        <v>0</v>
      </c>
      <c r="AV38" s="192">
        <v>60.1</v>
      </c>
      <c r="AW38" s="73">
        <v>0</v>
      </c>
      <c r="AX38" s="192">
        <v>118</v>
      </c>
      <c r="AY38" s="73">
        <v>0</v>
      </c>
      <c r="AZ38" s="192">
        <v>57.8</v>
      </c>
      <c r="BA38" s="73">
        <v>0</v>
      </c>
      <c r="BB38" s="192">
        <v>111.1</v>
      </c>
      <c r="BC38" s="73">
        <v>0</v>
      </c>
      <c r="BD38" s="192">
        <v>55.5</v>
      </c>
      <c r="BE38" s="73">
        <v>0</v>
      </c>
      <c r="BF38" s="192">
        <v>100.2</v>
      </c>
      <c r="BG38" s="73">
        <v>0</v>
      </c>
      <c r="BH38" s="192">
        <v>87.4</v>
      </c>
      <c r="BI38" s="73">
        <v>0</v>
      </c>
      <c r="BJ38" s="192">
        <v>81.900000000000006</v>
      </c>
      <c r="BK38" s="73">
        <v>0</v>
      </c>
      <c r="BL38" s="192">
        <v>97.1</v>
      </c>
      <c r="BM38" s="73">
        <v>0</v>
      </c>
      <c r="BN38" s="192">
        <v>88</v>
      </c>
      <c r="BO38" s="73">
        <v>0</v>
      </c>
      <c r="BP38" s="192">
        <v>96.5</v>
      </c>
      <c r="BQ38" s="73">
        <v>0</v>
      </c>
      <c r="BR38" s="192">
        <v>96.3</v>
      </c>
      <c r="BS38" s="275">
        <v>0</v>
      </c>
      <c r="BT38" s="192">
        <v>101.2</v>
      </c>
      <c r="BU38" s="275">
        <v>0</v>
      </c>
      <c r="BV38" s="192">
        <v>95.6</v>
      </c>
      <c r="BW38" s="275">
        <v>0</v>
      </c>
      <c r="BX38" s="192">
        <v>144.69999999999999</v>
      </c>
      <c r="BY38" s="275">
        <v>0</v>
      </c>
      <c r="BZ38" s="192">
        <v>133.6</v>
      </c>
      <c r="CA38" s="275">
        <v>0</v>
      </c>
      <c r="CB38" s="192">
        <v>191</v>
      </c>
      <c r="CC38" s="275">
        <v>0</v>
      </c>
      <c r="CD38" s="192">
        <v>95.8</v>
      </c>
      <c r="CE38" s="275">
        <v>0</v>
      </c>
      <c r="CF38" s="192">
        <v>208.3</v>
      </c>
      <c r="CG38" s="275">
        <v>0</v>
      </c>
      <c r="CH38" s="192">
        <v>194.1</v>
      </c>
      <c r="CI38" s="275">
        <v>0</v>
      </c>
      <c r="CJ38" s="192">
        <v>184.9</v>
      </c>
      <c r="CK38" s="275">
        <v>0</v>
      </c>
      <c r="CL38" s="192">
        <v>150.1</v>
      </c>
      <c r="CM38" s="275">
        <v>0</v>
      </c>
      <c r="CN38" s="192">
        <v>186.2</v>
      </c>
      <c r="CO38" s="275">
        <v>0</v>
      </c>
      <c r="CP38" s="192">
        <v>215.6</v>
      </c>
      <c r="CQ38" s="275">
        <v>0</v>
      </c>
      <c r="CR38" s="192">
        <v>175.5</v>
      </c>
      <c r="CS38" s="275">
        <v>0</v>
      </c>
      <c r="CT38" s="192">
        <v>201.9</v>
      </c>
      <c r="CU38" s="275">
        <v>0</v>
      </c>
      <c r="CV38" s="192">
        <v>170</v>
      </c>
      <c r="CW38" s="75" t="s">
        <v>458</v>
      </c>
      <c r="CX38" s="81"/>
      <c r="CY38" s="81"/>
    </row>
    <row r="39" spans="1:103" s="82" customFormat="1" ht="40.15" customHeight="1" x14ac:dyDescent="0.25">
      <c r="B39" s="68" t="s">
        <v>160</v>
      </c>
      <c r="C39" s="69">
        <v>6.5</v>
      </c>
      <c r="D39" s="191">
        <v>16.5</v>
      </c>
      <c r="E39" s="69">
        <v>7.9</v>
      </c>
      <c r="F39" s="191">
        <v>157.4</v>
      </c>
      <c r="G39" s="69">
        <v>21.04</v>
      </c>
      <c r="H39" s="191">
        <v>260.7</v>
      </c>
      <c r="I39" s="69">
        <v>27.1</v>
      </c>
      <c r="J39" s="191">
        <v>207.4</v>
      </c>
      <c r="K39" s="69">
        <v>9.1999999999999993</v>
      </c>
      <c r="L39" s="191">
        <v>59.9</v>
      </c>
      <c r="M39" s="69">
        <v>14.1</v>
      </c>
      <c r="N39" s="191">
        <v>149.9</v>
      </c>
      <c r="O39" s="69">
        <v>13.1</v>
      </c>
      <c r="P39" s="191">
        <v>204.2</v>
      </c>
      <c r="Q39" s="69">
        <v>13.7</v>
      </c>
      <c r="R39" s="191">
        <v>150.4</v>
      </c>
      <c r="S39" s="69">
        <v>7.5</v>
      </c>
      <c r="T39" s="191">
        <v>28.8</v>
      </c>
      <c r="U39" s="69">
        <v>10.299999999999999</v>
      </c>
      <c r="V39" s="191">
        <v>135</v>
      </c>
      <c r="W39" s="69">
        <v>12.799999999999999</v>
      </c>
      <c r="X39" s="191">
        <v>182.9</v>
      </c>
      <c r="Y39" s="69">
        <v>14.4</v>
      </c>
      <c r="Z39" s="191">
        <v>136.19999999999999</v>
      </c>
      <c r="AA39" s="69">
        <v>8.1</v>
      </c>
      <c r="AB39" s="191">
        <v>12.5</v>
      </c>
      <c r="AC39" s="69">
        <v>11</v>
      </c>
      <c r="AD39" s="191">
        <v>113.9</v>
      </c>
      <c r="AE39" s="69">
        <v>13.799999999999999</v>
      </c>
      <c r="AF39" s="191">
        <v>164.2</v>
      </c>
      <c r="AG39" s="69">
        <v>16.3</v>
      </c>
      <c r="AH39" s="191">
        <v>116.6</v>
      </c>
      <c r="AI39" s="69">
        <v>7.1</v>
      </c>
      <c r="AJ39" s="191">
        <v>9.4</v>
      </c>
      <c r="AK39" s="69">
        <v>14.8</v>
      </c>
      <c r="AL39" s="191">
        <v>117</v>
      </c>
      <c r="AM39" s="69">
        <v>16.2</v>
      </c>
      <c r="AN39" s="191">
        <v>171.5</v>
      </c>
      <c r="AO39" s="69">
        <v>24.2</v>
      </c>
      <c r="AP39" s="191">
        <v>120.2</v>
      </c>
      <c r="AQ39" s="69">
        <v>11.7</v>
      </c>
      <c r="AR39" s="191">
        <v>66.2</v>
      </c>
      <c r="AS39" s="69">
        <v>15</v>
      </c>
      <c r="AT39" s="191">
        <v>217.8</v>
      </c>
      <c r="AU39" s="69">
        <v>20.5</v>
      </c>
      <c r="AV39" s="191">
        <v>51.7</v>
      </c>
      <c r="AW39" s="69">
        <v>25.6</v>
      </c>
      <c r="AX39" s="191">
        <v>36.6</v>
      </c>
      <c r="AY39" s="69">
        <v>11</v>
      </c>
      <c r="AZ39" s="191">
        <v>112.2</v>
      </c>
      <c r="BA39" s="69">
        <v>14.799999999999999</v>
      </c>
      <c r="BB39" s="191">
        <v>72.8</v>
      </c>
      <c r="BC39" s="69">
        <v>16.8</v>
      </c>
      <c r="BD39" s="191">
        <v>66</v>
      </c>
      <c r="BE39" s="69">
        <v>19.3</v>
      </c>
      <c r="BF39" s="191">
        <v>51.5</v>
      </c>
      <c r="BG39" s="69">
        <v>12.1</v>
      </c>
      <c r="BH39" s="191">
        <v>41.6</v>
      </c>
      <c r="BI39" s="69">
        <v>14.1</v>
      </c>
      <c r="BJ39" s="191">
        <v>142.4</v>
      </c>
      <c r="BK39" s="69">
        <v>15.7</v>
      </c>
      <c r="BL39" s="191">
        <v>32.5</v>
      </c>
      <c r="BM39" s="69">
        <v>18.3</v>
      </c>
      <c r="BN39" s="191">
        <v>55</v>
      </c>
      <c r="BO39" s="69">
        <v>9.9</v>
      </c>
      <c r="BP39" s="191">
        <v>91.1</v>
      </c>
      <c r="BQ39" s="69">
        <v>13.6</v>
      </c>
      <c r="BR39" s="191">
        <v>274.8</v>
      </c>
      <c r="BS39" s="214">
        <v>20.299999999999997</v>
      </c>
      <c r="BT39" s="191">
        <v>149.30000000000001</v>
      </c>
      <c r="BU39" s="214">
        <v>25</v>
      </c>
      <c r="BV39" s="191">
        <v>98.2</v>
      </c>
      <c r="BW39" s="214">
        <v>21</v>
      </c>
      <c r="BX39" s="191">
        <v>145.69999999999999</v>
      </c>
      <c r="BY39" s="214">
        <v>31.2</v>
      </c>
      <c r="BZ39" s="191">
        <v>275</v>
      </c>
      <c r="CA39" s="214">
        <v>37.099999999999994</v>
      </c>
      <c r="CB39" s="191">
        <v>209.6</v>
      </c>
      <c r="CC39" s="214">
        <v>47.199999999999996</v>
      </c>
      <c r="CD39" s="191">
        <v>146.4</v>
      </c>
      <c r="CE39" s="214">
        <v>27.7</v>
      </c>
      <c r="CF39" s="191">
        <v>178.4</v>
      </c>
      <c r="CG39" s="214">
        <v>34.699999999999996</v>
      </c>
      <c r="CH39" s="191">
        <v>357.7</v>
      </c>
      <c r="CI39" s="214">
        <v>44.099999999999994</v>
      </c>
      <c r="CJ39" s="191">
        <v>403.8</v>
      </c>
      <c r="CK39" s="214">
        <v>53.599999999999994</v>
      </c>
      <c r="CL39" s="191">
        <v>350.1</v>
      </c>
      <c r="CM39" s="214">
        <v>20.5371211</v>
      </c>
      <c r="CN39" s="191">
        <v>172.5</v>
      </c>
      <c r="CO39" s="214">
        <v>31.33</v>
      </c>
      <c r="CP39" s="191">
        <v>374.8</v>
      </c>
      <c r="CQ39" s="214">
        <v>62.1</v>
      </c>
      <c r="CR39" s="191">
        <v>362.2</v>
      </c>
      <c r="CS39" s="214">
        <v>44.83</v>
      </c>
      <c r="CT39" s="191">
        <v>249.2</v>
      </c>
      <c r="CU39" s="214">
        <v>20.837121100000001</v>
      </c>
      <c r="CV39" s="191">
        <v>143.30000000000001</v>
      </c>
      <c r="CW39" s="71" t="s">
        <v>459</v>
      </c>
      <c r="CX39" s="81"/>
      <c r="CY39" s="81"/>
    </row>
    <row r="40" spans="1:103" s="82" customFormat="1" ht="40.15" customHeight="1" x14ac:dyDescent="0.25">
      <c r="A40" s="81"/>
      <c r="B40" s="60" t="s">
        <v>161</v>
      </c>
      <c r="C40" s="66">
        <v>1160.8899999999999</v>
      </c>
      <c r="D40" s="190"/>
      <c r="E40" s="66">
        <v>1022.6999999999999</v>
      </c>
      <c r="F40" s="190"/>
      <c r="G40" s="66">
        <v>1486.6000000000001</v>
      </c>
      <c r="H40" s="190"/>
      <c r="I40" s="66">
        <v>1490.71</v>
      </c>
      <c r="J40" s="190"/>
      <c r="K40" s="66">
        <v>965.90000000000009</v>
      </c>
      <c r="L40" s="190"/>
      <c r="M40" s="66">
        <v>1032.2</v>
      </c>
      <c r="N40" s="190"/>
      <c r="O40" s="66">
        <v>843.2</v>
      </c>
      <c r="P40" s="190"/>
      <c r="Q40" s="66">
        <v>1148</v>
      </c>
      <c r="R40" s="190"/>
      <c r="S40" s="66">
        <v>691.5</v>
      </c>
      <c r="T40" s="190"/>
      <c r="U40" s="66">
        <v>780.40000000000009</v>
      </c>
      <c r="V40" s="190"/>
      <c r="W40" s="66">
        <v>788.10000000000014</v>
      </c>
      <c r="X40" s="190"/>
      <c r="Y40" s="66">
        <v>1109.6000000000001</v>
      </c>
      <c r="Z40" s="190"/>
      <c r="AA40" s="66">
        <v>680.89999999999986</v>
      </c>
      <c r="AB40" s="190"/>
      <c r="AC40" s="66">
        <v>713.9</v>
      </c>
      <c r="AD40" s="190"/>
      <c r="AE40" s="66">
        <v>714.19999999999993</v>
      </c>
      <c r="AF40" s="190"/>
      <c r="AG40" s="66">
        <v>1120.9999999999995</v>
      </c>
      <c r="AH40" s="190"/>
      <c r="AI40" s="66">
        <v>680.3</v>
      </c>
      <c r="AJ40" s="190"/>
      <c r="AK40" s="66">
        <v>669.49999999999989</v>
      </c>
      <c r="AL40" s="190"/>
      <c r="AM40" s="66">
        <v>816.29999999999984</v>
      </c>
      <c r="AN40" s="190"/>
      <c r="AO40" s="66">
        <v>1426.5</v>
      </c>
      <c r="AP40" s="190"/>
      <c r="AQ40" s="66">
        <v>677.5</v>
      </c>
      <c r="AR40" s="190"/>
      <c r="AS40" s="66">
        <v>618.20000000000005</v>
      </c>
      <c r="AT40" s="190"/>
      <c r="AU40" s="66">
        <v>712.60000000000014</v>
      </c>
      <c r="AV40" s="190"/>
      <c r="AW40" s="66">
        <v>1265.4999999999998</v>
      </c>
      <c r="AX40" s="190"/>
      <c r="AY40" s="66">
        <v>726.1</v>
      </c>
      <c r="AZ40" s="190"/>
      <c r="BA40" s="66">
        <v>685.2</v>
      </c>
      <c r="BB40" s="190"/>
      <c r="BC40" s="66">
        <v>1324.5</v>
      </c>
      <c r="BD40" s="190"/>
      <c r="BE40" s="66">
        <v>1096.4000000000001</v>
      </c>
      <c r="BF40" s="190"/>
      <c r="BG40" s="66">
        <v>916</v>
      </c>
      <c r="BH40" s="190"/>
      <c r="BI40" s="66">
        <v>800.4</v>
      </c>
      <c r="BJ40" s="190"/>
      <c r="BK40" s="66">
        <v>1338.2</v>
      </c>
      <c r="BL40" s="190"/>
      <c r="BM40" s="66">
        <v>1178.8</v>
      </c>
      <c r="BN40" s="190"/>
      <c r="BO40" s="66">
        <v>772.2</v>
      </c>
      <c r="BP40" s="190"/>
      <c r="BQ40" s="66">
        <v>904.5</v>
      </c>
      <c r="BR40" s="190"/>
      <c r="BS40" s="274">
        <v>1020.3</v>
      </c>
      <c r="BT40" s="190"/>
      <c r="BU40" s="274">
        <v>1365.8</v>
      </c>
      <c r="BV40" s="190"/>
      <c r="BW40" s="274">
        <v>749.5</v>
      </c>
      <c r="BX40" s="190"/>
      <c r="BY40" s="274">
        <v>707.19999999999993</v>
      </c>
      <c r="BZ40" s="190"/>
      <c r="CA40" s="274">
        <v>802.9</v>
      </c>
      <c r="CB40" s="190"/>
      <c r="CC40" s="274">
        <v>1479.7</v>
      </c>
      <c r="CD40" s="190"/>
      <c r="CE40" s="274">
        <v>713.5</v>
      </c>
      <c r="CF40" s="190"/>
      <c r="CG40" s="274">
        <v>705.1</v>
      </c>
      <c r="CH40" s="190"/>
      <c r="CI40" s="274">
        <v>892.7</v>
      </c>
      <c r="CJ40" s="190"/>
      <c r="CK40" s="274">
        <v>1602.8</v>
      </c>
      <c r="CL40" s="190"/>
      <c r="CM40" s="274">
        <v>605.20000000000005</v>
      </c>
      <c r="CN40" s="190"/>
      <c r="CO40" s="274">
        <v>748.9</v>
      </c>
      <c r="CP40" s="190"/>
      <c r="CQ40" s="274">
        <v>782</v>
      </c>
      <c r="CR40" s="190"/>
      <c r="CS40" s="274">
        <v>1489.2383722706077</v>
      </c>
      <c r="CT40" s="190"/>
      <c r="CU40" s="274">
        <v>684.69999999999993</v>
      </c>
      <c r="CV40" s="190"/>
      <c r="CW40" s="62" t="s">
        <v>462</v>
      </c>
      <c r="CX40" s="81"/>
      <c r="CY40" s="81"/>
    </row>
    <row r="41" spans="1:103" s="82" customFormat="1" ht="40.15" customHeight="1" x14ac:dyDescent="0.25">
      <c r="B41" s="63" t="s">
        <v>200</v>
      </c>
      <c r="C41" s="64">
        <v>235</v>
      </c>
      <c r="D41" s="189">
        <v>0.2</v>
      </c>
      <c r="E41" s="64">
        <v>169.39999999999998</v>
      </c>
      <c r="F41" s="189">
        <v>0.3</v>
      </c>
      <c r="G41" s="64">
        <v>442.5</v>
      </c>
      <c r="H41" s="189">
        <v>0.2</v>
      </c>
      <c r="I41" s="64">
        <v>494.5</v>
      </c>
      <c r="J41" s="189">
        <v>0.2</v>
      </c>
      <c r="K41" s="64">
        <v>131</v>
      </c>
      <c r="L41" s="189">
        <v>0.2</v>
      </c>
      <c r="M41" s="64">
        <v>134</v>
      </c>
      <c r="N41" s="189">
        <v>0.2</v>
      </c>
      <c r="O41" s="64">
        <v>79.100000000000009</v>
      </c>
      <c r="P41" s="189">
        <v>0.3</v>
      </c>
      <c r="Q41" s="64">
        <v>500.6</v>
      </c>
      <c r="R41" s="189">
        <v>0.4</v>
      </c>
      <c r="S41" s="64">
        <v>102.2</v>
      </c>
      <c r="T41" s="189">
        <v>0.2</v>
      </c>
      <c r="U41" s="64">
        <v>127.5</v>
      </c>
      <c r="V41" s="189">
        <v>0.1</v>
      </c>
      <c r="W41" s="64">
        <v>146.4</v>
      </c>
      <c r="X41" s="189">
        <v>0.2</v>
      </c>
      <c r="Y41" s="64">
        <v>514.9</v>
      </c>
      <c r="Z41" s="189">
        <v>0</v>
      </c>
      <c r="AA41" s="64">
        <v>91.300000000000011</v>
      </c>
      <c r="AB41" s="189">
        <v>0.1</v>
      </c>
      <c r="AC41" s="64">
        <v>86.5</v>
      </c>
      <c r="AD41" s="189">
        <v>0</v>
      </c>
      <c r="AE41" s="64">
        <v>63.5</v>
      </c>
      <c r="AF41" s="189">
        <v>0</v>
      </c>
      <c r="AG41" s="64">
        <v>536.19999999999993</v>
      </c>
      <c r="AH41" s="189">
        <v>0.1</v>
      </c>
      <c r="AI41" s="64">
        <v>83.7</v>
      </c>
      <c r="AJ41" s="189">
        <v>0</v>
      </c>
      <c r="AK41" s="64">
        <v>51.7</v>
      </c>
      <c r="AL41" s="189">
        <v>0</v>
      </c>
      <c r="AM41" s="64">
        <v>144.80000000000001</v>
      </c>
      <c r="AN41" s="189">
        <v>0</v>
      </c>
      <c r="AO41" s="64">
        <v>799.7</v>
      </c>
      <c r="AP41" s="189">
        <v>0</v>
      </c>
      <c r="AQ41" s="64">
        <v>89.3</v>
      </c>
      <c r="AR41" s="189">
        <v>0</v>
      </c>
      <c r="AS41" s="64">
        <v>88.4</v>
      </c>
      <c r="AT41" s="189">
        <v>0</v>
      </c>
      <c r="AU41" s="64">
        <v>139</v>
      </c>
      <c r="AV41" s="189">
        <v>0</v>
      </c>
      <c r="AW41" s="64">
        <v>627.29999999999995</v>
      </c>
      <c r="AX41" s="189">
        <v>0</v>
      </c>
      <c r="AY41" s="64">
        <v>125.8</v>
      </c>
      <c r="AZ41" s="189">
        <v>0</v>
      </c>
      <c r="BA41" s="64">
        <v>65.7</v>
      </c>
      <c r="BB41" s="189">
        <v>0</v>
      </c>
      <c r="BC41" s="64">
        <v>634.1</v>
      </c>
      <c r="BD41" s="189">
        <v>0</v>
      </c>
      <c r="BE41" s="64">
        <v>213</v>
      </c>
      <c r="BF41" s="189">
        <v>0</v>
      </c>
      <c r="BG41" s="64">
        <v>174.2</v>
      </c>
      <c r="BH41" s="189">
        <v>0</v>
      </c>
      <c r="BI41" s="64">
        <v>73.099999999999994</v>
      </c>
      <c r="BJ41" s="189">
        <v>0</v>
      </c>
      <c r="BK41" s="64">
        <v>619.70000000000005</v>
      </c>
      <c r="BL41" s="189">
        <v>0</v>
      </c>
      <c r="BM41" s="64">
        <v>342</v>
      </c>
      <c r="BN41" s="189">
        <v>0</v>
      </c>
      <c r="BO41" s="64">
        <v>89.5</v>
      </c>
      <c r="BP41" s="189">
        <v>0</v>
      </c>
      <c r="BQ41" s="64">
        <v>170.4</v>
      </c>
      <c r="BR41" s="189">
        <v>0</v>
      </c>
      <c r="BS41" s="273">
        <v>283.5</v>
      </c>
      <c r="BT41" s="189">
        <v>0</v>
      </c>
      <c r="BU41" s="273">
        <v>776.2</v>
      </c>
      <c r="BV41" s="189">
        <v>0</v>
      </c>
      <c r="BW41" s="273">
        <v>145.69999999999999</v>
      </c>
      <c r="BX41" s="189">
        <v>0</v>
      </c>
      <c r="BY41" s="273">
        <v>108.2</v>
      </c>
      <c r="BZ41" s="189">
        <v>0</v>
      </c>
      <c r="CA41" s="273">
        <v>167.9</v>
      </c>
      <c r="CB41" s="189">
        <v>0</v>
      </c>
      <c r="CC41" s="273">
        <v>872.2</v>
      </c>
      <c r="CD41" s="189">
        <v>0</v>
      </c>
      <c r="CE41" s="273">
        <v>195.4</v>
      </c>
      <c r="CF41" s="189">
        <v>0</v>
      </c>
      <c r="CG41" s="273">
        <v>150.5</v>
      </c>
      <c r="CH41" s="189">
        <v>0</v>
      </c>
      <c r="CI41" s="273">
        <v>303.39999999999998</v>
      </c>
      <c r="CJ41" s="189">
        <v>0</v>
      </c>
      <c r="CK41" s="273">
        <v>961.7</v>
      </c>
      <c r="CL41" s="189">
        <v>0</v>
      </c>
      <c r="CM41" s="273">
        <v>141.69999999999999</v>
      </c>
      <c r="CN41" s="189">
        <v>0</v>
      </c>
      <c r="CO41" s="273">
        <v>176.7</v>
      </c>
      <c r="CP41" s="189">
        <v>0</v>
      </c>
      <c r="CQ41" s="273">
        <v>212.1</v>
      </c>
      <c r="CR41" s="189">
        <v>0</v>
      </c>
      <c r="CS41" s="273">
        <v>846.4</v>
      </c>
      <c r="CT41" s="189">
        <v>0</v>
      </c>
      <c r="CU41" s="273">
        <v>153.19999999999999</v>
      </c>
      <c r="CV41" s="189">
        <v>0</v>
      </c>
      <c r="CW41" s="57" t="s">
        <v>463</v>
      </c>
      <c r="CX41" s="81"/>
      <c r="CY41" s="81"/>
    </row>
    <row r="42" spans="1:103" s="82" customFormat="1" ht="40.15" customHeight="1" x14ac:dyDescent="0.25">
      <c r="B42" s="60" t="s">
        <v>162</v>
      </c>
      <c r="C42" s="66">
        <v>1022.4999999999999</v>
      </c>
      <c r="D42" s="190">
        <v>96.610000000000014</v>
      </c>
      <c r="E42" s="66">
        <v>1002.6</v>
      </c>
      <c r="F42" s="190">
        <v>149.30000000000001</v>
      </c>
      <c r="G42" s="66">
        <v>1138.7</v>
      </c>
      <c r="H42" s="190">
        <v>94.6</v>
      </c>
      <c r="I42" s="66">
        <v>1093.3</v>
      </c>
      <c r="J42" s="190">
        <v>97.089999999999975</v>
      </c>
      <c r="K42" s="66">
        <v>939.5</v>
      </c>
      <c r="L42" s="190">
        <v>104.60000000000001</v>
      </c>
      <c r="M42" s="66">
        <v>1006.9000000000001</v>
      </c>
      <c r="N42" s="190">
        <v>108.7</v>
      </c>
      <c r="O42" s="66">
        <v>881.6</v>
      </c>
      <c r="P42" s="190">
        <v>117.5</v>
      </c>
      <c r="Q42" s="66">
        <v>752</v>
      </c>
      <c r="R42" s="190">
        <v>104.60000000000001</v>
      </c>
      <c r="S42" s="66">
        <v>711.80000000000007</v>
      </c>
      <c r="T42" s="190">
        <v>122.50000000000001</v>
      </c>
      <c r="U42" s="66">
        <v>774.1</v>
      </c>
      <c r="V42" s="190">
        <v>121.2</v>
      </c>
      <c r="W42" s="66">
        <v>755.50000000000011</v>
      </c>
      <c r="X42" s="190">
        <v>113.8</v>
      </c>
      <c r="Y42" s="66">
        <v>712.5</v>
      </c>
      <c r="Z42" s="190">
        <v>117.8</v>
      </c>
      <c r="AA42" s="66">
        <v>720.89999999999986</v>
      </c>
      <c r="AB42" s="190">
        <v>131.30000000000001</v>
      </c>
      <c r="AC42" s="66">
        <v>740</v>
      </c>
      <c r="AD42" s="190">
        <v>112.6</v>
      </c>
      <c r="AE42" s="66">
        <v>784.9</v>
      </c>
      <c r="AF42" s="190">
        <v>134.20000000000002</v>
      </c>
      <c r="AG42" s="66">
        <v>712.5999999999998</v>
      </c>
      <c r="AH42" s="190">
        <v>127.80000000000001</v>
      </c>
      <c r="AI42" s="66">
        <v>727.29999999999984</v>
      </c>
      <c r="AJ42" s="190">
        <v>130.69999999999999</v>
      </c>
      <c r="AK42" s="66">
        <v>736.39999999999986</v>
      </c>
      <c r="AL42" s="190">
        <v>118.6</v>
      </c>
      <c r="AM42" s="66">
        <v>785.09999999999991</v>
      </c>
      <c r="AN42" s="190">
        <v>113.60000000000001</v>
      </c>
      <c r="AO42" s="66">
        <v>738.89999999999986</v>
      </c>
      <c r="AP42" s="190">
        <v>112.1</v>
      </c>
      <c r="AQ42" s="66">
        <v>784.40000000000009</v>
      </c>
      <c r="AR42" s="190">
        <v>196.2</v>
      </c>
      <c r="AS42" s="66">
        <v>721.50000000000011</v>
      </c>
      <c r="AT42" s="190">
        <v>191.7</v>
      </c>
      <c r="AU42" s="66">
        <v>769.90000000000009</v>
      </c>
      <c r="AV42" s="190">
        <v>196.29999999999998</v>
      </c>
      <c r="AW42" s="66">
        <v>845.9</v>
      </c>
      <c r="AX42" s="190">
        <v>207.70000000000002</v>
      </c>
      <c r="AY42" s="66">
        <v>814.4</v>
      </c>
      <c r="AZ42" s="190">
        <v>214.1</v>
      </c>
      <c r="BA42" s="66">
        <v>829.1</v>
      </c>
      <c r="BB42" s="190">
        <v>209.6</v>
      </c>
      <c r="BC42" s="66">
        <v>881.2</v>
      </c>
      <c r="BD42" s="190">
        <v>190.8</v>
      </c>
      <c r="BE42" s="66">
        <v>1067.5</v>
      </c>
      <c r="BF42" s="190">
        <v>184.1</v>
      </c>
      <c r="BG42" s="66">
        <v>915.6</v>
      </c>
      <c r="BH42" s="190">
        <v>173.8</v>
      </c>
      <c r="BI42" s="66">
        <v>921.2</v>
      </c>
      <c r="BJ42" s="190">
        <v>194.6</v>
      </c>
      <c r="BK42" s="66">
        <v>935.6</v>
      </c>
      <c r="BL42" s="190">
        <v>217.1</v>
      </c>
      <c r="BM42" s="66">
        <v>1073.2</v>
      </c>
      <c r="BN42" s="190">
        <v>236.4</v>
      </c>
      <c r="BO42" s="66">
        <v>922.8</v>
      </c>
      <c r="BP42" s="190">
        <v>240.1</v>
      </c>
      <c r="BQ42" s="66">
        <v>963.4</v>
      </c>
      <c r="BR42" s="190">
        <v>229.3</v>
      </c>
      <c r="BS42" s="274">
        <v>959.1</v>
      </c>
      <c r="BT42" s="190">
        <v>222.3</v>
      </c>
      <c r="BU42" s="274">
        <v>816.2</v>
      </c>
      <c r="BV42" s="190">
        <v>226.6</v>
      </c>
      <c r="BW42" s="274">
        <v>842.8</v>
      </c>
      <c r="BX42" s="190">
        <v>239</v>
      </c>
      <c r="BY42" s="274">
        <v>829.49999999999989</v>
      </c>
      <c r="BZ42" s="190">
        <v>230.50000000000003</v>
      </c>
      <c r="CA42" s="274">
        <v>870.6</v>
      </c>
      <c r="CB42" s="190">
        <v>235.6</v>
      </c>
      <c r="CC42" s="274">
        <v>866.9</v>
      </c>
      <c r="CD42" s="190">
        <v>259.39999999999998</v>
      </c>
      <c r="CE42" s="274">
        <v>780.2</v>
      </c>
      <c r="CF42" s="190">
        <v>262.10000000000002</v>
      </c>
      <c r="CG42" s="274">
        <v>832.8</v>
      </c>
      <c r="CH42" s="190">
        <v>278.2</v>
      </c>
      <c r="CI42" s="274">
        <v>876.6</v>
      </c>
      <c r="CJ42" s="190">
        <v>287.3</v>
      </c>
      <c r="CK42" s="274">
        <v>956.4</v>
      </c>
      <c r="CL42" s="190">
        <v>315.3</v>
      </c>
      <c r="CM42" s="274">
        <v>774.1</v>
      </c>
      <c r="CN42" s="190">
        <v>310.60000000000002</v>
      </c>
      <c r="CO42" s="274">
        <v>882.1</v>
      </c>
      <c r="CP42" s="190">
        <v>309.89999999999998</v>
      </c>
      <c r="CQ42" s="274">
        <v>904.6</v>
      </c>
      <c r="CR42" s="190">
        <v>334.7</v>
      </c>
      <c r="CS42" s="274">
        <v>989.83253462518212</v>
      </c>
      <c r="CT42" s="190">
        <v>347</v>
      </c>
      <c r="CU42" s="274">
        <v>881.1</v>
      </c>
      <c r="CV42" s="190">
        <v>349.6</v>
      </c>
      <c r="CW42" s="62" t="s">
        <v>464</v>
      </c>
      <c r="CX42" s="81"/>
      <c r="CY42" s="81"/>
    </row>
    <row r="43" spans="1:103" s="82" customFormat="1" ht="40.15" customHeight="1" x14ac:dyDescent="0.25">
      <c r="B43" s="68" t="s">
        <v>163</v>
      </c>
      <c r="C43" s="69">
        <v>1022.4999999999999</v>
      </c>
      <c r="D43" s="191">
        <v>96.610000000000014</v>
      </c>
      <c r="E43" s="69">
        <v>1002.6</v>
      </c>
      <c r="F43" s="191">
        <v>149.30000000000001</v>
      </c>
      <c r="G43" s="69">
        <v>1138.7</v>
      </c>
      <c r="H43" s="191">
        <v>94.6</v>
      </c>
      <c r="I43" s="69">
        <v>1093.3</v>
      </c>
      <c r="J43" s="191">
        <v>97.089999999999975</v>
      </c>
      <c r="K43" s="69">
        <v>926.5</v>
      </c>
      <c r="L43" s="191">
        <v>91.600000000000009</v>
      </c>
      <c r="M43" s="69">
        <v>993.90000000000009</v>
      </c>
      <c r="N43" s="191">
        <v>95.7</v>
      </c>
      <c r="O43" s="69">
        <v>868.6</v>
      </c>
      <c r="P43" s="191">
        <v>104.5</v>
      </c>
      <c r="Q43" s="69">
        <v>739</v>
      </c>
      <c r="R43" s="191">
        <v>91.600000000000009</v>
      </c>
      <c r="S43" s="69">
        <v>684.1</v>
      </c>
      <c r="T43" s="191">
        <v>94.800000000000011</v>
      </c>
      <c r="U43" s="69">
        <v>746.4</v>
      </c>
      <c r="V43" s="191">
        <v>93.5</v>
      </c>
      <c r="W43" s="69">
        <v>727.80000000000007</v>
      </c>
      <c r="X43" s="191">
        <v>86.1</v>
      </c>
      <c r="Y43" s="69">
        <v>684.8</v>
      </c>
      <c r="Z43" s="191">
        <v>90.1</v>
      </c>
      <c r="AA43" s="69">
        <v>702.09999999999991</v>
      </c>
      <c r="AB43" s="191">
        <v>112.5</v>
      </c>
      <c r="AC43" s="69">
        <v>721.2</v>
      </c>
      <c r="AD43" s="191">
        <v>93.8</v>
      </c>
      <c r="AE43" s="69">
        <v>766.1</v>
      </c>
      <c r="AF43" s="191">
        <v>115.4</v>
      </c>
      <c r="AG43" s="69">
        <v>693.79999999999984</v>
      </c>
      <c r="AH43" s="191">
        <v>109.00000000000001</v>
      </c>
      <c r="AI43" s="69">
        <v>708.99999999999989</v>
      </c>
      <c r="AJ43" s="191">
        <v>112.39999999999999</v>
      </c>
      <c r="AK43" s="69">
        <v>718.09999999999991</v>
      </c>
      <c r="AL43" s="191">
        <v>100.3</v>
      </c>
      <c r="AM43" s="69">
        <v>766.8</v>
      </c>
      <c r="AN43" s="191">
        <v>95.300000000000011</v>
      </c>
      <c r="AO43" s="69">
        <v>720.59999999999991</v>
      </c>
      <c r="AP43" s="191">
        <v>93.8</v>
      </c>
      <c r="AQ43" s="69">
        <v>768.7</v>
      </c>
      <c r="AR43" s="191">
        <v>180.5</v>
      </c>
      <c r="AS43" s="69">
        <v>705.80000000000007</v>
      </c>
      <c r="AT43" s="191">
        <v>176</v>
      </c>
      <c r="AU43" s="69">
        <v>754.2</v>
      </c>
      <c r="AV43" s="191">
        <v>180.6</v>
      </c>
      <c r="AW43" s="69">
        <v>830.19999999999993</v>
      </c>
      <c r="AX43" s="191">
        <v>192.00000000000003</v>
      </c>
      <c r="AY43" s="69">
        <v>803.4</v>
      </c>
      <c r="AZ43" s="191">
        <v>203.1</v>
      </c>
      <c r="BA43" s="69">
        <v>818.1</v>
      </c>
      <c r="BB43" s="191">
        <v>198.6</v>
      </c>
      <c r="BC43" s="69">
        <v>870.2</v>
      </c>
      <c r="BD43" s="191">
        <v>179.8</v>
      </c>
      <c r="BE43" s="69">
        <v>1056.5</v>
      </c>
      <c r="BF43" s="191">
        <v>173.1</v>
      </c>
      <c r="BG43" s="69">
        <v>899.3</v>
      </c>
      <c r="BH43" s="191">
        <v>157.5</v>
      </c>
      <c r="BI43" s="69">
        <v>905.6</v>
      </c>
      <c r="BJ43" s="191">
        <v>178.3</v>
      </c>
      <c r="BK43" s="69">
        <v>919.3</v>
      </c>
      <c r="BL43" s="191">
        <v>200.8</v>
      </c>
      <c r="BM43" s="69">
        <v>1056.9000000000001</v>
      </c>
      <c r="BN43" s="191">
        <v>220.1</v>
      </c>
      <c r="BO43" s="69">
        <v>905.8</v>
      </c>
      <c r="BP43" s="191">
        <v>223.1</v>
      </c>
      <c r="BQ43" s="69">
        <v>946.4</v>
      </c>
      <c r="BR43" s="191">
        <v>212.3</v>
      </c>
      <c r="BS43" s="214">
        <v>942.1</v>
      </c>
      <c r="BT43" s="191">
        <v>205.3</v>
      </c>
      <c r="BU43" s="214">
        <v>799.2</v>
      </c>
      <c r="BV43" s="191">
        <v>209.6</v>
      </c>
      <c r="BW43" s="214">
        <v>823.5</v>
      </c>
      <c r="BX43" s="191">
        <v>219.7</v>
      </c>
      <c r="BY43" s="214">
        <v>810.19999999999993</v>
      </c>
      <c r="BZ43" s="191">
        <v>211.20000000000002</v>
      </c>
      <c r="CA43" s="214">
        <v>851.3</v>
      </c>
      <c r="CB43" s="191">
        <v>216.3</v>
      </c>
      <c r="CC43" s="214">
        <v>847.6</v>
      </c>
      <c r="CD43" s="191">
        <v>240.1</v>
      </c>
      <c r="CE43" s="214">
        <v>758.1</v>
      </c>
      <c r="CF43" s="191">
        <v>240</v>
      </c>
      <c r="CG43" s="214">
        <v>810.7</v>
      </c>
      <c r="CH43" s="191">
        <v>256.10000000000002</v>
      </c>
      <c r="CI43" s="214">
        <v>854.50000000000011</v>
      </c>
      <c r="CJ43" s="191">
        <v>265.20000000000005</v>
      </c>
      <c r="CK43" s="214">
        <v>934.3</v>
      </c>
      <c r="CL43" s="191">
        <v>293.2</v>
      </c>
      <c r="CM43" s="214">
        <v>749.5</v>
      </c>
      <c r="CN43" s="191">
        <v>286</v>
      </c>
      <c r="CO43" s="214">
        <v>857.5</v>
      </c>
      <c r="CP43" s="191">
        <v>285.3</v>
      </c>
      <c r="CQ43" s="214">
        <v>880</v>
      </c>
      <c r="CR43" s="191">
        <v>310.10000000000002</v>
      </c>
      <c r="CS43" s="214">
        <v>965.2325346251821</v>
      </c>
      <c r="CT43" s="191">
        <v>322.39999999999998</v>
      </c>
      <c r="CU43" s="214">
        <v>856.5</v>
      </c>
      <c r="CV43" s="191">
        <v>325</v>
      </c>
      <c r="CW43" s="71" t="s">
        <v>262</v>
      </c>
      <c r="CX43" s="81"/>
      <c r="CY43" s="81"/>
    </row>
    <row r="44" spans="1:103" s="82" customFormat="1" ht="40.15" customHeight="1" x14ac:dyDescent="0.25">
      <c r="B44" s="60" t="s">
        <v>642</v>
      </c>
      <c r="C44" s="66">
        <v>549.69999999999993</v>
      </c>
      <c r="D44" s="190">
        <v>73.100000000000009</v>
      </c>
      <c r="E44" s="66">
        <v>630.79999999999995</v>
      </c>
      <c r="F44" s="190">
        <v>81.399999999999991</v>
      </c>
      <c r="G44" s="66">
        <v>628.70000000000005</v>
      </c>
      <c r="H44" s="190">
        <v>80.3</v>
      </c>
      <c r="I44" s="66">
        <v>578.80000000000007</v>
      </c>
      <c r="J44" s="190">
        <v>77.699999999999989</v>
      </c>
      <c r="K44" s="66">
        <v>567.20000000000005</v>
      </c>
      <c r="L44" s="190">
        <v>78.2</v>
      </c>
      <c r="M44" s="66">
        <v>630.6</v>
      </c>
      <c r="N44" s="190">
        <v>75.2</v>
      </c>
      <c r="O44" s="66">
        <v>643.5</v>
      </c>
      <c r="P44" s="190">
        <v>73.899999999999991</v>
      </c>
      <c r="Q44" s="66">
        <v>582</v>
      </c>
      <c r="R44" s="190">
        <v>73.400000000000006</v>
      </c>
      <c r="S44" s="66">
        <v>528.70000000000005</v>
      </c>
      <c r="T44" s="190">
        <v>69.900000000000006</v>
      </c>
      <c r="U44" s="66">
        <v>618</v>
      </c>
      <c r="V44" s="190">
        <v>74.3</v>
      </c>
      <c r="W44" s="66">
        <v>621.1</v>
      </c>
      <c r="X44" s="190">
        <v>77.3</v>
      </c>
      <c r="Y44" s="66">
        <v>597.9</v>
      </c>
      <c r="Z44" s="190">
        <v>80.099999999999994</v>
      </c>
      <c r="AA44" s="66">
        <v>546.09999999999991</v>
      </c>
      <c r="AB44" s="190">
        <v>84.8</v>
      </c>
      <c r="AC44" s="66">
        <v>616.6</v>
      </c>
      <c r="AD44" s="190">
        <v>88</v>
      </c>
      <c r="AE44" s="66">
        <v>617.6</v>
      </c>
      <c r="AF44" s="190">
        <v>88.5</v>
      </c>
      <c r="AG44" s="66">
        <v>591.59999999999991</v>
      </c>
      <c r="AH44" s="190">
        <v>90.4</v>
      </c>
      <c r="AI44" s="66">
        <v>550.69999999999993</v>
      </c>
      <c r="AJ44" s="190">
        <v>100.6</v>
      </c>
      <c r="AK44" s="66">
        <v>600.69999999999993</v>
      </c>
      <c r="AL44" s="190">
        <v>92.899999999999991</v>
      </c>
      <c r="AM44" s="66">
        <v>604</v>
      </c>
      <c r="AN44" s="190">
        <v>92.100000000000009</v>
      </c>
      <c r="AO44" s="66">
        <v>590.29999999999995</v>
      </c>
      <c r="AP44" s="190">
        <v>92.899999999999991</v>
      </c>
      <c r="AQ44" s="66">
        <v>607.6</v>
      </c>
      <c r="AR44" s="190">
        <v>179.8</v>
      </c>
      <c r="AS44" s="66">
        <v>613.30000000000007</v>
      </c>
      <c r="AT44" s="190">
        <v>170.3</v>
      </c>
      <c r="AU44" s="66">
        <v>608.1</v>
      </c>
      <c r="AV44" s="190">
        <v>171.29999999999998</v>
      </c>
      <c r="AW44" s="66">
        <v>619.09999999999991</v>
      </c>
      <c r="AX44" s="190">
        <v>184.20000000000002</v>
      </c>
      <c r="AY44" s="66">
        <v>625.19999999999993</v>
      </c>
      <c r="AZ44" s="190">
        <v>203.1</v>
      </c>
      <c r="BA44" s="66">
        <v>630.69999999999993</v>
      </c>
      <c r="BB44" s="190">
        <v>196.90000000000003</v>
      </c>
      <c r="BC44" s="66">
        <v>623.9</v>
      </c>
      <c r="BD44" s="190">
        <v>179.79999999999998</v>
      </c>
      <c r="BE44" s="66">
        <v>636.1</v>
      </c>
      <c r="BF44" s="190">
        <v>173.10000000000002</v>
      </c>
      <c r="BG44" s="66">
        <v>642.79999999999995</v>
      </c>
      <c r="BH44" s="190">
        <v>157.5</v>
      </c>
      <c r="BI44" s="66">
        <v>650.5</v>
      </c>
      <c r="BJ44" s="190">
        <v>178.3</v>
      </c>
      <c r="BK44" s="66">
        <v>642.9</v>
      </c>
      <c r="BL44" s="190">
        <v>200.8</v>
      </c>
      <c r="BM44" s="66">
        <v>655.8</v>
      </c>
      <c r="BN44" s="190">
        <v>220.1</v>
      </c>
      <c r="BO44" s="66">
        <v>661.1</v>
      </c>
      <c r="BP44" s="190">
        <v>223.1</v>
      </c>
      <c r="BQ44" s="66">
        <v>662.4</v>
      </c>
      <c r="BR44" s="190">
        <v>212.3</v>
      </c>
      <c r="BS44" s="274">
        <v>662.8</v>
      </c>
      <c r="BT44" s="190">
        <v>205.3</v>
      </c>
      <c r="BU44" s="274">
        <v>666.9</v>
      </c>
      <c r="BV44" s="190">
        <v>209.6</v>
      </c>
      <c r="BW44" s="274">
        <v>680.3</v>
      </c>
      <c r="BX44" s="190">
        <v>219.7</v>
      </c>
      <c r="BY44" s="274">
        <v>677.8</v>
      </c>
      <c r="BZ44" s="190">
        <v>211.20000000000002</v>
      </c>
      <c r="CA44" s="274">
        <v>678.3</v>
      </c>
      <c r="CB44" s="190">
        <v>216.3</v>
      </c>
      <c r="CC44" s="274">
        <v>683.3</v>
      </c>
      <c r="CD44" s="190">
        <v>240.1</v>
      </c>
      <c r="CE44" s="274">
        <v>697.7</v>
      </c>
      <c r="CF44" s="190">
        <v>240</v>
      </c>
      <c r="CG44" s="274">
        <v>698.6</v>
      </c>
      <c r="CH44" s="190">
        <v>256.10000000000002</v>
      </c>
      <c r="CI44" s="274">
        <v>679.5</v>
      </c>
      <c r="CJ44" s="190">
        <v>265.2</v>
      </c>
      <c r="CK44" s="274">
        <v>687.7</v>
      </c>
      <c r="CL44" s="190">
        <v>293.2</v>
      </c>
      <c r="CM44" s="274">
        <v>707.6</v>
      </c>
      <c r="CN44" s="190">
        <v>286</v>
      </c>
      <c r="CO44" s="274">
        <v>703.09999999999991</v>
      </c>
      <c r="CP44" s="190">
        <v>285.30000000000007</v>
      </c>
      <c r="CQ44" s="274">
        <v>750.6</v>
      </c>
      <c r="CR44" s="190">
        <v>310.10000000000002</v>
      </c>
      <c r="CS44" s="274">
        <v>727.7</v>
      </c>
      <c r="CT44" s="190">
        <v>322.39999999999998</v>
      </c>
      <c r="CU44" s="274">
        <v>795.6</v>
      </c>
      <c r="CV44" s="190">
        <v>325</v>
      </c>
      <c r="CW44" s="35" t="s">
        <v>644</v>
      </c>
      <c r="CX44" s="81"/>
      <c r="CY44" s="81"/>
    </row>
    <row r="45" spans="1:103" s="82" customFormat="1" ht="40.15" customHeight="1" x14ac:dyDescent="0.25">
      <c r="B45" s="209" t="s">
        <v>164</v>
      </c>
      <c r="C45" s="268">
        <v>14</v>
      </c>
      <c r="D45" s="250"/>
      <c r="E45" s="268">
        <v>14.4</v>
      </c>
      <c r="F45" s="250"/>
      <c r="G45" s="268">
        <v>15.6</v>
      </c>
      <c r="H45" s="250"/>
      <c r="I45" s="268">
        <v>14.3</v>
      </c>
      <c r="J45" s="250"/>
      <c r="K45" s="268">
        <v>20</v>
      </c>
      <c r="L45" s="250"/>
      <c r="M45" s="268">
        <v>20.9</v>
      </c>
      <c r="N45" s="250"/>
      <c r="O45" s="268">
        <v>20.100000000000001</v>
      </c>
      <c r="P45" s="250"/>
      <c r="Q45" s="268">
        <v>19</v>
      </c>
      <c r="R45" s="250"/>
      <c r="S45" s="268">
        <v>11</v>
      </c>
      <c r="T45" s="250"/>
      <c r="U45" s="268">
        <v>10</v>
      </c>
      <c r="V45" s="250"/>
      <c r="W45" s="268">
        <v>4</v>
      </c>
      <c r="X45" s="250"/>
      <c r="Y45" s="268">
        <v>28</v>
      </c>
      <c r="Z45" s="250"/>
      <c r="AA45" s="268">
        <v>6</v>
      </c>
      <c r="AB45" s="250"/>
      <c r="AC45" s="268">
        <v>5</v>
      </c>
      <c r="AD45" s="250"/>
      <c r="AE45" s="268">
        <v>7</v>
      </c>
      <c r="AF45" s="250"/>
      <c r="AG45" s="268">
        <v>12</v>
      </c>
      <c r="AH45" s="250"/>
      <c r="AI45" s="268">
        <v>6</v>
      </c>
      <c r="AJ45" s="250"/>
      <c r="AK45" s="268">
        <v>6</v>
      </c>
      <c r="AL45" s="250"/>
      <c r="AM45" s="268">
        <v>6</v>
      </c>
      <c r="AN45" s="250"/>
      <c r="AO45" s="268">
        <v>6</v>
      </c>
      <c r="AP45" s="250"/>
      <c r="AQ45" s="268">
        <v>4.5</v>
      </c>
      <c r="AR45" s="250"/>
      <c r="AS45" s="268">
        <v>4.5</v>
      </c>
      <c r="AT45" s="250"/>
      <c r="AU45" s="268">
        <v>4.5</v>
      </c>
      <c r="AV45" s="250"/>
      <c r="AW45" s="268">
        <v>4.5</v>
      </c>
      <c r="AX45" s="250"/>
      <c r="AY45" s="268">
        <v>4.0999999999999996</v>
      </c>
      <c r="AZ45" s="250"/>
      <c r="BA45" s="268">
        <v>4.3</v>
      </c>
      <c r="BB45" s="250"/>
      <c r="BC45" s="268">
        <v>4.3</v>
      </c>
      <c r="BD45" s="250"/>
      <c r="BE45" s="268">
        <v>4.3</v>
      </c>
      <c r="BF45" s="250"/>
      <c r="BG45" s="268">
        <v>2.7</v>
      </c>
      <c r="BH45" s="250"/>
      <c r="BI45" s="268">
        <v>2.7</v>
      </c>
      <c r="BJ45" s="250"/>
      <c r="BK45" s="268">
        <v>2.8</v>
      </c>
      <c r="BL45" s="250"/>
      <c r="BM45" s="268">
        <v>2.8</v>
      </c>
      <c r="BN45" s="250"/>
      <c r="BO45" s="268">
        <v>9.5</v>
      </c>
      <c r="BP45" s="250"/>
      <c r="BQ45" s="268">
        <v>9.5</v>
      </c>
      <c r="BR45" s="250"/>
      <c r="BS45" s="269">
        <v>9.5</v>
      </c>
      <c r="BT45" s="250"/>
      <c r="BU45" s="269">
        <v>9.5</v>
      </c>
      <c r="BV45" s="250"/>
      <c r="BW45" s="269">
        <v>7.5</v>
      </c>
      <c r="BX45" s="250"/>
      <c r="BY45" s="269">
        <v>7.5</v>
      </c>
      <c r="BZ45" s="250"/>
      <c r="CA45" s="269">
        <v>7.5</v>
      </c>
      <c r="CB45" s="250"/>
      <c r="CC45" s="269">
        <v>7.5</v>
      </c>
      <c r="CD45" s="250"/>
      <c r="CE45" s="269">
        <v>7.5</v>
      </c>
      <c r="CF45" s="250"/>
      <c r="CG45" s="269">
        <v>7.5</v>
      </c>
      <c r="CH45" s="250"/>
      <c r="CI45" s="269">
        <v>7.5</v>
      </c>
      <c r="CJ45" s="250"/>
      <c r="CK45" s="269">
        <v>7.5</v>
      </c>
      <c r="CL45" s="250"/>
      <c r="CM45" s="269">
        <v>7</v>
      </c>
      <c r="CN45" s="250"/>
      <c r="CO45" s="269">
        <v>7</v>
      </c>
      <c r="CP45" s="250"/>
      <c r="CQ45" s="269">
        <v>7</v>
      </c>
      <c r="CR45" s="250"/>
      <c r="CS45" s="269">
        <v>7</v>
      </c>
      <c r="CT45" s="250"/>
      <c r="CU45" s="269">
        <v>6.5</v>
      </c>
      <c r="CV45" s="250"/>
      <c r="CW45" s="244" t="s">
        <v>206</v>
      </c>
      <c r="CX45" s="81"/>
      <c r="CY45" s="81"/>
    </row>
    <row r="46" spans="1:103" s="82" customFormat="1" ht="40.15" customHeight="1" x14ac:dyDescent="0.25">
      <c r="B46" s="60" t="s">
        <v>467</v>
      </c>
      <c r="C46" s="66">
        <v>14</v>
      </c>
      <c r="D46" s="190"/>
      <c r="E46" s="66">
        <v>14.4</v>
      </c>
      <c r="F46" s="190"/>
      <c r="G46" s="66">
        <v>15.6</v>
      </c>
      <c r="H46" s="190"/>
      <c r="I46" s="66">
        <v>14.3</v>
      </c>
      <c r="J46" s="190"/>
      <c r="K46" s="66">
        <v>20</v>
      </c>
      <c r="L46" s="190"/>
      <c r="M46" s="66">
        <v>20.9</v>
      </c>
      <c r="N46" s="190"/>
      <c r="O46" s="66">
        <v>20.100000000000001</v>
      </c>
      <c r="P46" s="190"/>
      <c r="Q46" s="66">
        <v>19</v>
      </c>
      <c r="R46" s="190"/>
      <c r="S46" s="66">
        <v>11</v>
      </c>
      <c r="T46" s="190"/>
      <c r="U46" s="66">
        <v>10</v>
      </c>
      <c r="V46" s="190"/>
      <c r="W46" s="66">
        <v>4</v>
      </c>
      <c r="X46" s="190"/>
      <c r="Y46" s="66">
        <v>28</v>
      </c>
      <c r="Z46" s="190"/>
      <c r="AA46" s="66">
        <v>6</v>
      </c>
      <c r="AB46" s="190"/>
      <c r="AC46" s="66">
        <v>5</v>
      </c>
      <c r="AD46" s="190"/>
      <c r="AE46" s="66">
        <v>7</v>
      </c>
      <c r="AF46" s="190"/>
      <c r="AG46" s="66">
        <v>12</v>
      </c>
      <c r="AH46" s="190"/>
      <c r="AI46" s="66">
        <v>6</v>
      </c>
      <c r="AJ46" s="190"/>
      <c r="AK46" s="66">
        <v>6</v>
      </c>
      <c r="AL46" s="190"/>
      <c r="AM46" s="66">
        <v>6</v>
      </c>
      <c r="AN46" s="190"/>
      <c r="AO46" s="66">
        <v>6</v>
      </c>
      <c r="AP46" s="190"/>
      <c r="AQ46" s="66">
        <v>4.5</v>
      </c>
      <c r="AR46" s="190"/>
      <c r="AS46" s="66">
        <v>4.5</v>
      </c>
      <c r="AT46" s="190"/>
      <c r="AU46" s="66">
        <v>4.5</v>
      </c>
      <c r="AV46" s="190"/>
      <c r="AW46" s="66">
        <v>4.5</v>
      </c>
      <c r="AX46" s="190"/>
      <c r="AY46" s="66">
        <v>4.0999999999999996</v>
      </c>
      <c r="AZ46" s="190"/>
      <c r="BA46" s="66">
        <v>4.3</v>
      </c>
      <c r="BB46" s="190"/>
      <c r="BC46" s="66">
        <v>4.3</v>
      </c>
      <c r="BD46" s="190"/>
      <c r="BE46" s="66">
        <v>4.3</v>
      </c>
      <c r="BF46" s="190"/>
      <c r="BG46" s="66">
        <v>2.7</v>
      </c>
      <c r="BH46" s="190"/>
      <c r="BI46" s="66">
        <v>2.7</v>
      </c>
      <c r="BJ46" s="190"/>
      <c r="BK46" s="66">
        <v>2.8</v>
      </c>
      <c r="BL46" s="190"/>
      <c r="BM46" s="66">
        <v>2.8</v>
      </c>
      <c r="BN46" s="190"/>
      <c r="BO46" s="66">
        <v>9.5</v>
      </c>
      <c r="BP46" s="190"/>
      <c r="BQ46" s="66">
        <v>9.5</v>
      </c>
      <c r="BR46" s="190"/>
      <c r="BS46" s="274">
        <v>9.5</v>
      </c>
      <c r="BT46" s="190"/>
      <c r="BU46" s="274">
        <v>9.5</v>
      </c>
      <c r="BV46" s="190"/>
      <c r="BW46" s="274">
        <v>7.5</v>
      </c>
      <c r="BX46" s="190"/>
      <c r="BY46" s="274">
        <v>7.5</v>
      </c>
      <c r="BZ46" s="190"/>
      <c r="CA46" s="274">
        <v>7.5</v>
      </c>
      <c r="CB46" s="190"/>
      <c r="CC46" s="274">
        <v>7.5</v>
      </c>
      <c r="CD46" s="190"/>
      <c r="CE46" s="274">
        <v>7.5</v>
      </c>
      <c r="CF46" s="190"/>
      <c r="CG46" s="274">
        <v>7.5</v>
      </c>
      <c r="CH46" s="190"/>
      <c r="CI46" s="274">
        <v>7.5</v>
      </c>
      <c r="CJ46" s="190"/>
      <c r="CK46" s="274">
        <v>7.5</v>
      </c>
      <c r="CL46" s="190"/>
      <c r="CM46" s="274">
        <v>7</v>
      </c>
      <c r="CN46" s="190"/>
      <c r="CO46" s="274">
        <v>7</v>
      </c>
      <c r="CP46" s="190"/>
      <c r="CQ46" s="274">
        <v>7</v>
      </c>
      <c r="CR46" s="190"/>
      <c r="CS46" s="274">
        <v>7</v>
      </c>
      <c r="CT46" s="190"/>
      <c r="CU46" s="274">
        <v>6.5</v>
      </c>
      <c r="CV46" s="190"/>
      <c r="CW46" s="62" t="s">
        <v>263</v>
      </c>
      <c r="CX46" s="81"/>
      <c r="CY46" s="81"/>
    </row>
    <row r="47" spans="1:103" s="82" customFormat="1" ht="40.15" customHeight="1" x14ac:dyDescent="0.25">
      <c r="A47" s="81"/>
      <c r="B47" s="209" t="s">
        <v>219</v>
      </c>
      <c r="C47" s="268"/>
      <c r="D47" s="250">
        <v>239.41899999999987</v>
      </c>
      <c r="E47" s="268"/>
      <c r="F47" s="250">
        <v>931.28</v>
      </c>
      <c r="G47" s="268"/>
      <c r="H47" s="250">
        <v>203.79499999999999</v>
      </c>
      <c r="I47" s="268"/>
      <c r="J47" s="250">
        <v>418.85000000000008</v>
      </c>
      <c r="K47" s="268"/>
      <c r="L47" s="250">
        <v>530.39999999999964</v>
      </c>
      <c r="M47" s="268"/>
      <c r="N47" s="250">
        <v>605.4000000000002</v>
      </c>
      <c r="O47" s="268"/>
      <c r="P47" s="250">
        <v>816.50999999999988</v>
      </c>
      <c r="Q47" s="268"/>
      <c r="R47" s="250">
        <v>431.03000000000043</v>
      </c>
      <c r="S47" s="268"/>
      <c r="T47" s="250">
        <v>1025.7097949999998</v>
      </c>
      <c r="U47" s="268"/>
      <c r="V47" s="250">
        <v>702.49999999999977</v>
      </c>
      <c r="W47" s="268"/>
      <c r="X47" s="250">
        <v>300.89999999999986</v>
      </c>
      <c r="Y47" s="268"/>
      <c r="Z47" s="250">
        <v>652.29999999999995</v>
      </c>
      <c r="AA47" s="268"/>
      <c r="AB47" s="250">
        <v>778.00000000000023</v>
      </c>
      <c r="AC47" s="268"/>
      <c r="AD47" s="250">
        <v>967.96000000000015</v>
      </c>
      <c r="AE47" s="268"/>
      <c r="AF47" s="250">
        <v>660.6800000000004</v>
      </c>
      <c r="AG47" s="268"/>
      <c r="AH47" s="250">
        <v>682.00000000000045</v>
      </c>
      <c r="AI47" s="268"/>
      <c r="AJ47" s="250">
        <v>631.60000000000014</v>
      </c>
      <c r="AK47" s="268"/>
      <c r="AL47" s="250">
        <v>802.1999999999997</v>
      </c>
      <c r="AM47" s="268"/>
      <c r="AN47" s="250">
        <v>587.40000000000043</v>
      </c>
      <c r="AO47" s="268"/>
      <c r="AP47" s="250">
        <v>58.199999999999591</v>
      </c>
      <c r="AQ47" s="268"/>
      <c r="AR47" s="250">
        <v>372.3</v>
      </c>
      <c r="AS47" s="268"/>
      <c r="AT47" s="250">
        <v>731.9</v>
      </c>
      <c r="AU47" s="268"/>
      <c r="AV47" s="250">
        <v>18.5</v>
      </c>
      <c r="AW47" s="268">
        <v>299.2</v>
      </c>
      <c r="AX47" s="250"/>
      <c r="AY47" s="268"/>
      <c r="AZ47" s="250">
        <v>170.9</v>
      </c>
      <c r="BA47" s="268"/>
      <c r="BB47" s="250">
        <v>837</v>
      </c>
      <c r="BC47" s="268"/>
      <c r="BD47" s="250">
        <v>366.2</v>
      </c>
      <c r="BE47" s="268"/>
      <c r="BF47" s="250">
        <v>521.9</v>
      </c>
      <c r="BG47" s="268"/>
      <c r="BH47" s="250">
        <v>707.5</v>
      </c>
      <c r="BI47" s="268"/>
      <c r="BJ47" s="250">
        <v>919.6</v>
      </c>
      <c r="BK47" s="268"/>
      <c r="BL47" s="250">
        <v>339.2</v>
      </c>
      <c r="BM47" s="268"/>
      <c r="BN47" s="250">
        <v>639.6</v>
      </c>
      <c r="BO47" s="268"/>
      <c r="BP47" s="250">
        <v>875</v>
      </c>
      <c r="BQ47" s="268"/>
      <c r="BR47" s="250">
        <v>1238.5</v>
      </c>
      <c r="BS47" s="269"/>
      <c r="BT47" s="250">
        <v>779.1</v>
      </c>
      <c r="BU47" s="269">
        <v>71.599999999999994</v>
      </c>
      <c r="BV47" s="250"/>
      <c r="BW47" s="269"/>
      <c r="BX47" s="250">
        <v>559.70000000000005</v>
      </c>
      <c r="BY47" s="269"/>
      <c r="BZ47" s="250">
        <v>503.5</v>
      </c>
      <c r="CA47" s="269"/>
      <c r="CB47" s="250">
        <v>504.4</v>
      </c>
      <c r="CC47" s="269">
        <v>264.70000000000027</v>
      </c>
      <c r="CD47" s="250"/>
      <c r="CE47" s="269"/>
      <c r="CF47" s="250">
        <v>590.6</v>
      </c>
      <c r="CG47" s="269"/>
      <c r="CH47" s="250">
        <v>752.2</v>
      </c>
      <c r="CI47" s="269"/>
      <c r="CJ47" s="250">
        <v>551</v>
      </c>
      <c r="CK47" s="269"/>
      <c r="CL47" s="250">
        <v>312.10000000000002</v>
      </c>
      <c r="CM47" s="269"/>
      <c r="CN47" s="250">
        <v>445.26</v>
      </c>
      <c r="CO47" s="269"/>
      <c r="CP47" s="250">
        <v>715.26</v>
      </c>
      <c r="CQ47" s="269"/>
      <c r="CR47" s="250">
        <v>693.6</v>
      </c>
      <c r="CS47" s="269"/>
      <c r="CT47" s="250">
        <v>225.5</v>
      </c>
      <c r="CU47" s="269"/>
      <c r="CV47" s="250">
        <v>219.5</v>
      </c>
      <c r="CW47" s="244" t="s">
        <v>229</v>
      </c>
      <c r="CX47" s="81"/>
      <c r="CY47" s="81"/>
    </row>
    <row r="48" spans="1:103" s="82" customFormat="1" ht="10.15" customHeight="1" x14ac:dyDescent="0.25">
      <c r="A48" s="81"/>
      <c r="B48" s="332"/>
      <c r="C48" s="184"/>
      <c r="D48" s="184"/>
      <c r="E48" s="184"/>
      <c r="F48" s="184"/>
      <c r="G48" s="184"/>
      <c r="H48" s="184"/>
      <c r="I48" s="184"/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84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  <c r="AH48" s="184"/>
      <c r="AI48" s="184"/>
      <c r="AJ48" s="184"/>
      <c r="AK48" s="184"/>
      <c r="AL48" s="184"/>
      <c r="AM48" s="184"/>
      <c r="AN48" s="184"/>
      <c r="AO48" s="184"/>
      <c r="AP48" s="184"/>
      <c r="AQ48" s="184"/>
      <c r="AR48" s="184"/>
      <c r="AS48" s="184"/>
      <c r="AT48" s="184"/>
      <c r="AU48" s="184"/>
      <c r="AV48" s="184"/>
      <c r="AW48" s="184"/>
      <c r="AX48" s="184"/>
      <c r="AY48" s="184"/>
      <c r="AZ48" s="184"/>
      <c r="BA48" s="184"/>
      <c r="BB48" s="184"/>
      <c r="BC48" s="184"/>
      <c r="BD48" s="184"/>
      <c r="BE48" s="184"/>
      <c r="BF48" s="184"/>
      <c r="BG48" s="184"/>
      <c r="BH48" s="184"/>
      <c r="BI48" s="184"/>
      <c r="BJ48" s="184"/>
      <c r="BK48" s="184"/>
      <c r="BL48" s="184"/>
      <c r="BM48" s="184"/>
      <c r="BN48" s="184"/>
      <c r="BO48" s="184"/>
      <c r="BP48" s="184"/>
      <c r="BQ48" s="184"/>
      <c r="BR48" s="184"/>
      <c r="BS48" s="184"/>
      <c r="BT48" s="184"/>
      <c r="BU48" s="184"/>
      <c r="BV48" s="184"/>
      <c r="BW48" s="184"/>
      <c r="BX48" s="184"/>
      <c r="BY48" s="184"/>
      <c r="BZ48" s="184"/>
      <c r="CA48" s="184"/>
      <c r="CB48" s="184"/>
      <c r="CC48" s="184"/>
      <c r="CD48" s="184"/>
      <c r="CE48" s="184"/>
      <c r="CF48" s="184"/>
      <c r="CG48" s="184"/>
      <c r="CH48" s="184"/>
      <c r="CI48" s="184"/>
      <c r="CJ48" s="184"/>
      <c r="CK48" s="184"/>
      <c r="CL48" s="184"/>
      <c r="CM48" s="184"/>
      <c r="CN48" s="184"/>
      <c r="CO48" s="184"/>
      <c r="CP48" s="184"/>
      <c r="CQ48" s="184"/>
      <c r="CR48" s="184"/>
      <c r="CS48" s="184"/>
      <c r="CT48" s="184"/>
      <c r="CU48" s="184"/>
      <c r="CV48" s="184"/>
      <c r="CW48" s="333"/>
      <c r="CX48" s="81"/>
    </row>
    <row r="49" spans="2:102" s="348" customFormat="1" ht="30" customHeight="1" x14ac:dyDescent="0.25">
      <c r="B49" s="645" t="s">
        <v>47</v>
      </c>
      <c r="C49" s="646"/>
      <c r="D49" s="647"/>
      <c r="E49" s="646"/>
      <c r="F49" s="647"/>
      <c r="G49" s="646"/>
      <c r="H49" s="647"/>
      <c r="I49" s="646"/>
      <c r="J49" s="647"/>
      <c r="K49" s="646"/>
      <c r="L49" s="647"/>
      <c r="M49" s="646"/>
      <c r="N49" s="647"/>
      <c r="O49" s="646"/>
      <c r="P49" s="647"/>
      <c r="Q49" s="646"/>
      <c r="R49" s="647"/>
      <c r="S49" s="646"/>
      <c r="T49" s="647"/>
      <c r="U49" s="646"/>
      <c r="V49" s="647"/>
      <c r="W49" s="646"/>
      <c r="X49" s="647"/>
      <c r="Y49" s="646"/>
      <c r="Z49" s="647"/>
      <c r="AA49" s="646"/>
      <c r="AB49" s="647"/>
      <c r="AC49" s="646"/>
      <c r="AD49" s="647"/>
      <c r="AE49" s="646"/>
      <c r="AF49" s="647"/>
      <c r="AG49" s="646"/>
      <c r="AH49" s="647"/>
      <c r="AI49" s="646"/>
      <c r="AJ49" s="647"/>
      <c r="AK49" s="646"/>
      <c r="AL49" s="647"/>
      <c r="AM49" s="646"/>
      <c r="AN49" s="647"/>
      <c r="AO49" s="646"/>
      <c r="AP49" s="647"/>
      <c r="AQ49" s="646"/>
      <c r="AR49" s="647"/>
      <c r="AS49" s="646"/>
      <c r="AT49" s="647"/>
      <c r="AU49" s="646"/>
      <c r="AV49" s="647"/>
      <c r="AW49" s="646"/>
      <c r="AX49" s="647"/>
      <c r="AY49" s="646"/>
      <c r="AZ49" s="647"/>
      <c r="BA49" s="646"/>
      <c r="BB49" s="647"/>
      <c r="BC49" s="646"/>
      <c r="BD49" s="647"/>
      <c r="BE49" s="646"/>
      <c r="BF49" s="647"/>
      <c r="BG49" s="646"/>
      <c r="BH49" s="647"/>
      <c r="BI49" s="646"/>
      <c r="BJ49" s="647"/>
      <c r="BK49" s="646"/>
      <c r="BL49" s="647"/>
      <c r="BM49" s="646"/>
      <c r="BN49" s="646"/>
      <c r="BO49" s="648"/>
      <c r="BP49" s="648"/>
      <c r="BQ49" s="648"/>
      <c r="BR49" s="648"/>
      <c r="BS49" s="648"/>
      <c r="BT49" s="648"/>
      <c r="BU49" s="648"/>
      <c r="BV49" s="648"/>
      <c r="BW49" s="648"/>
      <c r="BX49" s="648"/>
      <c r="BY49" s="648"/>
      <c r="BZ49" s="648"/>
      <c r="CA49" s="648"/>
      <c r="CB49" s="648"/>
      <c r="CC49" s="648"/>
      <c r="CD49" s="648"/>
      <c r="CE49" s="648"/>
      <c r="CF49" s="648"/>
      <c r="CG49" s="648"/>
      <c r="CH49" s="648"/>
      <c r="CI49" s="648"/>
      <c r="CJ49" s="648"/>
      <c r="CK49" s="648"/>
      <c r="CL49" s="648"/>
      <c r="CM49" s="648"/>
      <c r="CN49" s="648"/>
      <c r="CO49" s="648"/>
      <c r="CP49" s="648"/>
      <c r="CQ49" s="648"/>
      <c r="CR49" s="648"/>
      <c r="CS49" s="648"/>
      <c r="CT49" s="648"/>
      <c r="CU49" s="648"/>
      <c r="CV49" s="648"/>
      <c r="CW49" s="649"/>
      <c r="CX49" s="81"/>
    </row>
    <row r="50" spans="2:102" s="348" customFormat="1" ht="30" customHeight="1" x14ac:dyDescent="0.25">
      <c r="B50" s="645" t="s">
        <v>582</v>
      </c>
      <c r="C50" s="646"/>
      <c r="D50" s="647"/>
      <c r="E50" s="646"/>
      <c r="F50" s="647"/>
      <c r="G50" s="646"/>
      <c r="H50" s="647"/>
      <c r="I50" s="646"/>
      <c r="J50" s="647"/>
      <c r="K50" s="646"/>
      <c r="L50" s="647"/>
      <c r="M50" s="646"/>
      <c r="N50" s="647"/>
      <c r="O50" s="646"/>
      <c r="P50" s="647"/>
      <c r="Q50" s="646"/>
      <c r="R50" s="647"/>
      <c r="S50" s="646"/>
      <c r="T50" s="647"/>
      <c r="U50" s="646"/>
      <c r="V50" s="647"/>
      <c r="W50" s="646"/>
      <c r="X50" s="647"/>
      <c r="Y50" s="646"/>
      <c r="Z50" s="647"/>
      <c r="AA50" s="646"/>
      <c r="AB50" s="647"/>
      <c r="AC50" s="646"/>
      <c r="AD50" s="647"/>
      <c r="AE50" s="646"/>
      <c r="AF50" s="647"/>
      <c r="AG50" s="646"/>
      <c r="AH50" s="647"/>
      <c r="AI50" s="646"/>
      <c r="AJ50" s="647"/>
      <c r="AK50" s="646"/>
      <c r="AL50" s="647"/>
      <c r="AM50" s="646"/>
      <c r="AN50" s="647"/>
      <c r="AO50" s="646"/>
      <c r="AP50" s="647"/>
      <c r="AQ50" s="646"/>
      <c r="AR50" s="647"/>
      <c r="AS50" s="646"/>
      <c r="AT50" s="647"/>
      <c r="AU50" s="646"/>
      <c r="AV50" s="647"/>
      <c r="AW50" s="646"/>
      <c r="AX50" s="647"/>
      <c r="AY50" s="646"/>
      <c r="AZ50" s="647"/>
      <c r="BA50" s="646"/>
      <c r="BB50" s="647"/>
      <c r="BC50" s="646"/>
      <c r="BD50" s="647"/>
      <c r="BE50" s="646"/>
      <c r="BF50" s="647"/>
      <c r="BG50" s="646"/>
      <c r="BH50" s="647"/>
      <c r="BI50" s="646"/>
      <c r="BJ50" s="647"/>
      <c r="BK50" s="646"/>
      <c r="BL50" s="647"/>
      <c r="BM50" s="646"/>
      <c r="BN50" s="647"/>
      <c r="BO50" s="647"/>
      <c r="BP50" s="646"/>
      <c r="BQ50" s="647"/>
      <c r="BR50" s="647"/>
      <c r="BS50" s="647"/>
      <c r="BT50" s="647"/>
      <c r="BU50" s="647"/>
      <c r="BV50" s="647"/>
      <c r="BW50" s="647"/>
      <c r="BX50" s="646"/>
      <c r="BY50" s="647"/>
      <c r="BZ50" s="646"/>
      <c r="CA50" s="646"/>
      <c r="CB50" s="646"/>
      <c r="CC50" s="646"/>
      <c r="CD50" s="646"/>
      <c r="CE50" s="646"/>
      <c r="CF50" s="646"/>
      <c r="CG50" s="646"/>
      <c r="CH50" s="646"/>
      <c r="CI50" s="646"/>
      <c r="CJ50" s="689"/>
      <c r="CK50" s="646"/>
      <c r="CL50" s="689"/>
      <c r="CM50" s="646"/>
      <c r="CN50" s="689"/>
      <c r="CO50" s="646"/>
      <c r="CP50" s="689"/>
      <c r="CQ50" s="646"/>
      <c r="CR50" s="689"/>
      <c r="CS50" s="646"/>
      <c r="CT50" s="689"/>
      <c r="CU50" s="689"/>
      <c r="CV50" s="689"/>
      <c r="CW50" s="650" t="s">
        <v>583</v>
      </c>
      <c r="CX50" s="81"/>
    </row>
    <row r="51" spans="2:102" ht="33" customHeight="1" x14ac:dyDescent="0.2">
      <c r="B51" s="645" t="s">
        <v>648</v>
      </c>
      <c r="C51" s="651"/>
      <c r="D51" s="652"/>
      <c r="E51" s="651"/>
      <c r="F51" s="652"/>
      <c r="G51" s="651"/>
      <c r="H51" s="652"/>
      <c r="I51" s="651"/>
      <c r="J51" s="652"/>
      <c r="K51" s="651"/>
      <c r="L51" s="652"/>
      <c r="M51" s="651"/>
      <c r="N51" s="652"/>
      <c r="O51" s="651"/>
      <c r="P51" s="652"/>
      <c r="Q51" s="651"/>
      <c r="R51" s="652"/>
      <c r="S51" s="651"/>
      <c r="T51" s="652"/>
      <c r="U51" s="651"/>
      <c r="V51" s="652"/>
      <c r="W51" s="651"/>
      <c r="X51" s="652"/>
      <c r="Y51" s="651"/>
      <c r="Z51" s="652"/>
      <c r="AA51" s="651"/>
      <c r="AB51" s="652"/>
      <c r="AC51" s="651"/>
      <c r="AD51" s="652"/>
      <c r="AE51" s="651"/>
      <c r="AF51" s="652"/>
      <c r="AG51" s="651"/>
      <c r="AH51" s="652"/>
      <c r="AI51" s="651"/>
      <c r="AJ51" s="652"/>
      <c r="AK51" s="651"/>
      <c r="AL51" s="652"/>
      <c r="AM51" s="651"/>
      <c r="AN51" s="652"/>
      <c r="AO51" s="651"/>
      <c r="AP51" s="652"/>
      <c r="AQ51" s="653"/>
      <c r="AR51" s="653"/>
      <c r="AS51" s="653"/>
      <c r="AT51" s="653"/>
      <c r="AU51" s="653"/>
      <c r="AV51" s="653"/>
      <c r="AW51" s="653"/>
      <c r="AX51" s="653"/>
      <c r="AY51" s="653"/>
      <c r="AZ51" s="653"/>
      <c r="BA51" s="653"/>
      <c r="BB51" s="653"/>
      <c r="BC51" s="653"/>
      <c r="BD51" s="653"/>
      <c r="BE51" s="653"/>
      <c r="BF51" s="653"/>
      <c r="BG51" s="653"/>
      <c r="BH51" s="653"/>
      <c r="BI51" s="653"/>
      <c r="BJ51" s="653"/>
      <c r="BK51" s="653"/>
      <c r="BL51" s="653"/>
      <c r="BM51" s="653"/>
      <c r="BN51" s="653"/>
      <c r="BO51" s="653"/>
      <c r="BP51" s="652"/>
      <c r="BQ51" s="651"/>
      <c r="BR51" s="651"/>
      <c r="BS51" s="651"/>
      <c r="BT51" s="652"/>
      <c r="BU51" s="651"/>
      <c r="BV51" s="652"/>
      <c r="BW51" s="651"/>
      <c r="BX51" s="652"/>
      <c r="BY51" s="652"/>
      <c r="BZ51" s="652"/>
      <c r="CA51" s="652"/>
      <c r="CB51" s="652"/>
      <c r="CC51" s="653"/>
      <c r="CD51" s="652"/>
      <c r="CE51" s="652"/>
      <c r="CF51" s="652"/>
      <c r="CG51" s="652"/>
      <c r="CH51" s="652"/>
      <c r="CI51" s="652"/>
      <c r="CJ51" s="652"/>
      <c r="CK51" s="652"/>
      <c r="CL51" s="652"/>
      <c r="CM51" s="652"/>
      <c r="CN51" s="652"/>
      <c r="CO51" s="652"/>
      <c r="CP51" s="652"/>
      <c r="CQ51" s="652"/>
      <c r="CR51" s="652"/>
      <c r="CS51" s="652"/>
      <c r="CT51" s="652"/>
      <c r="CU51" s="652"/>
      <c r="CV51" s="652"/>
      <c r="CW51" s="650" t="s">
        <v>649</v>
      </c>
      <c r="CX51" s="81"/>
    </row>
    <row r="52" spans="2:102" ht="34.5" customHeight="1" x14ac:dyDescent="0.2">
      <c r="B52" s="645" t="s">
        <v>646</v>
      </c>
      <c r="C52" s="651"/>
      <c r="D52" s="651"/>
      <c r="E52" s="651"/>
      <c r="F52" s="651"/>
      <c r="G52" s="651"/>
      <c r="H52" s="651"/>
      <c r="I52" s="651"/>
      <c r="J52" s="651"/>
      <c r="K52" s="651"/>
      <c r="L52" s="651"/>
      <c r="M52" s="651"/>
      <c r="N52" s="651"/>
      <c r="O52" s="651"/>
      <c r="P52" s="651"/>
      <c r="Q52" s="651"/>
      <c r="R52" s="651"/>
      <c r="S52" s="651"/>
      <c r="T52" s="651"/>
      <c r="U52" s="651"/>
      <c r="V52" s="651"/>
      <c r="W52" s="651"/>
      <c r="X52" s="651"/>
      <c r="Y52" s="651"/>
      <c r="Z52" s="651"/>
      <c r="AA52" s="651"/>
      <c r="AB52" s="651"/>
      <c r="AC52" s="651"/>
      <c r="AD52" s="651"/>
      <c r="AE52" s="651"/>
      <c r="AF52" s="651"/>
      <c r="AG52" s="651"/>
      <c r="AH52" s="651"/>
      <c r="AI52" s="651"/>
      <c r="AJ52" s="651"/>
      <c r="AK52" s="651"/>
      <c r="AL52" s="651"/>
      <c r="AM52" s="651"/>
      <c r="AN52" s="651"/>
      <c r="AO52" s="651"/>
      <c r="AP52" s="651"/>
      <c r="AQ52" s="653"/>
      <c r="AR52" s="653"/>
      <c r="AS52" s="653"/>
      <c r="AT52" s="653"/>
      <c r="AU52" s="653"/>
      <c r="AV52" s="653"/>
      <c r="AW52" s="653"/>
      <c r="AX52" s="653"/>
      <c r="AY52" s="653"/>
      <c r="AZ52" s="653"/>
      <c r="BA52" s="653"/>
      <c r="BB52" s="653"/>
      <c r="BC52" s="653"/>
      <c r="BD52" s="653"/>
      <c r="BE52" s="653"/>
      <c r="BF52" s="653"/>
      <c r="BG52" s="653"/>
      <c r="BH52" s="653"/>
      <c r="BI52" s="653"/>
      <c r="BJ52" s="653"/>
      <c r="BK52" s="653"/>
      <c r="BL52" s="653"/>
      <c r="BM52" s="653"/>
      <c r="BN52" s="653"/>
      <c r="BO52" s="653"/>
      <c r="BP52" s="652"/>
      <c r="BQ52" s="652"/>
      <c r="BR52" s="652"/>
      <c r="BS52" s="652"/>
      <c r="BT52" s="652"/>
      <c r="BU52" s="652"/>
      <c r="BV52" s="652"/>
      <c r="BW52" s="652"/>
      <c r="BX52" s="652"/>
      <c r="BY52" s="652"/>
      <c r="BZ52" s="652"/>
      <c r="CA52" s="652"/>
      <c r="CB52" s="652"/>
      <c r="CC52" s="653"/>
      <c r="CD52" s="652"/>
      <c r="CE52" s="652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0" t="s">
        <v>647</v>
      </c>
      <c r="CX52" s="81"/>
    </row>
    <row r="53" spans="2:102" ht="26.25" x14ac:dyDescent="0.2">
      <c r="CX53" s="81"/>
    </row>
    <row r="54" spans="2:102" ht="26.25" x14ac:dyDescent="0.2">
      <c r="CX54" s="81"/>
    </row>
    <row r="55" spans="2:102" ht="26.25" x14ac:dyDescent="0.2">
      <c r="CX55" s="81"/>
    </row>
    <row r="56" spans="2:102" ht="26.25" x14ac:dyDescent="0.2">
      <c r="CX56" s="81"/>
    </row>
    <row r="57" spans="2:102" ht="26.25" x14ac:dyDescent="0.2">
      <c r="CX57" s="81"/>
    </row>
    <row r="58" spans="2:102" ht="26.25" x14ac:dyDescent="0.2">
      <c r="CX58" s="81"/>
    </row>
    <row r="59" spans="2:102" ht="26.25" x14ac:dyDescent="0.2">
      <c r="CX59" s="81"/>
    </row>
    <row r="60" spans="2:102" ht="26.25" x14ac:dyDescent="0.2">
      <c r="CX60" s="81"/>
    </row>
    <row r="61" spans="2:102" ht="26.25" x14ac:dyDescent="0.2">
      <c r="CX61" s="81"/>
    </row>
    <row r="62" spans="2:102" ht="26.25" x14ac:dyDescent="0.2">
      <c r="CX62" s="81"/>
    </row>
    <row r="63" spans="2:102" ht="26.25" x14ac:dyDescent="0.2">
      <c r="CX63" s="81"/>
    </row>
    <row r="64" spans="2:102" ht="26.25" x14ac:dyDescent="0.2">
      <c r="CX64" s="81"/>
    </row>
    <row r="65" spans="102:102" ht="26.25" x14ac:dyDescent="0.2">
      <c r="CX65" s="81"/>
    </row>
    <row r="66" spans="102:102" ht="26.25" x14ac:dyDescent="0.2">
      <c r="CX66" s="81"/>
    </row>
    <row r="67" spans="102:102" ht="26.25" x14ac:dyDescent="0.2">
      <c r="CX67" s="81"/>
    </row>
    <row r="68" spans="102:102" ht="26.25" x14ac:dyDescent="0.2">
      <c r="CX68" s="81"/>
    </row>
    <row r="69" spans="102:102" ht="26.25" x14ac:dyDescent="0.2">
      <c r="CX69" s="81"/>
    </row>
    <row r="70" spans="102:102" ht="26.25" x14ac:dyDescent="0.2">
      <c r="CX70" s="81"/>
    </row>
    <row r="71" spans="102:102" ht="26.25" x14ac:dyDescent="0.2">
      <c r="CX71" s="81"/>
    </row>
    <row r="72" spans="102:102" ht="26.25" x14ac:dyDescent="0.2">
      <c r="CX72" s="81"/>
    </row>
    <row r="73" spans="102:102" ht="26.25" x14ac:dyDescent="0.2">
      <c r="CX73" s="81"/>
    </row>
    <row r="74" spans="102:102" ht="26.25" x14ac:dyDescent="0.2">
      <c r="CX74" s="81"/>
    </row>
    <row r="277" spans="9:9" x14ac:dyDescent="0.2">
      <c r="I277" s="2">
        <v>128.267</v>
      </c>
    </row>
  </sheetData>
  <mergeCells count="55">
    <mergeCell ref="B3:C3"/>
    <mergeCell ref="BQ3:CV3"/>
    <mergeCell ref="BQ4:CV4"/>
    <mergeCell ref="BG5:CV5"/>
    <mergeCell ref="B7:B8"/>
    <mergeCell ref="C7:D7"/>
    <mergeCell ref="E7:F7"/>
    <mergeCell ref="G7:H7"/>
    <mergeCell ref="I7:J7"/>
    <mergeCell ref="K7:L7"/>
    <mergeCell ref="AI7:AJ7"/>
    <mergeCell ref="M7:N7"/>
    <mergeCell ref="O7:P7"/>
    <mergeCell ref="Q7:R7"/>
    <mergeCell ref="S7:T7"/>
    <mergeCell ref="U7:V7"/>
    <mergeCell ref="W7:X7"/>
    <mergeCell ref="Y7:Z7"/>
    <mergeCell ref="AA7:AB7"/>
    <mergeCell ref="AC7:AD7"/>
    <mergeCell ref="AE7:AF7"/>
    <mergeCell ref="AG7:AH7"/>
    <mergeCell ref="BG7:BH7"/>
    <mergeCell ref="AK7:AL7"/>
    <mergeCell ref="AM7:AN7"/>
    <mergeCell ref="AO7:AP7"/>
    <mergeCell ref="AQ7:AR7"/>
    <mergeCell ref="AS7:AT7"/>
    <mergeCell ref="AU7:AV7"/>
    <mergeCell ref="AW7:AX7"/>
    <mergeCell ref="AY7:AZ7"/>
    <mergeCell ref="BA7:BB7"/>
    <mergeCell ref="BC7:BD7"/>
    <mergeCell ref="BE7:BF7"/>
    <mergeCell ref="CE7:CF7"/>
    <mergeCell ref="BI7:BJ7"/>
    <mergeCell ref="BK7:BL7"/>
    <mergeCell ref="BM7:BN7"/>
    <mergeCell ref="BO7:BP7"/>
    <mergeCell ref="BQ7:BR7"/>
    <mergeCell ref="BS7:BT7"/>
    <mergeCell ref="BU7:BV7"/>
    <mergeCell ref="BW7:BX7"/>
    <mergeCell ref="BY7:BZ7"/>
    <mergeCell ref="CA7:CB7"/>
    <mergeCell ref="CC7:CD7"/>
    <mergeCell ref="CS7:CT7"/>
    <mergeCell ref="CU7:CV7"/>
    <mergeCell ref="CW7:CW8"/>
    <mergeCell ref="CG7:CH7"/>
    <mergeCell ref="CI7:CJ7"/>
    <mergeCell ref="CK7:CL7"/>
    <mergeCell ref="CM7:CN7"/>
    <mergeCell ref="CO7:CP7"/>
    <mergeCell ref="CQ7:CR7"/>
  </mergeCells>
  <printOptions horizontalCentered="1" verticalCentered="1"/>
  <pageMargins left="0.118110236220472" right="0.118110236220472" top="0.15748031496063" bottom="0.15748031496063" header="0.31496062992126" footer="0.31496062992126"/>
  <pageSetup scale="2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F269"/>
  <sheetViews>
    <sheetView rightToLeft="1" zoomScale="39" zoomScaleNormal="39" workbookViewId="0">
      <selection activeCell="C3" sqref="C3:C5"/>
    </sheetView>
  </sheetViews>
  <sheetFormatPr defaultColWidth="9.140625" defaultRowHeight="15" x14ac:dyDescent="0.25"/>
  <cols>
    <col min="1" max="1" width="0.7109375" style="2" customWidth="1"/>
    <col min="2" max="2" width="96.28515625" style="19" customWidth="1"/>
    <col min="3" max="29" width="30.7109375" style="19" hidden="1" customWidth="1"/>
    <col min="30" max="38" width="30.7109375" style="19" customWidth="1"/>
    <col min="39" max="39" width="126.140625" style="2" customWidth="1"/>
    <col min="40" max="41" width="18.42578125" bestFit="1" customWidth="1"/>
    <col min="42" max="42" width="20.140625" bestFit="1" customWidth="1"/>
    <col min="43" max="43" width="13.42578125" bestFit="1" customWidth="1"/>
    <col min="44" max="44" width="11.28515625" bestFit="1" customWidth="1"/>
    <col min="45" max="45" width="16.5703125" bestFit="1" customWidth="1"/>
    <col min="59" max="60" width="7.7109375" bestFit="1" customWidth="1"/>
    <col min="61" max="61" width="13.42578125" bestFit="1" customWidth="1"/>
    <col min="62" max="62" width="11.28515625" bestFit="1" customWidth="1"/>
    <col min="63" max="63" width="9.85546875" bestFit="1" customWidth="1"/>
    <col min="64" max="64" width="13.42578125" bestFit="1" customWidth="1"/>
    <col min="65" max="66" width="7.7109375" bestFit="1" customWidth="1"/>
    <col min="67" max="67" width="13.42578125" bestFit="1" customWidth="1"/>
    <col min="68" max="68" width="9.85546875" bestFit="1" customWidth="1"/>
    <col min="69" max="69" width="11.28515625" bestFit="1" customWidth="1"/>
    <col min="70" max="70" width="12" bestFit="1" customWidth="1"/>
    <col min="71" max="72" width="7.7109375" bestFit="1" customWidth="1"/>
    <col min="73" max="73" width="12" bestFit="1" customWidth="1"/>
    <col min="74" max="75" width="11.28515625" bestFit="1" customWidth="1"/>
    <col min="76" max="76" width="12" bestFit="1" customWidth="1"/>
    <col min="77" max="78" width="7.7109375" bestFit="1" customWidth="1"/>
    <col min="79" max="79" width="17" style="2" bestFit="1" customWidth="1"/>
    <col min="80" max="81" width="7.7109375" style="2" bestFit="1" customWidth="1"/>
    <col min="82" max="82" width="13.42578125" style="2" bestFit="1" customWidth="1"/>
    <col min="83" max="84" width="7.7109375" style="2" bestFit="1" customWidth="1"/>
    <col min="85" max="16384" width="9.140625" style="2"/>
  </cols>
  <sheetData>
    <row r="1" spans="1:84" ht="39" customHeight="1" x14ac:dyDescent="0.25"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639"/>
      <c r="AA1" s="46"/>
      <c r="AB1" s="46"/>
      <c r="AC1" s="639"/>
      <c r="AD1" s="701"/>
      <c r="AE1" s="701"/>
      <c r="AF1" s="701"/>
      <c r="AG1" s="701"/>
      <c r="AH1" s="701"/>
      <c r="AI1" s="701"/>
      <c r="AJ1" s="701"/>
      <c r="AK1" s="701"/>
      <c r="AL1" s="701"/>
      <c r="CA1" s="82"/>
    </row>
    <row r="2" spans="1:84" s="338" customFormat="1" ht="40.15" customHeight="1" x14ac:dyDescent="0.25">
      <c r="B2" s="837" t="s">
        <v>444</v>
      </c>
      <c r="C2" s="837"/>
      <c r="D2" s="339"/>
      <c r="E2" s="339"/>
      <c r="F2" s="339"/>
      <c r="G2" s="339"/>
      <c r="H2" s="339"/>
      <c r="I2" s="339"/>
      <c r="J2" s="339"/>
      <c r="K2" s="340"/>
      <c r="L2" s="339"/>
      <c r="M2" s="339"/>
      <c r="N2" s="340"/>
      <c r="O2" s="136"/>
      <c r="P2" s="136"/>
      <c r="Q2" s="136"/>
      <c r="R2" s="136"/>
      <c r="S2" s="136"/>
      <c r="T2" s="136"/>
      <c r="U2" s="839" t="s">
        <v>831</v>
      </c>
      <c r="V2" s="839"/>
      <c r="W2" s="839"/>
      <c r="X2" s="839"/>
      <c r="Y2" s="839"/>
      <c r="Z2" s="839"/>
      <c r="AA2" s="839"/>
      <c r="AB2" s="839"/>
      <c r="AC2" s="839"/>
      <c r="AD2" s="839"/>
      <c r="AE2" s="839"/>
      <c r="AF2" s="839"/>
      <c r="AG2" s="839"/>
      <c r="AH2" s="839"/>
      <c r="AI2" s="839"/>
      <c r="AJ2" s="839"/>
      <c r="AK2" s="839"/>
      <c r="AL2" s="839"/>
      <c r="AM2" s="732" t="s">
        <v>225</v>
      </c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 s="82"/>
    </row>
    <row r="3" spans="1:84" s="338" customFormat="1" ht="40.15" customHeight="1" x14ac:dyDescent="0.25">
      <c r="B3" s="345"/>
      <c r="C3" s="345"/>
      <c r="D3" s="339"/>
      <c r="E3" s="339"/>
      <c r="F3" s="339"/>
      <c r="G3" s="339"/>
      <c r="H3" s="339"/>
      <c r="I3" s="339"/>
      <c r="J3" s="339"/>
      <c r="K3" s="340"/>
      <c r="L3" s="339"/>
      <c r="M3" s="339"/>
      <c r="N3" s="340"/>
      <c r="O3" s="136"/>
      <c r="P3" s="136"/>
      <c r="Q3" s="136"/>
      <c r="R3" s="136"/>
      <c r="S3" s="136"/>
      <c r="T3" s="136"/>
      <c r="U3" s="839" t="s">
        <v>499</v>
      </c>
      <c r="V3" s="839"/>
      <c r="W3" s="839"/>
      <c r="X3" s="839"/>
      <c r="Y3" s="839"/>
      <c r="Z3" s="839"/>
      <c r="AA3" s="839"/>
      <c r="AB3" s="839"/>
      <c r="AC3" s="839"/>
      <c r="AD3" s="839"/>
      <c r="AE3" s="839"/>
      <c r="AF3" s="839"/>
      <c r="AG3" s="839"/>
      <c r="AH3" s="839"/>
      <c r="AI3" s="839"/>
      <c r="AJ3" s="839"/>
      <c r="AK3" s="839"/>
      <c r="AL3" s="839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 s="82"/>
    </row>
    <row r="4" spans="1:84" s="338" customFormat="1" ht="40.15" customHeight="1" x14ac:dyDescent="0.25">
      <c r="B4" s="345"/>
      <c r="C4" s="345"/>
      <c r="D4" s="339"/>
      <c r="E4" s="339"/>
      <c r="F4" s="339"/>
      <c r="G4" s="339"/>
      <c r="H4" s="339"/>
      <c r="I4" s="339"/>
      <c r="J4" s="339"/>
      <c r="K4" s="340"/>
      <c r="L4" s="339"/>
      <c r="M4" s="339"/>
      <c r="N4" s="340"/>
      <c r="O4" s="136"/>
      <c r="P4" s="136"/>
      <c r="Q4" s="136"/>
      <c r="R4" s="136"/>
      <c r="S4" s="136"/>
      <c r="T4" s="136"/>
      <c r="U4" s="290"/>
      <c r="V4" s="290"/>
      <c r="W4" s="290"/>
      <c r="X4" s="875" t="s">
        <v>492</v>
      </c>
      <c r="Y4" s="875"/>
      <c r="Z4" s="875"/>
      <c r="AA4" s="875"/>
      <c r="AB4" s="875"/>
      <c r="AC4" s="875"/>
      <c r="AD4" s="875"/>
      <c r="AE4" s="875"/>
      <c r="AF4" s="875"/>
      <c r="AG4" s="875"/>
      <c r="AH4" s="875"/>
      <c r="AI4" s="875"/>
      <c r="AJ4" s="875"/>
      <c r="AK4" s="875"/>
      <c r="AL4" s="875"/>
      <c r="AM4" s="341" t="s">
        <v>221</v>
      </c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 s="82"/>
    </row>
    <row r="5" spans="1:84" s="338" customFormat="1" ht="15" customHeight="1" x14ac:dyDescent="0.25">
      <c r="B5" s="351"/>
      <c r="C5" s="463"/>
      <c r="D5" s="463"/>
      <c r="E5" s="463"/>
      <c r="F5" s="463"/>
      <c r="G5" s="463"/>
      <c r="H5" s="463"/>
      <c r="I5" s="463"/>
      <c r="J5" s="463"/>
      <c r="K5" s="464"/>
      <c r="L5" s="463"/>
      <c r="M5" s="463"/>
      <c r="N5" s="464"/>
      <c r="O5" s="876"/>
      <c r="P5" s="876"/>
      <c r="Q5" s="876"/>
      <c r="R5" s="876"/>
      <c r="S5" s="876"/>
      <c r="T5" s="876"/>
      <c r="U5" s="877"/>
      <c r="V5" s="876"/>
      <c r="W5" s="876"/>
      <c r="X5" s="876"/>
      <c r="Y5" s="876"/>
      <c r="Z5" s="876"/>
      <c r="AA5" s="876"/>
      <c r="AB5" s="876"/>
      <c r="AC5" s="876"/>
      <c r="AD5" s="731"/>
      <c r="AE5" s="731"/>
      <c r="AF5" s="731"/>
      <c r="AG5" s="731"/>
      <c r="AH5" s="731"/>
      <c r="AI5" s="731"/>
      <c r="AJ5" s="731"/>
      <c r="AK5" s="731"/>
      <c r="AL5" s="731"/>
      <c r="AM5" s="350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 s="82"/>
    </row>
    <row r="6" spans="1:84" ht="50.25" customHeight="1" x14ac:dyDescent="0.25">
      <c r="B6" s="873"/>
      <c r="C6" s="846" t="s">
        <v>29</v>
      </c>
      <c r="D6" s="846"/>
      <c r="E6" s="846"/>
      <c r="F6" s="846" t="s">
        <v>28</v>
      </c>
      <c r="G6" s="846"/>
      <c r="H6" s="846"/>
      <c r="I6" s="846" t="s">
        <v>27</v>
      </c>
      <c r="J6" s="846"/>
      <c r="K6" s="846"/>
      <c r="L6" s="846" t="s">
        <v>26</v>
      </c>
      <c r="M6" s="846"/>
      <c r="N6" s="846"/>
      <c r="O6" s="846" t="s">
        <v>25</v>
      </c>
      <c r="P6" s="846"/>
      <c r="Q6" s="846"/>
      <c r="R6" s="846" t="s">
        <v>24</v>
      </c>
      <c r="S6" s="846"/>
      <c r="T6" s="846"/>
      <c r="U6" s="846" t="s">
        <v>23</v>
      </c>
      <c r="V6" s="846"/>
      <c r="W6" s="846"/>
      <c r="X6" s="846" t="s">
        <v>401</v>
      </c>
      <c r="Y6" s="846"/>
      <c r="Z6" s="846"/>
      <c r="AA6" s="846" t="s">
        <v>400</v>
      </c>
      <c r="AB6" s="846"/>
      <c r="AC6" s="846"/>
      <c r="AD6" s="846" t="s">
        <v>487</v>
      </c>
      <c r="AE6" s="846"/>
      <c r="AF6" s="846"/>
      <c r="AG6" s="846" t="s">
        <v>541</v>
      </c>
      <c r="AH6" s="846"/>
      <c r="AI6" s="846"/>
      <c r="AJ6" s="846" t="s">
        <v>638</v>
      </c>
      <c r="AK6" s="846"/>
      <c r="AL6" s="846"/>
      <c r="AM6" s="861"/>
      <c r="CA6" s="82"/>
    </row>
    <row r="7" spans="1:84" ht="170.25" customHeight="1" x14ac:dyDescent="0.25">
      <c r="A7" s="733"/>
      <c r="B7" s="874"/>
      <c r="C7" s="356" t="s">
        <v>212</v>
      </c>
      <c r="D7" s="357" t="s">
        <v>213</v>
      </c>
      <c r="E7" s="357" t="s">
        <v>214</v>
      </c>
      <c r="F7" s="356" t="s">
        <v>212</v>
      </c>
      <c r="G7" s="357" t="s">
        <v>213</v>
      </c>
      <c r="H7" s="357" t="s">
        <v>214</v>
      </c>
      <c r="I7" s="356" t="s">
        <v>212</v>
      </c>
      <c r="J7" s="357" t="s">
        <v>213</v>
      </c>
      <c r="K7" s="357" t="s">
        <v>214</v>
      </c>
      <c r="L7" s="356" t="s">
        <v>212</v>
      </c>
      <c r="M7" s="357" t="s">
        <v>213</v>
      </c>
      <c r="N7" s="357" t="s">
        <v>214</v>
      </c>
      <c r="O7" s="356" t="s">
        <v>212</v>
      </c>
      <c r="P7" s="357" t="s">
        <v>213</v>
      </c>
      <c r="Q7" s="357" t="s">
        <v>214</v>
      </c>
      <c r="R7" s="356" t="s">
        <v>212</v>
      </c>
      <c r="S7" s="357" t="s">
        <v>213</v>
      </c>
      <c r="T7" s="357" t="s">
        <v>214</v>
      </c>
      <c r="U7" s="356" t="s">
        <v>212</v>
      </c>
      <c r="V7" s="357" t="s">
        <v>224</v>
      </c>
      <c r="W7" s="357" t="s">
        <v>214</v>
      </c>
      <c r="X7" s="356" t="s">
        <v>212</v>
      </c>
      <c r="Y7" s="357" t="s">
        <v>224</v>
      </c>
      <c r="Z7" s="357" t="s">
        <v>214</v>
      </c>
      <c r="AA7" s="356" t="s">
        <v>212</v>
      </c>
      <c r="AB7" s="357" t="s">
        <v>224</v>
      </c>
      <c r="AC7" s="357" t="s">
        <v>214</v>
      </c>
      <c r="AD7" s="356" t="s">
        <v>212</v>
      </c>
      <c r="AE7" s="357" t="s">
        <v>224</v>
      </c>
      <c r="AF7" s="357" t="s">
        <v>214</v>
      </c>
      <c r="AG7" s="356" t="s">
        <v>212</v>
      </c>
      <c r="AH7" s="357" t="s">
        <v>224</v>
      </c>
      <c r="AI7" s="357" t="s">
        <v>214</v>
      </c>
      <c r="AJ7" s="356" t="s">
        <v>212</v>
      </c>
      <c r="AK7" s="357" t="s">
        <v>224</v>
      </c>
      <c r="AL7" s="357" t="s">
        <v>214</v>
      </c>
      <c r="AM7" s="862"/>
      <c r="CA7" s="82"/>
    </row>
    <row r="8" spans="1:84" s="82" customFormat="1" ht="48.75" customHeight="1" x14ac:dyDescent="0.25">
      <c r="A8" s="81"/>
      <c r="B8" s="242" t="s">
        <v>165</v>
      </c>
      <c r="C8" s="250">
        <v>1643.1299999999999</v>
      </c>
      <c r="D8" s="221">
        <v>2668.97813</v>
      </c>
      <c r="E8" s="221">
        <v>-1025.8481300000003</v>
      </c>
      <c r="F8" s="221">
        <v>319.10000000000002</v>
      </c>
      <c r="G8" s="221">
        <v>2230.1048700000001</v>
      </c>
      <c r="H8" s="221">
        <v>-1911.0048700000002</v>
      </c>
      <c r="I8" s="221">
        <v>-209.00000000000034</v>
      </c>
      <c r="J8" s="221">
        <v>2229.3000000000002</v>
      </c>
      <c r="K8" s="221">
        <v>-2438.3000000000002</v>
      </c>
      <c r="L8" s="221">
        <v>-87.10000000000008</v>
      </c>
      <c r="M8" s="221">
        <v>2274.7999999999997</v>
      </c>
      <c r="N8" s="221">
        <v>-2361.9</v>
      </c>
      <c r="O8" s="221">
        <v>-816.2</v>
      </c>
      <c r="P8" s="221">
        <v>1995.5</v>
      </c>
      <c r="Q8" s="221">
        <v>-2811.7</v>
      </c>
      <c r="R8" s="221">
        <v>438.30000000000013</v>
      </c>
      <c r="S8" s="221">
        <v>1199.9000000000001</v>
      </c>
      <c r="T8" s="221">
        <v>-761.59999999999991</v>
      </c>
      <c r="U8" s="221">
        <v>1419.2000000000003</v>
      </c>
      <c r="V8" s="221">
        <v>3298.2000000000003</v>
      </c>
      <c r="W8" s="221">
        <v>-1879</v>
      </c>
      <c r="X8" s="221">
        <v>1437.0398909999997</v>
      </c>
      <c r="Y8" s="221">
        <v>3141.6000000000004</v>
      </c>
      <c r="Z8" s="221">
        <v>-1704.5601090000005</v>
      </c>
      <c r="AA8" s="221">
        <v>-1062.6102275000001</v>
      </c>
      <c r="AB8" s="221">
        <v>1167.9000000000001</v>
      </c>
      <c r="AC8" s="221">
        <v>-2230.5102274999999</v>
      </c>
      <c r="AD8" s="221">
        <v>308.76788399999992</v>
      </c>
      <c r="AE8" s="221">
        <v>3152.9</v>
      </c>
      <c r="AF8" s="221">
        <v>-2844.1321159999998</v>
      </c>
      <c r="AG8" s="221">
        <v>1079.1659999999999</v>
      </c>
      <c r="AH8" s="221">
        <v>2781</v>
      </c>
      <c r="AI8" s="221">
        <v>-1701.8589999999999</v>
      </c>
      <c r="AJ8" s="221">
        <v>1919.8000000000002</v>
      </c>
      <c r="AK8" s="221">
        <v>3430.5000000000005</v>
      </c>
      <c r="AL8" s="221">
        <v>-1510.7000000000003</v>
      </c>
      <c r="AM8" s="251" t="s">
        <v>209</v>
      </c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 s="81"/>
      <c r="CB8" s="81"/>
      <c r="CC8" s="81"/>
      <c r="CD8" s="81"/>
      <c r="CE8" s="81"/>
      <c r="CF8" s="81"/>
    </row>
    <row r="9" spans="1:84" s="82" customFormat="1" ht="30" customHeight="1" x14ac:dyDescent="0.25">
      <c r="A9" s="81"/>
      <c r="B9" s="33" t="s">
        <v>557</v>
      </c>
      <c r="C9" s="190">
        <v>59.3</v>
      </c>
      <c r="D9" s="67">
        <v>1546.7</v>
      </c>
      <c r="E9" s="67">
        <v>-1487.4</v>
      </c>
      <c r="F9" s="67">
        <v>0.69999999999999929</v>
      </c>
      <c r="G9" s="67">
        <v>1136.2</v>
      </c>
      <c r="H9" s="67">
        <v>-1135.5</v>
      </c>
      <c r="I9" s="67">
        <v>2.2999999999999976</v>
      </c>
      <c r="J9" s="67">
        <v>1102.5999999999999</v>
      </c>
      <c r="K9" s="67">
        <v>-1100.3</v>
      </c>
      <c r="L9" s="67">
        <v>4.7</v>
      </c>
      <c r="M9" s="67">
        <v>1441.1</v>
      </c>
      <c r="N9" s="67">
        <v>-1436.3999999999999</v>
      </c>
      <c r="O9" s="67">
        <v>-5.4</v>
      </c>
      <c r="P9" s="67">
        <v>678</v>
      </c>
      <c r="Q9" s="67">
        <v>-683.4</v>
      </c>
      <c r="R9" s="67">
        <v>30.799999999999997</v>
      </c>
      <c r="S9" s="67">
        <v>518.1</v>
      </c>
      <c r="T9" s="67">
        <v>-487.3</v>
      </c>
      <c r="U9" s="67">
        <v>18.700000000000003</v>
      </c>
      <c r="V9" s="67">
        <v>539.79999999999995</v>
      </c>
      <c r="W9" s="67">
        <v>-521.09999999999991</v>
      </c>
      <c r="X9" s="67">
        <v>11.3</v>
      </c>
      <c r="Y9" s="67">
        <v>441.5</v>
      </c>
      <c r="Z9" s="67">
        <v>-430.2</v>
      </c>
      <c r="AA9" s="67">
        <v>86.6</v>
      </c>
      <c r="AB9" s="67">
        <v>791.69999999999993</v>
      </c>
      <c r="AC9" s="67">
        <v>-705.1</v>
      </c>
      <c r="AD9" s="67">
        <v>105.6</v>
      </c>
      <c r="AE9" s="67">
        <v>1424.5</v>
      </c>
      <c r="AF9" s="67">
        <f>AD9-AE9</f>
        <v>-1318.9</v>
      </c>
      <c r="AG9" s="67">
        <v>38.400000000000006</v>
      </c>
      <c r="AH9" s="67">
        <v>1147.7</v>
      </c>
      <c r="AI9" s="67">
        <v>-1109.3</v>
      </c>
      <c r="AJ9" s="67">
        <v>83.4</v>
      </c>
      <c r="AK9" s="67">
        <v>1410.6000000000001</v>
      </c>
      <c r="AL9" s="67">
        <v>-1327.2</v>
      </c>
      <c r="AM9" s="35" t="s">
        <v>559</v>
      </c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 s="81"/>
      <c r="CB9" s="81"/>
      <c r="CC9" s="81"/>
      <c r="CD9" s="81"/>
      <c r="CE9" s="81"/>
      <c r="CF9" s="81"/>
    </row>
    <row r="10" spans="1:84" s="82" customFormat="1" ht="30" customHeight="1" x14ac:dyDescent="0.25">
      <c r="A10" s="81"/>
      <c r="B10" s="29" t="s">
        <v>562</v>
      </c>
      <c r="C10" s="189">
        <v>73.700000000000017</v>
      </c>
      <c r="D10" s="65">
        <v>898.7</v>
      </c>
      <c r="E10" s="65">
        <v>-825</v>
      </c>
      <c r="F10" s="65">
        <v>50</v>
      </c>
      <c r="G10" s="65">
        <v>969.6</v>
      </c>
      <c r="H10" s="65">
        <v>-919.6</v>
      </c>
      <c r="I10" s="65">
        <v>22.000000000000007</v>
      </c>
      <c r="J10" s="65">
        <v>867.9</v>
      </c>
      <c r="K10" s="65">
        <v>-845.9</v>
      </c>
      <c r="L10" s="65">
        <v>10.7</v>
      </c>
      <c r="M10" s="65">
        <v>687.50000000000011</v>
      </c>
      <c r="N10" s="65">
        <v>-676.80000000000007</v>
      </c>
      <c r="O10" s="65">
        <v>22.2</v>
      </c>
      <c r="P10" s="65">
        <v>-107.49999999999999</v>
      </c>
      <c r="Q10" s="65">
        <v>129.69999999999999</v>
      </c>
      <c r="R10" s="65">
        <v>22.599999999999998</v>
      </c>
      <c r="S10" s="65">
        <v>-734.8</v>
      </c>
      <c r="T10" s="65">
        <v>757.4</v>
      </c>
      <c r="U10" s="65">
        <v>-20</v>
      </c>
      <c r="V10" s="65">
        <v>281.60000000000002</v>
      </c>
      <c r="W10" s="65">
        <v>-301.60000000000002</v>
      </c>
      <c r="X10" s="65">
        <v>35.799999999999997</v>
      </c>
      <c r="Y10" s="65">
        <v>-129.20000000000002</v>
      </c>
      <c r="Z10" s="65">
        <v>165</v>
      </c>
      <c r="AA10" s="65">
        <v>124.7</v>
      </c>
      <c r="AB10" s="65">
        <v>-317.19999999999993</v>
      </c>
      <c r="AC10" s="65">
        <v>441.89999999999992</v>
      </c>
      <c r="AD10" s="65">
        <v>-19.600000000000001</v>
      </c>
      <c r="AE10" s="65">
        <v>866</v>
      </c>
      <c r="AF10" s="65">
        <v>-885.6</v>
      </c>
      <c r="AG10" s="65">
        <v>79.900000000000006</v>
      </c>
      <c r="AH10" s="65">
        <v>-70.900000000000006</v>
      </c>
      <c r="AI10" s="65">
        <v>150.80000000000001</v>
      </c>
      <c r="AJ10" s="65">
        <v>549.1</v>
      </c>
      <c r="AK10" s="65">
        <v>-572.20000000000005</v>
      </c>
      <c r="AL10" s="65">
        <v>1121.3000000000002</v>
      </c>
      <c r="AM10" s="31" t="s">
        <v>564</v>
      </c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 s="81"/>
      <c r="CB10" s="81"/>
      <c r="CC10" s="81"/>
      <c r="CD10" s="81"/>
      <c r="CE10" s="81"/>
      <c r="CF10" s="81"/>
    </row>
    <row r="11" spans="1:84" s="82" customFormat="1" ht="30" customHeight="1" x14ac:dyDescent="0.25">
      <c r="A11" s="81"/>
      <c r="B11" s="33" t="s">
        <v>563</v>
      </c>
      <c r="C11" s="190">
        <v>16.7</v>
      </c>
      <c r="D11" s="67">
        <v>-22.099999999999994</v>
      </c>
      <c r="E11" s="67">
        <v>38.799999999999997</v>
      </c>
      <c r="F11" s="67">
        <v>0.29999999999999982</v>
      </c>
      <c r="G11" s="67">
        <v>10.4</v>
      </c>
      <c r="H11" s="67">
        <v>-10.100000000000001</v>
      </c>
      <c r="I11" s="67">
        <v>0.6000000000000002</v>
      </c>
      <c r="J11" s="67">
        <v>236.9</v>
      </c>
      <c r="K11" s="67">
        <v>-236.3</v>
      </c>
      <c r="L11" s="67">
        <v>1.2999999999999998</v>
      </c>
      <c r="M11" s="67">
        <v>-338.3</v>
      </c>
      <c r="N11" s="67">
        <v>339.6</v>
      </c>
      <c r="O11" s="67">
        <v>-1.6</v>
      </c>
      <c r="P11" s="67">
        <v>29.300000000000004</v>
      </c>
      <c r="Q11" s="67">
        <v>-30.900000000000006</v>
      </c>
      <c r="R11" s="67">
        <v>8.8000000000000007</v>
      </c>
      <c r="S11" s="67">
        <v>-44.199999999999996</v>
      </c>
      <c r="T11" s="67">
        <v>53</v>
      </c>
      <c r="U11" s="67">
        <v>5.1999999999999993</v>
      </c>
      <c r="V11" s="67">
        <v>-67.599999999999994</v>
      </c>
      <c r="W11" s="67">
        <v>72.8</v>
      </c>
      <c r="X11" s="67">
        <v>3.0999999999999996</v>
      </c>
      <c r="Y11" s="67">
        <v>-60.899999999999991</v>
      </c>
      <c r="Z11" s="67">
        <v>63.999999999999993</v>
      </c>
      <c r="AA11" s="67">
        <v>-3.3</v>
      </c>
      <c r="AB11" s="67">
        <v>-22.499999999999996</v>
      </c>
      <c r="AC11" s="67">
        <v>19.199999999999996</v>
      </c>
      <c r="AD11" s="67">
        <v>12.9</v>
      </c>
      <c r="AE11" s="67">
        <v>-0.8999999999999968</v>
      </c>
      <c r="AF11" s="67">
        <v>13.799999999999997</v>
      </c>
      <c r="AG11" s="67">
        <v>10.8</v>
      </c>
      <c r="AH11" s="67">
        <v>-58.900000000000006</v>
      </c>
      <c r="AI11" s="67">
        <v>69.7</v>
      </c>
      <c r="AJ11" s="67">
        <v>23.5</v>
      </c>
      <c r="AK11" s="67">
        <v>-61.3</v>
      </c>
      <c r="AL11" s="67">
        <v>84.8</v>
      </c>
      <c r="AM11" s="35" t="s">
        <v>565</v>
      </c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 s="81"/>
      <c r="CB11" s="81"/>
      <c r="CC11" s="81"/>
      <c r="CD11" s="81"/>
      <c r="CE11" s="81"/>
      <c r="CF11" s="81"/>
    </row>
    <row r="12" spans="1:84" s="82" customFormat="1" ht="30" customHeight="1" x14ac:dyDescent="0.25">
      <c r="A12" s="81"/>
      <c r="B12" s="36" t="s">
        <v>167</v>
      </c>
      <c r="C12" s="191">
        <v>16.7</v>
      </c>
      <c r="D12" s="70">
        <v>0</v>
      </c>
      <c r="E12" s="65">
        <v>16.7</v>
      </c>
      <c r="F12" s="70">
        <v>0.29999999999999982</v>
      </c>
      <c r="G12" s="70">
        <v>0</v>
      </c>
      <c r="H12" s="65">
        <v>0.29999999999999982</v>
      </c>
      <c r="I12" s="70">
        <v>0.6000000000000002</v>
      </c>
      <c r="J12" s="70">
        <v>0</v>
      </c>
      <c r="K12" s="65">
        <v>0.6000000000000002</v>
      </c>
      <c r="L12" s="70">
        <v>1.2999999999999998</v>
      </c>
      <c r="M12" s="70">
        <v>0</v>
      </c>
      <c r="N12" s="65">
        <v>1.2999999999999998</v>
      </c>
      <c r="O12" s="70">
        <v>-1.6</v>
      </c>
      <c r="P12" s="70">
        <v>0</v>
      </c>
      <c r="Q12" s="65">
        <v>-1.6</v>
      </c>
      <c r="R12" s="70">
        <v>8.8000000000000007</v>
      </c>
      <c r="S12" s="65">
        <v>0</v>
      </c>
      <c r="T12" s="65">
        <v>8.8000000000000007</v>
      </c>
      <c r="U12" s="70">
        <v>5.1999999999999993</v>
      </c>
      <c r="V12" s="70">
        <v>0</v>
      </c>
      <c r="W12" s="65">
        <v>5.1999999999999993</v>
      </c>
      <c r="X12" s="70">
        <v>3.0999999999999996</v>
      </c>
      <c r="Y12" s="70">
        <v>0</v>
      </c>
      <c r="Z12" s="65">
        <v>3.0999999999999996</v>
      </c>
      <c r="AA12" s="70">
        <v>-3.3</v>
      </c>
      <c r="AB12" s="70">
        <v>0</v>
      </c>
      <c r="AC12" s="70">
        <v>-3.3</v>
      </c>
      <c r="AD12" s="70">
        <v>12.9</v>
      </c>
      <c r="AE12" s="70">
        <v>0</v>
      </c>
      <c r="AF12" s="70">
        <v>12.9</v>
      </c>
      <c r="AG12" s="70">
        <v>10.8</v>
      </c>
      <c r="AH12" s="70">
        <v>0</v>
      </c>
      <c r="AI12" s="70">
        <v>10.8</v>
      </c>
      <c r="AJ12" s="70">
        <v>23.5</v>
      </c>
      <c r="AK12" s="70">
        <v>0</v>
      </c>
      <c r="AL12" s="70">
        <v>23.5</v>
      </c>
      <c r="AM12" s="38" t="s">
        <v>283</v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 s="81"/>
      <c r="CB12" s="81"/>
      <c r="CC12" s="81"/>
      <c r="CD12" s="81"/>
      <c r="CE12" s="81"/>
      <c r="CF12" s="81"/>
    </row>
    <row r="13" spans="1:84" s="82" customFormat="1" ht="30" customHeight="1" x14ac:dyDescent="0.25">
      <c r="A13" s="81"/>
      <c r="B13" s="39" t="s">
        <v>168</v>
      </c>
      <c r="C13" s="192">
        <v>0</v>
      </c>
      <c r="D13" s="74">
        <v>-22.099999999999994</v>
      </c>
      <c r="E13" s="67">
        <v>22.099999999999994</v>
      </c>
      <c r="F13" s="74">
        <v>0</v>
      </c>
      <c r="G13" s="74">
        <v>10.4</v>
      </c>
      <c r="H13" s="67">
        <v>-10.4</v>
      </c>
      <c r="I13" s="74">
        <v>0</v>
      </c>
      <c r="J13" s="74">
        <v>236.9</v>
      </c>
      <c r="K13" s="67">
        <v>-236.9</v>
      </c>
      <c r="L13" s="74">
        <v>0</v>
      </c>
      <c r="M13" s="74">
        <v>-338.3</v>
      </c>
      <c r="N13" s="67">
        <v>338.3</v>
      </c>
      <c r="O13" s="74">
        <v>0</v>
      </c>
      <c r="P13" s="74">
        <v>29.300000000000004</v>
      </c>
      <c r="Q13" s="67">
        <v>-29.300000000000004</v>
      </c>
      <c r="R13" s="67">
        <v>0</v>
      </c>
      <c r="S13" s="74">
        <v>-44.199999999999996</v>
      </c>
      <c r="T13" s="67">
        <v>44.199999999999996</v>
      </c>
      <c r="U13" s="67">
        <v>0</v>
      </c>
      <c r="V13" s="74">
        <v>-67.599999999999994</v>
      </c>
      <c r="W13" s="67">
        <v>67.599999999999994</v>
      </c>
      <c r="X13" s="67">
        <v>0</v>
      </c>
      <c r="Y13" s="74">
        <v>-60.899999999999991</v>
      </c>
      <c r="Z13" s="67">
        <v>60.899999999999991</v>
      </c>
      <c r="AA13" s="74">
        <v>0</v>
      </c>
      <c r="AB13" s="74">
        <v>-22.499999999999996</v>
      </c>
      <c r="AC13" s="74">
        <v>22.499999999999996</v>
      </c>
      <c r="AD13" s="74">
        <v>0</v>
      </c>
      <c r="AE13" s="74">
        <v>-0.8999999999999968</v>
      </c>
      <c r="AF13" s="74">
        <v>0.8999999999999968</v>
      </c>
      <c r="AG13" s="74">
        <v>0</v>
      </c>
      <c r="AH13" s="74">
        <v>-58.900000000000006</v>
      </c>
      <c r="AI13" s="74">
        <v>58.900000000000006</v>
      </c>
      <c r="AJ13" s="74">
        <v>0</v>
      </c>
      <c r="AK13" s="74">
        <v>-61.3</v>
      </c>
      <c r="AL13" s="74">
        <v>61.3</v>
      </c>
      <c r="AM13" s="41" t="s">
        <v>284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 s="81"/>
      <c r="CB13" s="81"/>
      <c r="CC13" s="81"/>
      <c r="CD13" s="81"/>
      <c r="CE13" s="81"/>
      <c r="CF13" s="81"/>
    </row>
    <row r="14" spans="1:84" s="82" customFormat="1" ht="30" customHeight="1" x14ac:dyDescent="0.25">
      <c r="A14" s="81"/>
      <c r="B14" s="29" t="s">
        <v>169</v>
      </c>
      <c r="C14" s="189">
        <v>57</v>
      </c>
      <c r="D14" s="65">
        <v>920.80000000000007</v>
      </c>
      <c r="E14" s="65">
        <v>-863.80000000000007</v>
      </c>
      <c r="F14" s="65">
        <v>49.7</v>
      </c>
      <c r="G14" s="65">
        <v>959.2</v>
      </c>
      <c r="H14" s="65">
        <v>-909.5</v>
      </c>
      <c r="I14" s="65">
        <v>21.4</v>
      </c>
      <c r="J14" s="65">
        <v>631</v>
      </c>
      <c r="K14" s="65">
        <v>-609.6</v>
      </c>
      <c r="L14" s="65">
        <v>9.4</v>
      </c>
      <c r="M14" s="65">
        <v>1025.8</v>
      </c>
      <c r="N14" s="65">
        <v>-1016.4</v>
      </c>
      <c r="O14" s="65">
        <v>23.799999999999997</v>
      </c>
      <c r="P14" s="65">
        <v>-136.79999999999998</v>
      </c>
      <c r="Q14" s="65">
        <v>160.59999999999997</v>
      </c>
      <c r="R14" s="70">
        <v>13.799999999999997</v>
      </c>
      <c r="S14" s="70">
        <v>-690.6</v>
      </c>
      <c r="T14" s="65">
        <v>704.4</v>
      </c>
      <c r="U14" s="70">
        <v>-25.199999999999996</v>
      </c>
      <c r="V14" s="70">
        <v>349.19999999999993</v>
      </c>
      <c r="W14" s="65">
        <v>-374.39999999999992</v>
      </c>
      <c r="X14" s="70">
        <v>32.700000000000003</v>
      </c>
      <c r="Y14" s="70">
        <v>-67.900000000000006</v>
      </c>
      <c r="Z14" s="65">
        <v>100.60000000000001</v>
      </c>
      <c r="AA14" s="65">
        <v>128</v>
      </c>
      <c r="AB14" s="65">
        <v>-294.69999999999993</v>
      </c>
      <c r="AC14" s="65">
        <v>422.69999999999993</v>
      </c>
      <c r="AD14" s="65">
        <v>-32.5</v>
      </c>
      <c r="AE14" s="65">
        <v>866.90000000000009</v>
      </c>
      <c r="AF14" s="65">
        <v>-899.40000000000009</v>
      </c>
      <c r="AG14" s="65">
        <v>69.099999999999994</v>
      </c>
      <c r="AH14" s="65">
        <v>-12</v>
      </c>
      <c r="AI14" s="65">
        <v>81.099999999999994</v>
      </c>
      <c r="AJ14" s="65">
        <v>525.6</v>
      </c>
      <c r="AK14" s="65">
        <v>-510.90000000000003</v>
      </c>
      <c r="AL14" s="65">
        <v>1036.5</v>
      </c>
      <c r="AM14" s="31" t="s">
        <v>285</v>
      </c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 s="81"/>
      <c r="CB14" s="81"/>
      <c r="CC14" s="81"/>
      <c r="CD14" s="81"/>
      <c r="CE14" s="81"/>
      <c r="CF14" s="81"/>
    </row>
    <row r="15" spans="1:84" s="82" customFormat="1" ht="30" customHeight="1" x14ac:dyDescent="0.25">
      <c r="A15" s="81"/>
      <c r="B15" s="39" t="s">
        <v>170</v>
      </c>
      <c r="C15" s="192">
        <v>0</v>
      </c>
      <c r="D15" s="74">
        <v>920.80000000000007</v>
      </c>
      <c r="E15" s="67">
        <v>-920.80000000000007</v>
      </c>
      <c r="F15" s="74">
        <v>0</v>
      </c>
      <c r="G15" s="74">
        <v>959.2</v>
      </c>
      <c r="H15" s="67">
        <v>-959.2</v>
      </c>
      <c r="I15" s="74">
        <v>0</v>
      </c>
      <c r="J15" s="74">
        <v>631</v>
      </c>
      <c r="K15" s="67">
        <v>-631</v>
      </c>
      <c r="L15" s="74">
        <v>0</v>
      </c>
      <c r="M15" s="74">
        <v>1025.8</v>
      </c>
      <c r="N15" s="67">
        <v>-1025.8</v>
      </c>
      <c r="O15" s="74">
        <v>0</v>
      </c>
      <c r="P15" s="74">
        <v>-136.79999999999998</v>
      </c>
      <c r="Q15" s="67">
        <v>136.79999999999998</v>
      </c>
      <c r="R15" s="67">
        <v>0</v>
      </c>
      <c r="S15" s="67">
        <v>-690.6</v>
      </c>
      <c r="T15" s="67">
        <v>690.6</v>
      </c>
      <c r="U15" s="74">
        <v>0</v>
      </c>
      <c r="V15" s="67">
        <v>349.19999999999993</v>
      </c>
      <c r="W15" s="67">
        <v>-349.19999999999993</v>
      </c>
      <c r="X15" s="284">
        <v>0</v>
      </c>
      <c r="Y15" s="67">
        <v>-67.900000000000006</v>
      </c>
      <c r="Z15" s="67">
        <v>67.900000000000006</v>
      </c>
      <c r="AA15" s="74">
        <v>0</v>
      </c>
      <c r="AB15" s="74">
        <v>-294.69999999999993</v>
      </c>
      <c r="AC15" s="74">
        <v>294.69999999999993</v>
      </c>
      <c r="AD15" s="74">
        <v>0</v>
      </c>
      <c r="AE15" s="74">
        <v>866.90000000000009</v>
      </c>
      <c r="AF15" s="74">
        <v>-866.90000000000009</v>
      </c>
      <c r="AG15" s="74">
        <v>0</v>
      </c>
      <c r="AH15" s="74">
        <v>-12</v>
      </c>
      <c r="AI15" s="74">
        <v>12</v>
      </c>
      <c r="AJ15" s="74">
        <v>0</v>
      </c>
      <c r="AK15" s="74">
        <v>-510.90000000000003</v>
      </c>
      <c r="AL15" s="74">
        <v>510.90000000000003</v>
      </c>
      <c r="AM15" s="41" t="s">
        <v>286</v>
      </c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 s="81"/>
      <c r="CB15" s="81"/>
      <c r="CC15" s="81"/>
      <c r="CD15" s="81"/>
      <c r="CE15" s="81"/>
      <c r="CF15" s="81"/>
    </row>
    <row r="16" spans="1:84" s="82" customFormat="1" ht="30" customHeight="1" x14ac:dyDescent="0.25">
      <c r="A16" s="81"/>
      <c r="B16" s="36" t="s">
        <v>167</v>
      </c>
      <c r="C16" s="191">
        <v>57</v>
      </c>
      <c r="D16" s="70">
        <v>0</v>
      </c>
      <c r="E16" s="65">
        <v>57</v>
      </c>
      <c r="F16" s="70">
        <v>49.7</v>
      </c>
      <c r="G16" s="70">
        <v>0</v>
      </c>
      <c r="H16" s="65">
        <v>49.7</v>
      </c>
      <c r="I16" s="70">
        <v>21.4</v>
      </c>
      <c r="J16" s="70">
        <v>0</v>
      </c>
      <c r="K16" s="65">
        <v>21.4</v>
      </c>
      <c r="L16" s="70">
        <v>9.4</v>
      </c>
      <c r="M16" s="70">
        <v>0</v>
      </c>
      <c r="N16" s="65">
        <v>9.4</v>
      </c>
      <c r="O16" s="70">
        <v>23.799999999999997</v>
      </c>
      <c r="P16" s="70">
        <v>0</v>
      </c>
      <c r="Q16" s="65">
        <v>23.799999999999997</v>
      </c>
      <c r="R16" s="65">
        <v>13.799999999999997</v>
      </c>
      <c r="S16" s="70">
        <v>0</v>
      </c>
      <c r="T16" s="65">
        <v>13.799999999999997</v>
      </c>
      <c r="U16" s="65">
        <v>-25.199999999999996</v>
      </c>
      <c r="V16" s="70">
        <v>0</v>
      </c>
      <c r="W16" s="65">
        <v>-25.199999999999996</v>
      </c>
      <c r="X16" s="65">
        <v>32.700000000000003</v>
      </c>
      <c r="Y16" s="70">
        <v>0</v>
      </c>
      <c r="Z16" s="65">
        <v>32.700000000000003</v>
      </c>
      <c r="AA16" s="70">
        <v>128</v>
      </c>
      <c r="AB16" s="70">
        <v>0</v>
      </c>
      <c r="AC16" s="70">
        <v>128</v>
      </c>
      <c r="AD16" s="70">
        <v>-32.5</v>
      </c>
      <c r="AE16" s="70">
        <v>0</v>
      </c>
      <c r="AF16" s="70">
        <v>-32.5</v>
      </c>
      <c r="AG16" s="70">
        <v>69.099999999999994</v>
      </c>
      <c r="AH16" s="70">
        <v>0</v>
      </c>
      <c r="AI16" s="70">
        <v>69.099999999999994</v>
      </c>
      <c r="AJ16" s="70">
        <v>525.6</v>
      </c>
      <c r="AK16" s="70">
        <v>0</v>
      </c>
      <c r="AL16" s="70">
        <v>525.6</v>
      </c>
      <c r="AM16" s="38" t="s">
        <v>283</v>
      </c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 s="81"/>
      <c r="CB16" s="81"/>
      <c r="CC16" s="81"/>
      <c r="CD16" s="81"/>
      <c r="CE16" s="81"/>
      <c r="CF16" s="81"/>
    </row>
    <row r="17" spans="1:84" s="82" customFormat="1" ht="30" customHeight="1" x14ac:dyDescent="0.25">
      <c r="A17" s="81"/>
      <c r="B17" s="33" t="s">
        <v>64</v>
      </c>
      <c r="C17" s="190">
        <v>0</v>
      </c>
      <c r="D17" s="67">
        <v>0</v>
      </c>
      <c r="E17" s="67">
        <v>0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v>0</v>
      </c>
      <c r="Q17" s="67">
        <v>0</v>
      </c>
      <c r="R17" s="67">
        <v>0</v>
      </c>
      <c r="S17" s="67">
        <v>0</v>
      </c>
      <c r="T17" s="67">
        <v>0</v>
      </c>
      <c r="U17" s="67">
        <v>0</v>
      </c>
      <c r="V17" s="67">
        <v>0</v>
      </c>
      <c r="W17" s="67">
        <v>0</v>
      </c>
      <c r="X17" s="67">
        <v>0</v>
      </c>
      <c r="Y17" s="67">
        <v>0</v>
      </c>
      <c r="Z17" s="67">
        <v>0</v>
      </c>
      <c r="AA17" s="67">
        <v>0</v>
      </c>
      <c r="AB17" s="67">
        <v>0</v>
      </c>
      <c r="AC17" s="67">
        <v>0</v>
      </c>
      <c r="AD17" s="67">
        <v>0</v>
      </c>
      <c r="AE17" s="67">
        <v>0</v>
      </c>
      <c r="AF17" s="67">
        <v>0</v>
      </c>
      <c r="AG17" s="67">
        <v>0</v>
      </c>
      <c r="AH17" s="67">
        <v>0</v>
      </c>
      <c r="AI17" s="67">
        <v>0</v>
      </c>
      <c r="AJ17" s="67">
        <v>0</v>
      </c>
      <c r="AK17" s="67">
        <v>0</v>
      </c>
      <c r="AL17" s="67">
        <v>0</v>
      </c>
      <c r="AM17" s="35" t="s">
        <v>287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 s="81"/>
      <c r="CB17" s="81"/>
      <c r="CC17" s="81"/>
      <c r="CD17" s="81"/>
      <c r="CE17" s="81"/>
      <c r="CF17" s="81"/>
    </row>
    <row r="18" spans="1:84" s="82" customFormat="1" ht="30" customHeight="1" x14ac:dyDescent="0.25">
      <c r="A18" s="81"/>
      <c r="B18" s="29" t="s">
        <v>171</v>
      </c>
      <c r="C18" s="189">
        <v>-167.87000000000018</v>
      </c>
      <c r="D18" s="65">
        <v>223.57812999999985</v>
      </c>
      <c r="E18" s="65">
        <v>-391.44812999999999</v>
      </c>
      <c r="F18" s="65">
        <v>-279.2</v>
      </c>
      <c r="G18" s="65">
        <v>124.30486999999999</v>
      </c>
      <c r="H18" s="65">
        <v>-403.50486999999998</v>
      </c>
      <c r="I18" s="65">
        <v>549.79999999999995</v>
      </c>
      <c r="J18" s="65">
        <v>258.8</v>
      </c>
      <c r="K18" s="65">
        <v>290.99999999999994</v>
      </c>
      <c r="L18" s="65">
        <v>-10.099999999999994</v>
      </c>
      <c r="M18" s="65">
        <v>146.19999999999999</v>
      </c>
      <c r="N18" s="65">
        <v>-156.29999999999998</v>
      </c>
      <c r="O18" s="65">
        <v>-156.80000000000001</v>
      </c>
      <c r="P18" s="65">
        <v>1425</v>
      </c>
      <c r="Q18" s="65">
        <v>-1581.8</v>
      </c>
      <c r="R18" s="65">
        <v>-20.200000000000024</v>
      </c>
      <c r="S18" s="65">
        <v>1416.6</v>
      </c>
      <c r="T18" s="65">
        <v>-1436.8</v>
      </c>
      <c r="U18" s="65">
        <v>633.29999999999995</v>
      </c>
      <c r="V18" s="65">
        <v>2476.8000000000002</v>
      </c>
      <c r="W18" s="65">
        <v>-1843.5000000000002</v>
      </c>
      <c r="X18" s="65">
        <v>71.199999999999918</v>
      </c>
      <c r="Y18" s="65">
        <v>2829.3</v>
      </c>
      <c r="Z18" s="65">
        <v>-2758.1000000000004</v>
      </c>
      <c r="AA18" s="65">
        <v>-414.9</v>
      </c>
      <c r="AB18" s="65">
        <v>693.4</v>
      </c>
      <c r="AC18" s="65">
        <v>-1108.3</v>
      </c>
      <c r="AD18" s="65">
        <v>237.2</v>
      </c>
      <c r="AE18" s="65">
        <v>862.4</v>
      </c>
      <c r="AF18" s="65">
        <v>-625.20000000000005</v>
      </c>
      <c r="AG18" s="65">
        <v>355.79999999999995</v>
      </c>
      <c r="AH18" s="65">
        <v>1704.2270000000001</v>
      </c>
      <c r="AI18" s="65">
        <v>-1348.4270000000001</v>
      </c>
      <c r="AJ18" s="65">
        <v>1476.9</v>
      </c>
      <c r="AK18" s="65">
        <v>2592.1000000000004</v>
      </c>
      <c r="AL18" s="65">
        <v>-1115.2000000000003</v>
      </c>
      <c r="AM18" s="31" t="s">
        <v>288</v>
      </c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 s="81"/>
      <c r="CB18" s="81"/>
      <c r="CC18" s="81"/>
      <c r="CD18" s="81"/>
      <c r="CE18" s="81"/>
      <c r="CF18" s="81"/>
    </row>
    <row r="19" spans="1:84" s="82" customFormat="1" ht="30" customHeight="1" x14ac:dyDescent="0.25">
      <c r="A19" s="81"/>
      <c r="B19" s="33" t="s">
        <v>172</v>
      </c>
      <c r="C19" s="190">
        <v>2.2999999999999998</v>
      </c>
      <c r="D19" s="67">
        <v>0</v>
      </c>
      <c r="E19" s="67">
        <v>2.2999999999999998</v>
      </c>
      <c r="F19" s="67">
        <v>12.200000000000001</v>
      </c>
      <c r="G19" s="67">
        <v>0</v>
      </c>
      <c r="H19" s="67">
        <v>12.200000000000001</v>
      </c>
      <c r="I19" s="67">
        <v>9.6</v>
      </c>
      <c r="J19" s="67">
        <v>0</v>
      </c>
      <c r="K19" s="67">
        <v>9.6</v>
      </c>
      <c r="L19" s="67">
        <v>11.4</v>
      </c>
      <c r="M19" s="67">
        <v>0</v>
      </c>
      <c r="N19" s="67">
        <v>11.4</v>
      </c>
      <c r="O19" s="67">
        <v>13.4</v>
      </c>
      <c r="P19" s="67">
        <v>0</v>
      </c>
      <c r="Q19" s="67">
        <v>13.4</v>
      </c>
      <c r="R19" s="67">
        <v>10.3</v>
      </c>
      <c r="S19" s="67">
        <v>0</v>
      </c>
      <c r="T19" s="67">
        <v>10.3</v>
      </c>
      <c r="U19" s="67">
        <v>0.2</v>
      </c>
      <c r="V19" s="67">
        <v>0</v>
      </c>
      <c r="W19" s="67">
        <v>0.2</v>
      </c>
      <c r="X19" s="67">
        <v>0</v>
      </c>
      <c r="Y19" s="67">
        <v>0</v>
      </c>
      <c r="Z19" s="67">
        <v>0</v>
      </c>
      <c r="AA19" s="67">
        <v>0</v>
      </c>
      <c r="AB19" s="67">
        <v>0</v>
      </c>
      <c r="AC19" s="67">
        <v>0</v>
      </c>
      <c r="AD19" s="67">
        <v>0</v>
      </c>
      <c r="AE19" s="67">
        <v>0</v>
      </c>
      <c r="AF19" s="67">
        <v>0</v>
      </c>
      <c r="AG19" s="67">
        <v>0</v>
      </c>
      <c r="AH19" s="67">
        <v>0</v>
      </c>
      <c r="AI19" s="67">
        <v>0</v>
      </c>
      <c r="AJ19" s="67">
        <v>0</v>
      </c>
      <c r="AK19" s="67">
        <v>0</v>
      </c>
      <c r="AL19" s="67">
        <v>0</v>
      </c>
      <c r="AM19" s="35" t="s">
        <v>289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 s="81"/>
      <c r="CB19" s="81"/>
      <c r="CC19" s="81"/>
      <c r="CD19" s="81"/>
      <c r="CE19" s="81"/>
      <c r="CF19" s="81"/>
    </row>
    <row r="20" spans="1:84" s="82" customFormat="1" ht="30" customHeight="1" x14ac:dyDescent="0.25">
      <c r="A20" s="81"/>
      <c r="B20" s="29" t="s">
        <v>173</v>
      </c>
      <c r="C20" s="189">
        <v>-239.10000000000002</v>
      </c>
      <c r="D20" s="65">
        <v>-158.59999999999994</v>
      </c>
      <c r="E20" s="65">
        <v>-80.500000000000085</v>
      </c>
      <c r="F20" s="65">
        <v>-283.90000000000003</v>
      </c>
      <c r="G20" s="65">
        <v>-252.40000000000003</v>
      </c>
      <c r="H20" s="65">
        <v>-31.5</v>
      </c>
      <c r="I20" s="65">
        <v>503</v>
      </c>
      <c r="J20" s="65">
        <v>-408.70000000000005</v>
      </c>
      <c r="K20" s="65">
        <v>911.7</v>
      </c>
      <c r="L20" s="65">
        <v>62.800000000000011</v>
      </c>
      <c r="M20" s="65">
        <v>321.09999999999997</v>
      </c>
      <c r="N20" s="65">
        <v>-258.29999999999995</v>
      </c>
      <c r="O20" s="65">
        <v>-259</v>
      </c>
      <c r="P20" s="65">
        <v>1189.2000000000003</v>
      </c>
      <c r="Q20" s="65">
        <v>-1448.2000000000003</v>
      </c>
      <c r="R20" s="65">
        <v>-33.4</v>
      </c>
      <c r="S20" s="65">
        <v>592.5</v>
      </c>
      <c r="T20" s="65">
        <v>-625.9</v>
      </c>
      <c r="U20" s="65">
        <v>700.3</v>
      </c>
      <c r="V20" s="65">
        <v>1227.8000000000002</v>
      </c>
      <c r="W20" s="65">
        <v>-527.50000000000023</v>
      </c>
      <c r="X20" s="65">
        <v>-100.39999999999995</v>
      </c>
      <c r="Y20" s="65">
        <v>716.60000000000014</v>
      </c>
      <c r="Z20" s="65">
        <v>-817.00000000000011</v>
      </c>
      <c r="AA20" s="65">
        <v>-504.60000000000008</v>
      </c>
      <c r="AB20" s="65">
        <v>-660.80000000000007</v>
      </c>
      <c r="AC20" s="65">
        <v>156.19999999999999</v>
      </c>
      <c r="AD20" s="65">
        <v>159.19999999999999</v>
      </c>
      <c r="AE20" s="65">
        <v>431.5</v>
      </c>
      <c r="AF20" s="65">
        <v>-272.3</v>
      </c>
      <c r="AG20" s="65">
        <v>-65.099999999999994</v>
      </c>
      <c r="AH20" s="65">
        <v>570.70000000000005</v>
      </c>
      <c r="AI20" s="65">
        <v>-635.80000000000007</v>
      </c>
      <c r="AJ20" s="65">
        <v>1258.0999999999999</v>
      </c>
      <c r="AK20" s="65">
        <v>967.6</v>
      </c>
      <c r="AL20" s="65">
        <v>290.49999999999989</v>
      </c>
      <c r="AM20" s="31" t="s">
        <v>309</v>
      </c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 s="81"/>
      <c r="CB20" s="81"/>
      <c r="CC20" s="81"/>
      <c r="CD20" s="81"/>
      <c r="CE20" s="81"/>
      <c r="CF20" s="81"/>
    </row>
    <row r="21" spans="1:84" s="82" customFormat="1" ht="30" customHeight="1" x14ac:dyDescent="0.25">
      <c r="A21" s="81"/>
      <c r="B21" s="39" t="s">
        <v>174</v>
      </c>
      <c r="C21" s="190">
        <v>0</v>
      </c>
      <c r="D21" s="67">
        <v>-152.30000000000001</v>
      </c>
      <c r="E21" s="67">
        <v>152.30000000000001</v>
      </c>
      <c r="F21" s="67">
        <v>0</v>
      </c>
      <c r="G21" s="67">
        <v>-235.29999999999998</v>
      </c>
      <c r="H21" s="67">
        <v>235.29999999999998</v>
      </c>
      <c r="I21" s="67">
        <v>0</v>
      </c>
      <c r="J21" s="67">
        <v>-194.39999999999998</v>
      </c>
      <c r="K21" s="67">
        <v>194.39999999999998</v>
      </c>
      <c r="L21" s="67">
        <v>0</v>
      </c>
      <c r="M21" s="67">
        <v>-102.80000000000001</v>
      </c>
      <c r="N21" s="67">
        <v>102.80000000000001</v>
      </c>
      <c r="O21" s="67">
        <v>0</v>
      </c>
      <c r="P21" s="67">
        <v>748.6</v>
      </c>
      <c r="Q21" s="67">
        <v>-748.6</v>
      </c>
      <c r="R21" s="67">
        <v>0</v>
      </c>
      <c r="S21" s="67">
        <v>-64.900000000000006</v>
      </c>
      <c r="T21" s="67">
        <v>64.900000000000006</v>
      </c>
      <c r="U21" s="67">
        <v>0</v>
      </c>
      <c r="V21" s="67">
        <v>-60.8</v>
      </c>
      <c r="W21" s="67">
        <v>60.8</v>
      </c>
      <c r="X21" s="67">
        <v>0</v>
      </c>
      <c r="Y21" s="67">
        <v>-175.79999999999995</v>
      </c>
      <c r="Z21" s="67">
        <v>175.79999999999995</v>
      </c>
      <c r="AA21" s="74">
        <v>0</v>
      </c>
      <c r="AB21" s="74">
        <v>-304.29999999999995</v>
      </c>
      <c r="AC21" s="74">
        <v>304.29999999999995</v>
      </c>
      <c r="AD21" s="74">
        <v>0</v>
      </c>
      <c r="AE21" s="74">
        <v>3</v>
      </c>
      <c r="AF21" s="74">
        <v>-3</v>
      </c>
      <c r="AG21" s="74">
        <v>0</v>
      </c>
      <c r="AH21" s="74">
        <v>-256.7</v>
      </c>
      <c r="AI21" s="74">
        <v>256.7</v>
      </c>
      <c r="AJ21" s="74">
        <v>0</v>
      </c>
      <c r="AK21" s="74">
        <v>-4.5</v>
      </c>
      <c r="AL21" s="74">
        <v>4.5</v>
      </c>
      <c r="AM21" s="41" t="s">
        <v>290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 s="81"/>
      <c r="CB21" s="81"/>
      <c r="CC21" s="81"/>
      <c r="CD21" s="81"/>
      <c r="CE21" s="81"/>
      <c r="CF21" s="81"/>
    </row>
    <row r="22" spans="1:84" s="82" customFormat="1" ht="30" customHeight="1" x14ac:dyDescent="0.25">
      <c r="A22" s="81"/>
      <c r="B22" s="36" t="s">
        <v>167</v>
      </c>
      <c r="C22" s="189">
        <v>-86.700000000000017</v>
      </c>
      <c r="D22" s="65">
        <v>-6.2999999999999829</v>
      </c>
      <c r="E22" s="65">
        <v>-80.400000000000034</v>
      </c>
      <c r="F22" s="65">
        <v>-57.399999999999977</v>
      </c>
      <c r="G22" s="65">
        <v>-87.900000000000034</v>
      </c>
      <c r="H22" s="65">
        <v>30.500000000000057</v>
      </c>
      <c r="I22" s="65">
        <v>666.7</v>
      </c>
      <c r="J22" s="65">
        <v>-271.5</v>
      </c>
      <c r="K22" s="65">
        <v>938.2</v>
      </c>
      <c r="L22" s="65">
        <v>157</v>
      </c>
      <c r="M22" s="65">
        <v>487.5</v>
      </c>
      <c r="N22" s="65">
        <v>-330.5</v>
      </c>
      <c r="O22" s="65">
        <v>-188</v>
      </c>
      <c r="P22" s="65">
        <v>412.19999999999993</v>
      </c>
      <c r="Q22" s="65">
        <v>-600.19999999999993</v>
      </c>
      <c r="R22" s="65">
        <v>-54.399999999999977</v>
      </c>
      <c r="S22" s="65">
        <v>592.20000000000005</v>
      </c>
      <c r="T22" s="65">
        <v>-646.6</v>
      </c>
      <c r="U22" s="65">
        <v>753.9</v>
      </c>
      <c r="V22" s="65">
        <v>1256.2</v>
      </c>
      <c r="W22" s="65">
        <v>-502.30000000000007</v>
      </c>
      <c r="X22" s="65">
        <v>-70.299999999999883</v>
      </c>
      <c r="Y22" s="65">
        <v>825.2</v>
      </c>
      <c r="Z22" s="65">
        <v>-895.49999999999989</v>
      </c>
      <c r="AA22" s="70">
        <v>-512.29999999999995</v>
      </c>
      <c r="AB22" s="70">
        <v>-409.29999999999995</v>
      </c>
      <c r="AC22" s="70">
        <v>-103</v>
      </c>
      <c r="AD22" s="70">
        <v>175.10000000000002</v>
      </c>
      <c r="AE22" s="70">
        <v>352.1</v>
      </c>
      <c r="AF22" s="70">
        <v>-177</v>
      </c>
      <c r="AG22" s="70">
        <v>-60.600000000000023</v>
      </c>
      <c r="AH22" s="70">
        <v>725.4</v>
      </c>
      <c r="AI22" s="70">
        <v>-786</v>
      </c>
      <c r="AJ22" s="70">
        <v>1231.8000000000002</v>
      </c>
      <c r="AK22" s="70">
        <v>864.09999999999991</v>
      </c>
      <c r="AL22" s="70">
        <v>367.70000000000027</v>
      </c>
      <c r="AM22" s="38" t="s">
        <v>291</v>
      </c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 s="81"/>
      <c r="CB22" s="81"/>
      <c r="CC22" s="81"/>
      <c r="CD22" s="81"/>
      <c r="CE22" s="81"/>
      <c r="CF22" s="81"/>
    </row>
    <row r="23" spans="1:84" s="82" customFormat="1" ht="30" customHeight="1" x14ac:dyDescent="0.25">
      <c r="A23" s="81"/>
      <c r="B23" s="33" t="s">
        <v>175</v>
      </c>
      <c r="C23" s="190">
        <v>0</v>
      </c>
      <c r="D23" s="74">
        <v>0</v>
      </c>
      <c r="E23" s="67">
        <v>0</v>
      </c>
      <c r="F23" s="67">
        <v>52.900000000000006</v>
      </c>
      <c r="G23" s="74">
        <v>107.3</v>
      </c>
      <c r="H23" s="67">
        <v>-54.399999999999991</v>
      </c>
      <c r="I23" s="67">
        <v>12.799999999999997</v>
      </c>
      <c r="J23" s="74">
        <v>-71.400000000000006</v>
      </c>
      <c r="K23" s="67">
        <v>84.2</v>
      </c>
      <c r="L23" s="67">
        <v>7.100000000000005</v>
      </c>
      <c r="M23" s="74">
        <v>28.699999999999989</v>
      </c>
      <c r="N23" s="67">
        <v>-21.599999999999984</v>
      </c>
      <c r="O23" s="67">
        <v>234.6</v>
      </c>
      <c r="P23" s="74">
        <v>159.10000000000002</v>
      </c>
      <c r="Q23" s="67">
        <v>75.499999999999972</v>
      </c>
      <c r="R23" s="67">
        <v>175.6</v>
      </c>
      <c r="S23" s="74">
        <v>96.2</v>
      </c>
      <c r="T23" s="67">
        <v>79.399999999999991</v>
      </c>
      <c r="U23" s="67">
        <v>-102.4</v>
      </c>
      <c r="V23" s="74">
        <v>43.700000000000017</v>
      </c>
      <c r="W23" s="67">
        <v>-146.10000000000002</v>
      </c>
      <c r="X23" s="67">
        <v>-21.9</v>
      </c>
      <c r="Y23" s="74">
        <v>134.30000000000001</v>
      </c>
      <c r="Z23" s="67">
        <v>-156.20000000000002</v>
      </c>
      <c r="AA23" s="67">
        <v>-71.899999999999991</v>
      </c>
      <c r="AB23" s="67">
        <v>-107.39999999999999</v>
      </c>
      <c r="AC23" s="67">
        <v>35.5</v>
      </c>
      <c r="AD23" s="67">
        <v>73</v>
      </c>
      <c r="AE23" s="67">
        <v>89.299999999999983</v>
      </c>
      <c r="AF23" s="67">
        <v>-16.299999999999983</v>
      </c>
      <c r="AG23" s="67">
        <v>147.99999999999997</v>
      </c>
      <c r="AH23" s="67">
        <v>-484.6</v>
      </c>
      <c r="AI23" s="67">
        <v>632.6</v>
      </c>
      <c r="AJ23" s="67">
        <v>-102.9</v>
      </c>
      <c r="AK23" s="67">
        <v>21.5</v>
      </c>
      <c r="AL23" s="67">
        <v>-124.4</v>
      </c>
      <c r="AM23" s="35" t="s">
        <v>292</v>
      </c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 s="81"/>
      <c r="CB23" s="81"/>
      <c r="CC23" s="81"/>
      <c r="CD23" s="81"/>
      <c r="CE23" s="81"/>
      <c r="CF23" s="81"/>
    </row>
    <row r="24" spans="1:84" s="82" customFormat="1" ht="30" customHeight="1" x14ac:dyDescent="0.25">
      <c r="A24" s="81"/>
      <c r="B24" s="29" t="s">
        <v>176</v>
      </c>
      <c r="C24" s="191">
        <v>-86.700000000000045</v>
      </c>
      <c r="D24" s="65">
        <v>0</v>
      </c>
      <c r="E24" s="65">
        <v>-86.700000000000045</v>
      </c>
      <c r="F24" s="70">
        <v>-110.29999999999998</v>
      </c>
      <c r="G24" s="65">
        <v>-195.20000000000002</v>
      </c>
      <c r="H24" s="65">
        <v>84.900000000000034</v>
      </c>
      <c r="I24" s="70">
        <v>653.9</v>
      </c>
      <c r="J24" s="65">
        <v>-200.10000000000002</v>
      </c>
      <c r="K24" s="65">
        <v>854</v>
      </c>
      <c r="L24" s="70">
        <v>149.89999999999998</v>
      </c>
      <c r="M24" s="65">
        <v>458.8</v>
      </c>
      <c r="N24" s="65">
        <v>-308.90000000000003</v>
      </c>
      <c r="O24" s="70">
        <v>-422.59999999999997</v>
      </c>
      <c r="P24" s="65">
        <v>253.09999999999997</v>
      </c>
      <c r="Q24" s="65">
        <v>-675.69999999999993</v>
      </c>
      <c r="R24" s="70">
        <v>-229.99999999999997</v>
      </c>
      <c r="S24" s="65">
        <v>496</v>
      </c>
      <c r="T24" s="65">
        <v>-726</v>
      </c>
      <c r="U24" s="70">
        <v>856.3</v>
      </c>
      <c r="V24" s="65">
        <v>1212.5</v>
      </c>
      <c r="W24" s="65">
        <v>-356.20000000000005</v>
      </c>
      <c r="X24" s="70">
        <v>-48.499999999999979</v>
      </c>
      <c r="Y24" s="65">
        <v>691.1</v>
      </c>
      <c r="Z24" s="65">
        <v>-739.6</v>
      </c>
      <c r="AA24" s="65">
        <v>-440.5</v>
      </c>
      <c r="AB24" s="65">
        <v>-302</v>
      </c>
      <c r="AC24" s="65">
        <v>-138.5</v>
      </c>
      <c r="AD24" s="65">
        <v>102.1</v>
      </c>
      <c r="AE24" s="65">
        <v>262.79999999999995</v>
      </c>
      <c r="AF24" s="65">
        <v>-160.69999999999996</v>
      </c>
      <c r="AG24" s="65">
        <v>-208.7</v>
      </c>
      <c r="AH24" s="65">
        <v>1209.8999999999999</v>
      </c>
      <c r="AI24" s="65">
        <v>-1418.6</v>
      </c>
      <c r="AJ24" s="65">
        <v>1334.8</v>
      </c>
      <c r="AK24" s="65">
        <v>842.5</v>
      </c>
      <c r="AL24" s="65">
        <v>492.29999999999995</v>
      </c>
      <c r="AM24" s="31" t="s">
        <v>293</v>
      </c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 s="81"/>
      <c r="CB24" s="81"/>
      <c r="CC24" s="81"/>
      <c r="CD24" s="81"/>
      <c r="CE24" s="81"/>
      <c r="CF24" s="81"/>
    </row>
    <row r="25" spans="1:84" s="82" customFormat="1" ht="30" customHeight="1" x14ac:dyDescent="0.25">
      <c r="A25" s="81"/>
      <c r="B25" s="39" t="s">
        <v>177</v>
      </c>
      <c r="C25" s="190">
        <v>0</v>
      </c>
      <c r="D25" s="67">
        <v>0</v>
      </c>
      <c r="E25" s="67">
        <v>0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v>0</v>
      </c>
      <c r="Q25" s="67">
        <v>0</v>
      </c>
      <c r="R25" s="67">
        <v>0</v>
      </c>
      <c r="S25" s="67">
        <v>0</v>
      </c>
      <c r="T25" s="67">
        <v>0</v>
      </c>
      <c r="U25" s="67">
        <v>0</v>
      </c>
      <c r="V25" s="67">
        <v>0</v>
      </c>
      <c r="W25" s="67">
        <v>0</v>
      </c>
      <c r="X25" s="67">
        <v>0</v>
      </c>
      <c r="Y25" s="67">
        <v>0</v>
      </c>
      <c r="Z25" s="67">
        <v>0</v>
      </c>
      <c r="AA25" s="74">
        <v>0</v>
      </c>
      <c r="AB25" s="74">
        <v>0</v>
      </c>
      <c r="AC25" s="74">
        <v>0</v>
      </c>
      <c r="AD25" s="74">
        <v>0</v>
      </c>
      <c r="AE25" s="74">
        <v>0</v>
      </c>
      <c r="AF25" s="74">
        <v>0</v>
      </c>
      <c r="AG25" s="74">
        <v>0</v>
      </c>
      <c r="AH25" s="74">
        <v>0</v>
      </c>
      <c r="AI25" s="74">
        <v>0</v>
      </c>
      <c r="AJ25" s="74">
        <v>0</v>
      </c>
      <c r="AK25" s="74">
        <v>0</v>
      </c>
      <c r="AL25" s="74">
        <v>0</v>
      </c>
      <c r="AM25" s="41" t="s">
        <v>294</v>
      </c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 s="81"/>
      <c r="CB25" s="81"/>
      <c r="CC25" s="81"/>
      <c r="CD25" s="81"/>
      <c r="CE25" s="81"/>
      <c r="CF25" s="81"/>
    </row>
    <row r="26" spans="1:84" s="82" customFormat="1" ht="30" customHeight="1" x14ac:dyDescent="0.25">
      <c r="A26" s="81"/>
      <c r="B26" s="29" t="s">
        <v>178</v>
      </c>
      <c r="C26" s="189">
        <v>213.39999999999998</v>
      </c>
      <c r="D26" s="65">
        <v>394.97812999999996</v>
      </c>
      <c r="E26" s="65">
        <v>-181.57812999999999</v>
      </c>
      <c r="F26" s="65">
        <v>-4.8000000000000007</v>
      </c>
      <c r="G26" s="65">
        <v>485.40487000000007</v>
      </c>
      <c r="H26" s="65">
        <v>-490.20487000000008</v>
      </c>
      <c r="I26" s="65">
        <v>2.699999999999998</v>
      </c>
      <c r="J26" s="65">
        <v>287.00000000000006</v>
      </c>
      <c r="K26" s="65">
        <v>-284.30000000000007</v>
      </c>
      <c r="L26" s="65">
        <v>20.399999999999999</v>
      </c>
      <c r="M26" s="65">
        <v>-110.70000000000002</v>
      </c>
      <c r="N26" s="65">
        <v>131.10000000000002</v>
      </c>
      <c r="O26" s="65">
        <v>155.1</v>
      </c>
      <c r="P26" s="65">
        <v>223.10000000000002</v>
      </c>
      <c r="Q26" s="65">
        <v>-68.000000000000028</v>
      </c>
      <c r="R26" s="65">
        <v>19.099999999999994</v>
      </c>
      <c r="S26" s="65">
        <v>817.80000000000007</v>
      </c>
      <c r="T26" s="65">
        <v>-798.7</v>
      </c>
      <c r="U26" s="65">
        <v>-61.600000000000009</v>
      </c>
      <c r="V26" s="65">
        <v>1393.9</v>
      </c>
      <c r="W26" s="65">
        <v>-1455.5</v>
      </c>
      <c r="X26" s="65">
        <v>75</v>
      </c>
      <c r="Y26" s="65">
        <v>1523.8000000000002</v>
      </c>
      <c r="Z26" s="65">
        <v>-1448.8000000000002</v>
      </c>
      <c r="AA26" s="65">
        <v>-22.999999999999996</v>
      </c>
      <c r="AB26" s="65">
        <v>1196.8</v>
      </c>
      <c r="AC26" s="65">
        <v>-1219.8</v>
      </c>
      <c r="AD26" s="65">
        <v>180.10000000000002</v>
      </c>
      <c r="AE26" s="65">
        <v>347.30000000000007</v>
      </c>
      <c r="AF26" s="65">
        <v>-167.20000000000005</v>
      </c>
      <c r="AG26" s="65">
        <v>496.70000000000005</v>
      </c>
      <c r="AH26" s="65">
        <v>1228.327</v>
      </c>
      <c r="AI26" s="65">
        <v>-731.62699999999995</v>
      </c>
      <c r="AJ26" s="65">
        <v>127.80000000000001</v>
      </c>
      <c r="AK26" s="65">
        <v>1175.3999999999999</v>
      </c>
      <c r="AL26" s="65">
        <v>-1047.5999999999999</v>
      </c>
      <c r="AM26" s="31" t="s">
        <v>308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 s="81"/>
      <c r="CB26" s="81"/>
      <c r="CC26" s="81"/>
      <c r="CD26" s="81"/>
      <c r="CE26" s="81"/>
      <c r="CF26" s="81"/>
    </row>
    <row r="27" spans="1:84" s="82" customFormat="1" ht="30" customHeight="1" x14ac:dyDescent="0.25">
      <c r="A27" s="81"/>
      <c r="B27" s="39" t="s">
        <v>179</v>
      </c>
      <c r="C27" s="190">
        <v>0</v>
      </c>
      <c r="D27" s="67">
        <v>259.73813000000001</v>
      </c>
      <c r="E27" s="67">
        <v>-259.73813000000001</v>
      </c>
      <c r="F27" s="67">
        <v>0</v>
      </c>
      <c r="G27" s="67">
        <v>390.80486999999999</v>
      </c>
      <c r="H27" s="67">
        <v>-390.80486999999999</v>
      </c>
      <c r="I27" s="67">
        <v>0</v>
      </c>
      <c r="J27" s="67">
        <v>-113.4</v>
      </c>
      <c r="K27" s="67">
        <v>113.4</v>
      </c>
      <c r="L27" s="67">
        <v>0</v>
      </c>
      <c r="M27" s="67">
        <v>-270.70000000000005</v>
      </c>
      <c r="N27" s="67">
        <v>270.70000000000005</v>
      </c>
      <c r="O27" s="67">
        <v>0</v>
      </c>
      <c r="P27" s="67">
        <v>-394</v>
      </c>
      <c r="Q27" s="67">
        <v>394</v>
      </c>
      <c r="R27" s="67">
        <v>0</v>
      </c>
      <c r="S27" s="67">
        <v>-186.60000000000002</v>
      </c>
      <c r="T27" s="67">
        <v>186.60000000000002</v>
      </c>
      <c r="U27" s="67">
        <v>0</v>
      </c>
      <c r="V27" s="67">
        <v>381</v>
      </c>
      <c r="W27" s="67">
        <v>-381</v>
      </c>
      <c r="X27" s="67">
        <v>0</v>
      </c>
      <c r="Y27" s="67">
        <v>428.3</v>
      </c>
      <c r="Z27" s="67">
        <v>-428.3</v>
      </c>
      <c r="AA27" s="74">
        <v>0</v>
      </c>
      <c r="AB27" s="74">
        <v>304.7</v>
      </c>
      <c r="AC27" s="74">
        <v>-304.7</v>
      </c>
      <c r="AD27" s="74">
        <v>0</v>
      </c>
      <c r="AE27" s="74">
        <v>-64.599999999999994</v>
      </c>
      <c r="AF27" s="74">
        <v>64.599999999999994</v>
      </c>
      <c r="AG27" s="74">
        <v>0</v>
      </c>
      <c r="AH27" s="74">
        <v>152.92700000000002</v>
      </c>
      <c r="AI27" s="74">
        <v>-152.92700000000002</v>
      </c>
      <c r="AJ27" s="74">
        <v>0</v>
      </c>
      <c r="AK27" s="74">
        <v>166.2</v>
      </c>
      <c r="AL27" s="74">
        <v>-166.2</v>
      </c>
      <c r="AM27" s="41" t="s">
        <v>295</v>
      </c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 s="81"/>
      <c r="CB27" s="81"/>
      <c r="CC27" s="81"/>
      <c r="CD27" s="81"/>
      <c r="CE27" s="81"/>
      <c r="CF27" s="81"/>
    </row>
    <row r="28" spans="1:84" s="82" customFormat="1" ht="30" customHeight="1" x14ac:dyDescent="0.25">
      <c r="A28" s="81"/>
      <c r="B28" s="36" t="s">
        <v>180</v>
      </c>
      <c r="C28" s="189">
        <v>0</v>
      </c>
      <c r="D28" s="65">
        <v>276.5</v>
      </c>
      <c r="E28" s="65">
        <v>-276.5</v>
      </c>
      <c r="F28" s="65">
        <v>0</v>
      </c>
      <c r="G28" s="65">
        <v>393.5</v>
      </c>
      <c r="H28" s="65">
        <v>-393.5</v>
      </c>
      <c r="I28" s="65">
        <v>0</v>
      </c>
      <c r="J28" s="65">
        <v>-139.1</v>
      </c>
      <c r="K28" s="65">
        <v>139.1</v>
      </c>
      <c r="L28" s="65">
        <v>0</v>
      </c>
      <c r="M28" s="65">
        <v>-293.90000000000003</v>
      </c>
      <c r="N28" s="65">
        <v>293.90000000000003</v>
      </c>
      <c r="O28" s="65">
        <v>0</v>
      </c>
      <c r="P28" s="65">
        <v>-349.4</v>
      </c>
      <c r="Q28" s="65">
        <v>349.4</v>
      </c>
      <c r="R28" s="65">
        <v>0</v>
      </c>
      <c r="S28" s="65">
        <v>-175.70000000000002</v>
      </c>
      <c r="T28" s="65">
        <v>175.70000000000002</v>
      </c>
      <c r="U28" s="65">
        <v>0</v>
      </c>
      <c r="V28" s="65">
        <v>349.7</v>
      </c>
      <c r="W28" s="65">
        <v>-349.7</v>
      </c>
      <c r="X28" s="65">
        <v>0</v>
      </c>
      <c r="Y28" s="65">
        <v>384.6</v>
      </c>
      <c r="Z28" s="65">
        <v>-384.6</v>
      </c>
      <c r="AA28" s="70">
        <v>0</v>
      </c>
      <c r="AB28" s="70">
        <v>372.1</v>
      </c>
      <c r="AC28" s="70">
        <v>-372.1</v>
      </c>
      <c r="AD28" s="70">
        <v>0</v>
      </c>
      <c r="AE28" s="70">
        <v>-45.9</v>
      </c>
      <c r="AF28" s="70">
        <v>45.9</v>
      </c>
      <c r="AG28" s="70">
        <v>0</v>
      </c>
      <c r="AH28" s="70">
        <v>173.02700000000002</v>
      </c>
      <c r="AI28" s="70">
        <v>-173.02700000000002</v>
      </c>
      <c r="AJ28" s="70">
        <v>0</v>
      </c>
      <c r="AK28" s="70">
        <v>153.19999999999999</v>
      </c>
      <c r="AL28" s="70">
        <v>-153.19999999999999</v>
      </c>
      <c r="AM28" s="38" t="s">
        <v>296</v>
      </c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 s="81"/>
      <c r="CB28" s="81"/>
      <c r="CC28" s="81"/>
      <c r="CD28" s="81"/>
      <c r="CE28" s="81"/>
      <c r="CF28" s="81"/>
    </row>
    <row r="29" spans="1:84" s="82" customFormat="1" ht="30" customHeight="1" x14ac:dyDescent="0.25">
      <c r="A29" s="81"/>
      <c r="B29" s="33" t="s">
        <v>181</v>
      </c>
      <c r="C29" s="190">
        <v>0</v>
      </c>
      <c r="D29" s="67">
        <v>276.5</v>
      </c>
      <c r="E29" s="67">
        <v>-276.5</v>
      </c>
      <c r="F29" s="67">
        <v>0</v>
      </c>
      <c r="G29" s="67">
        <v>425.1</v>
      </c>
      <c r="H29" s="67">
        <v>-425.1</v>
      </c>
      <c r="I29" s="67">
        <v>0</v>
      </c>
      <c r="J29" s="67">
        <v>50.9</v>
      </c>
      <c r="K29" s="67">
        <v>-50.9</v>
      </c>
      <c r="L29" s="67">
        <v>0</v>
      </c>
      <c r="M29" s="67">
        <v>50.8</v>
      </c>
      <c r="N29" s="67">
        <v>-50.8</v>
      </c>
      <c r="O29" s="67">
        <v>0</v>
      </c>
      <c r="P29" s="67">
        <v>0</v>
      </c>
      <c r="Q29" s="67">
        <v>0</v>
      </c>
      <c r="R29" s="67">
        <v>0</v>
      </c>
      <c r="S29" s="67">
        <v>117.5</v>
      </c>
      <c r="T29" s="67">
        <v>-117.5</v>
      </c>
      <c r="U29" s="67">
        <v>0</v>
      </c>
      <c r="V29" s="67">
        <v>489</v>
      </c>
      <c r="W29" s="67">
        <v>-489</v>
      </c>
      <c r="X29" s="67">
        <v>0</v>
      </c>
      <c r="Y29" s="67">
        <v>384.6</v>
      </c>
      <c r="Z29" s="67">
        <v>-384.6</v>
      </c>
      <c r="AA29" s="67">
        <v>0</v>
      </c>
      <c r="AB29" s="67">
        <v>372.1</v>
      </c>
      <c r="AC29" s="67">
        <v>-372.1</v>
      </c>
      <c r="AD29" s="67">
        <v>0</v>
      </c>
      <c r="AE29" s="67">
        <v>22.9</v>
      </c>
      <c r="AF29" s="67">
        <v>-22.9</v>
      </c>
      <c r="AG29" s="67">
        <v>0</v>
      </c>
      <c r="AH29" s="67">
        <v>318.72699999999998</v>
      </c>
      <c r="AI29" s="67">
        <v>-318.72699999999998</v>
      </c>
      <c r="AJ29" s="67">
        <v>0</v>
      </c>
      <c r="AK29" s="67">
        <v>267.10000000000002</v>
      </c>
      <c r="AL29" s="67">
        <v>-267.10000000000002</v>
      </c>
      <c r="AM29" s="35" t="s">
        <v>297</v>
      </c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 s="81"/>
      <c r="CB29" s="81"/>
      <c r="CC29" s="81"/>
      <c r="CD29" s="81"/>
      <c r="CE29" s="81"/>
      <c r="CF29" s="81"/>
    </row>
    <row r="30" spans="1:84" s="82" customFormat="1" ht="30" customHeight="1" x14ac:dyDescent="0.25">
      <c r="A30" s="81"/>
      <c r="B30" s="29" t="s">
        <v>182</v>
      </c>
      <c r="C30" s="189">
        <v>0</v>
      </c>
      <c r="D30" s="65">
        <v>0</v>
      </c>
      <c r="E30" s="65">
        <v>0</v>
      </c>
      <c r="F30" s="65">
        <v>0</v>
      </c>
      <c r="G30" s="65">
        <v>-31.6</v>
      </c>
      <c r="H30" s="65">
        <v>31.6</v>
      </c>
      <c r="I30" s="65">
        <v>0</v>
      </c>
      <c r="J30" s="65">
        <v>-190</v>
      </c>
      <c r="K30" s="65">
        <v>190</v>
      </c>
      <c r="L30" s="65">
        <v>0</v>
      </c>
      <c r="M30" s="65">
        <v>-344.7</v>
      </c>
      <c r="N30" s="65">
        <v>344.7</v>
      </c>
      <c r="O30" s="65">
        <v>0</v>
      </c>
      <c r="P30" s="65">
        <v>-349.4</v>
      </c>
      <c r="Q30" s="65">
        <v>349.4</v>
      </c>
      <c r="R30" s="65">
        <v>0</v>
      </c>
      <c r="S30" s="65">
        <v>-293.20000000000005</v>
      </c>
      <c r="T30" s="65">
        <v>293.20000000000005</v>
      </c>
      <c r="U30" s="65">
        <v>0</v>
      </c>
      <c r="V30" s="65">
        <v>-139.30000000000001</v>
      </c>
      <c r="W30" s="65">
        <v>139.30000000000001</v>
      </c>
      <c r="X30" s="65">
        <v>0</v>
      </c>
      <c r="Y30" s="65">
        <v>0</v>
      </c>
      <c r="Z30" s="65">
        <v>0</v>
      </c>
      <c r="AA30" s="65">
        <v>0</v>
      </c>
      <c r="AB30" s="65">
        <v>0</v>
      </c>
      <c r="AC30" s="65">
        <v>0</v>
      </c>
      <c r="AD30" s="65">
        <v>0</v>
      </c>
      <c r="AE30" s="65">
        <v>-68.8</v>
      </c>
      <c r="AF30" s="65">
        <v>68.8</v>
      </c>
      <c r="AG30" s="65">
        <v>0</v>
      </c>
      <c r="AH30" s="65">
        <v>-145.69999999999999</v>
      </c>
      <c r="AI30" s="65">
        <v>145.69999999999999</v>
      </c>
      <c r="AJ30" s="65">
        <v>0</v>
      </c>
      <c r="AK30" s="65">
        <v>-113.9</v>
      </c>
      <c r="AL30" s="65">
        <v>113.9</v>
      </c>
      <c r="AM30" s="31" t="s">
        <v>298</v>
      </c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 s="81"/>
      <c r="CB30" s="81"/>
      <c r="CC30" s="81"/>
      <c r="CD30" s="81"/>
      <c r="CE30" s="81"/>
      <c r="CF30" s="81"/>
    </row>
    <row r="31" spans="1:84" s="82" customFormat="1" ht="30" customHeight="1" x14ac:dyDescent="0.25">
      <c r="A31" s="81"/>
      <c r="B31" s="39" t="s">
        <v>183</v>
      </c>
      <c r="C31" s="190">
        <v>0</v>
      </c>
      <c r="D31" s="67">
        <v>-16.761869999999991</v>
      </c>
      <c r="E31" s="67">
        <v>16.761869999999991</v>
      </c>
      <c r="F31" s="67">
        <v>0</v>
      </c>
      <c r="G31" s="67">
        <v>-2.6951300000000025</v>
      </c>
      <c r="H31" s="67">
        <v>2.6951300000000025</v>
      </c>
      <c r="I31" s="67">
        <v>0</v>
      </c>
      <c r="J31" s="67">
        <v>25.700000000000003</v>
      </c>
      <c r="K31" s="67">
        <v>-25.700000000000003</v>
      </c>
      <c r="L31" s="67">
        <v>0</v>
      </c>
      <c r="M31" s="67">
        <v>23.200000000000003</v>
      </c>
      <c r="N31" s="67">
        <v>-23.200000000000003</v>
      </c>
      <c r="O31" s="67">
        <v>0</v>
      </c>
      <c r="P31" s="67">
        <v>-44.599999999999994</v>
      </c>
      <c r="Q31" s="67">
        <v>44.599999999999994</v>
      </c>
      <c r="R31" s="67">
        <v>0</v>
      </c>
      <c r="S31" s="67">
        <v>-10.900000000000006</v>
      </c>
      <c r="T31" s="67">
        <v>10.900000000000006</v>
      </c>
      <c r="U31" s="67">
        <v>0</v>
      </c>
      <c r="V31" s="67">
        <v>31.299999999999997</v>
      </c>
      <c r="W31" s="67">
        <v>-31.299999999999997</v>
      </c>
      <c r="X31" s="67">
        <v>0</v>
      </c>
      <c r="Y31" s="67">
        <v>43.7</v>
      </c>
      <c r="Z31" s="67">
        <v>-43.7</v>
      </c>
      <c r="AA31" s="74">
        <v>0</v>
      </c>
      <c r="AB31" s="74">
        <v>-67.400000000000006</v>
      </c>
      <c r="AC31" s="74">
        <v>67.400000000000006</v>
      </c>
      <c r="AD31" s="74">
        <v>0</v>
      </c>
      <c r="AE31" s="74">
        <v>-18.700000000000003</v>
      </c>
      <c r="AF31" s="74">
        <v>18.700000000000003</v>
      </c>
      <c r="AG31" s="74">
        <v>0</v>
      </c>
      <c r="AH31" s="74">
        <v>-20.099999999999998</v>
      </c>
      <c r="AI31" s="74">
        <v>20.099999999999998</v>
      </c>
      <c r="AJ31" s="74">
        <v>0</v>
      </c>
      <c r="AK31" s="74">
        <v>13</v>
      </c>
      <c r="AL31" s="74">
        <v>-13</v>
      </c>
      <c r="AM31" s="41" t="s">
        <v>299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 s="81"/>
      <c r="CB31" s="81"/>
      <c r="CC31" s="81"/>
      <c r="CD31" s="81"/>
      <c r="CE31" s="81"/>
      <c r="CF31" s="81"/>
    </row>
    <row r="32" spans="1:84" s="82" customFormat="1" ht="30" customHeight="1" x14ac:dyDescent="0.25">
      <c r="A32" s="81"/>
      <c r="B32" s="29" t="s">
        <v>181</v>
      </c>
      <c r="C32" s="189">
        <v>0</v>
      </c>
      <c r="D32" s="65">
        <v>11.83813000000001</v>
      </c>
      <c r="E32" s="65">
        <v>-11.83813000000001</v>
      </c>
      <c r="F32" s="65">
        <v>0</v>
      </c>
      <c r="G32" s="65">
        <v>41.904869999999995</v>
      </c>
      <c r="H32" s="65">
        <v>-41.904869999999995</v>
      </c>
      <c r="I32" s="65">
        <v>0</v>
      </c>
      <c r="J32" s="65">
        <v>44.8</v>
      </c>
      <c r="K32" s="65">
        <v>-44.8</v>
      </c>
      <c r="L32" s="65">
        <v>0</v>
      </c>
      <c r="M32" s="65">
        <v>39.1</v>
      </c>
      <c r="N32" s="65">
        <v>-39.1</v>
      </c>
      <c r="O32" s="65">
        <v>0</v>
      </c>
      <c r="P32" s="65">
        <v>0</v>
      </c>
      <c r="Q32" s="65">
        <v>0</v>
      </c>
      <c r="R32" s="65">
        <v>0</v>
      </c>
      <c r="S32" s="65">
        <v>41.1</v>
      </c>
      <c r="T32" s="65">
        <v>-41.1</v>
      </c>
      <c r="U32" s="65">
        <v>0</v>
      </c>
      <c r="V32" s="65">
        <v>56.9</v>
      </c>
      <c r="W32" s="65">
        <v>-56.9</v>
      </c>
      <c r="X32" s="65">
        <v>0</v>
      </c>
      <c r="Y32" s="65">
        <v>66.5</v>
      </c>
      <c r="Z32" s="65">
        <v>-66.5</v>
      </c>
      <c r="AA32" s="65">
        <v>0</v>
      </c>
      <c r="AB32" s="65">
        <v>0</v>
      </c>
      <c r="AC32" s="65">
        <v>0</v>
      </c>
      <c r="AD32" s="65">
        <v>0</v>
      </c>
      <c r="AE32" s="65">
        <v>38.700000000000003</v>
      </c>
      <c r="AF32" s="65">
        <v>-38.700000000000003</v>
      </c>
      <c r="AG32" s="65">
        <v>0</v>
      </c>
      <c r="AH32" s="65">
        <v>14.3</v>
      </c>
      <c r="AI32" s="65">
        <v>-14.3</v>
      </c>
      <c r="AJ32" s="65">
        <v>0</v>
      </c>
      <c r="AK32" s="65">
        <v>32</v>
      </c>
      <c r="AL32" s="65">
        <v>-32</v>
      </c>
      <c r="AM32" s="31" t="s">
        <v>304</v>
      </c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 s="81"/>
      <c r="CB32" s="81"/>
      <c r="CC32" s="81"/>
      <c r="CD32" s="81"/>
      <c r="CE32" s="81"/>
      <c r="CF32" s="81"/>
    </row>
    <row r="33" spans="1:84" s="82" customFormat="1" ht="30" customHeight="1" x14ac:dyDescent="0.25">
      <c r="A33" s="81"/>
      <c r="B33" s="33" t="s">
        <v>182</v>
      </c>
      <c r="C33" s="190">
        <v>0</v>
      </c>
      <c r="D33" s="67">
        <v>-28.6</v>
      </c>
      <c r="E33" s="67">
        <v>28.6</v>
      </c>
      <c r="F33" s="67">
        <v>0</v>
      </c>
      <c r="G33" s="67">
        <v>-44.599999999999994</v>
      </c>
      <c r="H33" s="67">
        <v>44.599999999999994</v>
      </c>
      <c r="I33" s="67">
        <v>0</v>
      </c>
      <c r="J33" s="67">
        <v>-19.100000000000001</v>
      </c>
      <c r="K33" s="67">
        <v>19.100000000000001</v>
      </c>
      <c r="L33" s="67">
        <v>0</v>
      </c>
      <c r="M33" s="67">
        <v>-15.9</v>
      </c>
      <c r="N33" s="67">
        <v>15.9</v>
      </c>
      <c r="O33" s="67">
        <v>0</v>
      </c>
      <c r="P33" s="67">
        <v>-44.599999999999994</v>
      </c>
      <c r="Q33" s="67">
        <v>44.599999999999994</v>
      </c>
      <c r="R33" s="67">
        <v>0</v>
      </c>
      <c r="S33" s="67">
        <v>-52.000000000000007</v>
      </c>
      <c r="T33" s="67">
        <v>52.000000000000007</v>
      </c>
      <c r="U33" s="67">
        <v>0</v>
      </c>
      <c r="V33" s="67">
        <v>-25.6</v>
      </c>
      <c r="W33" s="67">
        <v>25.6</v>
      </c>
      <c r="X33" s="67">
        <v>0</v>
      </c>
      <c r="Y33" s="67">
        <v>-22.8</v>
      </c>
      <c r="Z33" s="67">
        <v>22.8</v>
      </c>
      <c r="AA33" s="67">
        <v>0</v>
      </c>
      <c r="AB33" s="67">
        <v>-67.400000000000006</v>
      </c>
      <c r="AC33" s="67">
        <v>67.400000000000006</v>
      </c>
      <c r="AD33" s="67">
        <v>0</v>
      </c>
      <c r="AE33" s="67">
        <v>-57.4</v>
      </c>
      <c r="AF33" s="67">
        <v>57.4</v>
      </c>
      <c r="AG33" s="67">
        <v>0</v>
      </c>
      <c r="AH33" s="67">
        <v>-34.4</v>
      </c>
      <c r="AI33" s="67">
        <v>34.4</v>
      </c>
      <c r="AJ33" s="67">
        <v>0</v>
      </c>
      <c r="AK33" s="67">
        <v>-19</v>
      </c>
      <c r="AL33" s="67">
        <v>19</v>
      </c>
      <c r="AM33" s="35" t="s">
        <v>300</v>
      </c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 s="81"/>
      <c r="CB33" s="81"/>
      <c r="CC33" s="81"/>
      <c r="CD33" s="81"/>
      <c r="CE33" s="81"/>
      <c r="CF33" s="81"/>
    </row>
    <row r="34" spans="1:84" s="736" customFormat="1" ht="30" customHeight="1" x14ac:dyDescent="0.25">
      <c r="A34" s="735"/>
      <c r="B34" s="29" t="s">
        <v>184</v>
      </c>
      <c r="C34" s="189">
        <v>213.39999999999998</v>
      </c>
      <c r="D34" s="65">
        <v>2.6999999999999997</v>
      </c>
      <c r="E34" s="65">
        <v>210.7</v>
      </c>
      <c r="F34" s="65">
        <v>-4.8000000000000007</v>
      </c>
      <c r="G34" s="65">
        <v>-1.7999999999999998</v>
      </c>
      <c r="H34" s="65">
        <v>-3.0000000000000009</v>
      </c>
      <c r="I34" s="65">
        <v>2.699999999999998</v>
      </c>
      <c r="J34" s="65">
        <v>78.3</v>
      </c>
      <c r="K34" s="65">
        <v>-75.599999999999994</v>
      </c>
      <c r="L34" s="65">
        <v>20.399999999999999</v>
      </c>
      <c r="M34" s="65">
        <v>-37.400000000000006</v>
      </c>
      <c r="N34" s="65">
        <v>57.800000000000004</v>
      </c>
      <c r="O34" s="65">
        <v>155.1</v>
      </c>
      <c r="P34" s="65">
        <v>113</v>
      </c>
      <c r="Q34" s="65">
        <v>42.099999999999994</v>
      </c>
      <c r="R34" s="65">
        <v>19.099999999999994</v>
      </c>
      <c r="S34" s="65">
        <v>40.800000000000004</v>
      </c>
      <c r="T34" s="65">
        <v>-21.70000000000001</v>
      </c>
      <c r="U34" s="65">
        <v>-61.600000000000009</v>
      </c>
      <c r="V34" s="65">
        <v>208.29999999999998</v>
      </c>
      <c r="W34" s="65">
        <v>-269.89999999999998</v>
      </c>
      <c r="X34" s="65">
        <v>75</v>
      </c>
      <c r="Y34" s="65">
        <v>146.1</v>
      </c>
      <c r="Z34" s="65">
        <v>-71.099999999999994</v>
      </c>
      <c r="AA34" s="65">
        <v>-22.999999999999996</v>
      </c>
      <c r="AB34" s="65">
        <v>223.10000000000002</v>
      </c>
      <c r="AC34" s="65">
        <v>-246.10000000000002</v>
      </c>
      <c r="AD34" s="65">
        <v>180.10000000000002</v>
      </c>
      <c r="AE34" s="65">
        <v>-155.00000000000003</v>
      </c>
      <c r="AF34" s="65">
        <v>335.1</v>
      </c>
      <c r="AG34" s="65">
        <v>496.70000000000005</v>
      </c>
      <c r="AH34" s="65">
        <v>-2.3000000000000043</v>
      </c>
      <c r="AI34" s="65">
        <v>499.00000000000006</v>
      </c>
      <c r="AJ34" s="65">
        <v>127.80000000000001</v>
      </c>
      <c r="AK34" s="65">
        <v>-159.1</v>
      </c>
      <c r="AL34" s="65">
        <v>286.89999999999998</v>
      </c>
      <c r="AM34" s="31" t="s">
        <v>301</v>
      </c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 s="735"/>
      <c r="CB34" s="735"/>
      <c r="CC34" s="735"/>
      <c r="CD34" s="735"/>
      <c r="CE34" s="735"/>
      <c r="CF34" s="735"/>
    </row>
    <row r="35" spans="1:84" s="82" customFormat="1" ht="30" customHeight="1" x14ac:dyDescent="0.25">
      <c r="A35" s="81"/>
      <c r="B35" s="39" t="s">
        <v>185</v>
      </c>
      <c r="C35" s="190">
        <v>0</v>
      </c>
      <c r="D35" s="67">
        <v>113.33999999999997</v>
      </c>
      <c r="E35" s="67">
        <v>-113.33999999999997</v>
      </c>
      <c r="F35" s="67">
        <v>0</v>
      </c>
      <c r="G35" s="67">
        <v>223.40000000000003</v>
      </c>
      <c r="H35" s="67">
        <v>-223.40000000000003</v>
      </c>
      <c r="I35" s="67">
        <v>0</v>
      </c>
      <c r="J35" s="67">
        <v>347.60000000000008</v>
      </c>
      <c r="K35" s="67">
        <v>-347.60000000000008</v>
      </c>
      <c r="L35" s="67">
        <v>0</v>
      </c>
      <c r="M35" s="67">
        <v>270.19999999999993</v>
      </c>
      <c r="N35" s="67">
        <v>-270.19999999999993</v>
      </c>
      <c r="O35" s="67">
        <v>0</v>
      </c>
      <c r="P35" s="67">
        <v>232.09999999999997</v>
      </c>
      <c r="Q35" s="67">
        <v>-232.09999999999997</v>
      </c>
      <c r="R35" s="67">
        <v>0</v>
      </c>
      <c r="S35" s="67">
        <v>721.30000000000018</v>
      </c>
      <c r="T35" s="67">
        <v>-721.30000000000018</v>
      </c>
      <c r="U35" s="67">
        <v>0</v>
      </c>
      <c r="V35" s="67">
        <v>685.7</v>
      </c>
      <c r="W35" s="67">
        <v>-685.7</v>
      </c>
      <c r="X35" s="67">
        <v>0</v>
      </c>
      <c r="Y35" s="67">
        <v>865.40000000000009</v>
      </c>
      <c r="Z35" s="67">
        <v>-865.40000000000009</v>
      </c>
      <c r="AA35" s="74">
        <v>0</v>
      </c>
      <c r="AB35" s="74">
        <v>750.00000000000011</v>
      </c>
      <c r="AC35" s="74">
        <v>-750.00000000000011</v>
      </c>
      <c r="AD35" s="74">
        <v>0</v>
      </c>
      <c r="AE35" s="74">
        <v>685.1</v>
      </c>
      <c r="AF35" s="74">
        <v>-685.1</v>
      </c>
      <c r="AG35" s="74">
        <v>0</v>
      </c>
      <c r="AH35" s="74">
        <v>1205.3</v>
      </c>
      <c r="AI35" s="74">
        <v>-1205.3</v>
      </c>
      <c r="AJ35" s="74">
        <v>0</v>
      </c>
      <c r="AK35" s="74">
        <v>1282.3</v>
      </c>
      <c r="AL35" s="74">
        <v>-1282.3</v>
      </c>
      <c r="AM35" s="41" t="s">
        <v>302</v>
      </c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 s="81"/>
      <c r="CB35" s="81"/>
      <c r="CC35" s="81"/>
      <c r="CD35" s="81"/>
      <c r="CE35" s="81"/>
      <c r="CF35" s="81"/>
    </row>
    <row r="36" spans="1:84" s="82" customFormat="1" ht="30" customHeight="1" x14ac:dyDescent="0.25">
      <c r="A36" s="81"/>
      <c r="B36" s="29" t="s">
        <v>181</v>
      </c>
      <c r="C36" s="189">
        <v>0</v>
      </c>
      <c r="D36" s="65">
        <v>686.2</v>
      </c>
      <c r="E36" s="65">
        <v>-686.2</v>
      </c>
      <c r="F36" s="65">
        <v>0</v>
      </c>
      <c r="G36" s="65">
        <v>697</v>
      </c>
      <c r="H36" s="65">
        <v>-697</v>
      </c>
      <c r="I36" s="65">
        <v>0</v>
      </c>
      <c r="J36" s="65">
        <v>664.9</v>
      </c>
      <c r="K36" s="65">
        <v>-664.9</v>
      </c>
      <c r="L36" s="65">
        <v>0</v>
      </c>
      <c r="M36" s="65">
        <v>618.80000000000007</v>
      </c>
      <c r="N36" s="65">
        <v>-618.80000000000007</v>
      </c>
      <c r="O36" s="65">
        <v>0</v>
      </c>
      <c r="P36" s="65">
        <v>601</v>
      </c>
      <c r="Q36" s="65">
        <v>-601</v>
      </c>
      <c r="R36" s="65">
        <v>0</v>
      </c>
      <c r="S36" s="65">
        <v>1074.8</v>
      </c>
      <c r="T36" s="65">
        <v>-1074.8</v>
      </c>
      <c r="U36" s="65">
        <v>0</v>
      </c>
      <c r="V36" s="65">
        <v>1008.6</v>
      </c>
      <c r="W36" s="65">
        <v>-1008.6</v>
      </c>
      <c r="X36" s="65">
        <v>0</v>
      </c>
      <c r="Y36" s="65">
        <v>1235.2</v>
      </c>
      <c r="Z36" s="65">
        <v>-1235.2</v>
      </c>
      <c r="AA36" s="65">
        <v>0</v>
      </c>
      <c r="AB36" s="65">
        <v>1257.5999999999999</v>
      </c>
      <c r="AC36" s="65">
        <v>-1257.5999999999999</v>
      </c>
      <c r="AD36" s="65">
        <v>0</v>
      </c>
      <c r="AE36" s="65">
        <v>1360</v>
      </c>
      <c r="AF36" s="65">
        <v>-1360</v>
      </c>
      <c r="AG36" s="65">
        <v>0</v>
      </c>
      <c r="AH36" s="65">
        <v>1759.9</v>
      </c>
      <c r="AI36" s="65">
        <v>-1759.9</v>
      </c>
      <c r="AJ36" s="65">
        <v>0</v>
      </c>
      <c r="AK36" s="65">
        <v>1908.6</v>
      </c>
      <c r="AL36" s="65">
        <v>-1908.6</v>
      </c>
      <c r="AM36" s="31" t="s">
        <v>304</v>
      </c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 s="81"/>
      <c r="CB36" s="81"/>
      <c r="CC36" s="81"/>
      <c r="CD36" s="81"/>
      <c r="CE36" s="81"/>
      <c r="CF36" s="81"/>
    </row>
    <row r="37" spans="1:84" s="82" customFormat="1" ht="30" customHeight="1" x14ac:dyDescent="0.25">
      <c r="A37" s="81"/>
      <c r="B37" s="33" t="s">
        <v>182</v>
      </c>
      <c r="C37" s="190">
        <v>0</v>
      </c>
      <c r="D37" s="67">
        <v>-572.86</v>
      </c>
      <c r="E37" s="67">
        <v>572.86</v>
      </c>
      <c r="F37" s="67">
        <v>0</v>
      </c>
      <c r="G37" s="67">
        <v>-473.6</v>
      </c>
      <c r="H37" s="67">
        <v>473.6</v>
      </c>
      <c r="I37" s="67">
        <v>0</v>
      </c>
      <c r="J37" s="67">
        <v>-317.29999999999995</v>
      </c>
      <c r="K37" s="67">
        <v>317.29999999999995</v>
      </c>
      <c r="L37" s="67">
        <v>0</v>
      </c>
      <c r="M37" s="67">
        <v>-348.6</v>
      </c>
      <c r="N37" s="67">
        <v>348.6</v>
      </c>
      <c r="O37" s="67">
        <v>0</v>
      </c>
      <c r="P37" s="67">
        <v>-368.9</v>
      </c>
      <c r="Q37" s="67">
        <v>368.9</v>
      </c>
      <c r="R37" s="67">
        <v>0</v>
      </c>
      <c r="S37" s="67">
        <v>-353.49999999999989</v>
      </c>
      <c r="T37" s="67">
        <v>353.49999999999989</v>
      </c>
      <c r="U37" s="67">
        <v>0</v>
      </c>
      <c r="V37" s="67">
        <v>-322.89999999999998</v>
      </c>
      <c r="W37" s="67">
        <v>322.89999999999998</v>
      </c>
      <c r="X37" s="67">
        <v>0</v>
      </c>
      <c r="Y37" s="67">
        <v>-369.79999999999995</v>
      </c>
      <c r="Z37" s="67">
        <v>369.79999999999995</v>
      </c>
      <c r="AA37" s="67">
        <v>0</v>
      </c>
      <c r="AB37" s="67">
        <v>-507.6</v>
      </c>
      <c r="AC37" s="67">
        <v>507.6</v>
      </c>
      <c r="AD37" s="67">
        <v>0</v>
      </c>
      <c r="AE37" s="67">
        <v>-674.9</v>
      </c>
      <c r="AF37" s="67">
        <v>674.9</v>
      </c>
      <c r="AG37" s="67">
        <v>0</v>
      </c>
      <c r="AH37" s="67">
        <v>-554.6</v>
      </c>
      <c r="AI37" s="67">
        <v>554.6</v>
      </c>
      <c r="AJ37" s="67">
        <v>0</v>
      </c>
      <c r="AK37" s="67">
        <v>-626.29999999999995</v>
      </c>
      <c r="AL37" s="67">
        <v>626.29999999999995</v>
      </c>
      <c r="AM37" s="35" t="s">
        <v>300</v>
      </c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 s="81"/>
      <c r="CB37" s="81"/>
      <c r="CC37" s="81"/>
      <c r="CD37" s="81"/>
      <c r="CE37" s="81"/>
      <c r="CF37" s="81"/>
    </row>
    <row r="38" spans="1:84" s="82" customFormat="1" ht="30" customHeight="1" x14ac:dyDescent="0.25">
      <c r="A38" s="81"/>
      <c r="B38" s="36" t="s">
        <v>177</v>
      </c>
      <c r="C38" s="189">
        <v>0</v>
      </c>
      <c r="D38" s="65">
        <v>19.199999999999989</v>
      </c>
      <c r="E38" s="65">
        <v>-19.199999999999989</v>
      </c>
      <c r="F38" s="65">
        <v>0</v>
      </c>
      <c r="G38" s="65">
        <v>-126.99999999999997</v>
      </c>
      <c r="H38" s="65">
        <v>126.99999999999997</v>
      </c>
      <c r="I38" s="65">
        <v>0</v>
      </c>
      <c r="J38" s="65">
        <v>-25.5</v>
      </c>
      <c r="K38" s="65">
        <v>25.5</v>
      </c>
      <c r="L38" s="65">
        <v>0</v>
      </c>
      <c r="M38" s="65">
        <v>-72.799999999999983</v>
      </c>
      <c r="N38" s="65">
        <v>72.799999999999983</v>
      </c>
      <c r="O38" s="65">
        <v>0</v>
      </c>
      <c r="P38" s="65">
        <v>272</v>
      </c>
      <c r="Q38" s="65">
        <v>-272</v>
      </c>
      <c r="R38" s="80">
        <v>0</v>
      </c>
      <c r="S38" s="65">
        <v>242.3</v>
      </c>
      <c r="T38" s="65">
        <v>-242.3</v>
      </c>
      <c r="U38" s="65">
        <v>0</v>
      </c>
      <c r="V38" s="65">
        <v>118.9</v>
      </c>
      <c r="W38" s="65">
        <v>-118.9</v>
      </c>
      <c r="X38" s="65">
        <v>0</v>
      </c>
      <c r="Y38" s="65">
        <v>84</v>
      </c>
      <c r="Z38" s="65">
        <v>-84</v>
      </c>
      <c r="AA38" s="70">
        <v>0</v>
      </c>
      <c r="AB38" s="70">
        <v>-81</v>
      </c>
      <c r="AC38" s="70">
        <v>81</v>
      </c>
      <c r="AD38" s="70">
        <v>0</v>
      </c>
      <c r="AE38" s="70">
        <v>-118.2</v>
      </c>
      <c r="AF38" s="70">
        <v>118.2</v>
      </c>
      <c r="AG38" s="70">
        <v>0</v>
      </c>
      <c r="AH38" s="70">
        <v>-127.6</v>
      </c>
      <c r="AI38" s="70">
        <v>127.6</v>
      </c>
      <c r="AJ38" s="70">
        <v>0</v>
      </c>
      <c r="AK38" s="70">
        <v>-114</v>
      </c>
      <c r="AL38" s="70">
        <v>114</v>
      </c>
      <c r="AM38" s="38" t="s">
        <v>303</v>
      </c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 s="81"/>
      <c r="CB38" s="81"/>
      <c r="CC38" s="81"/>
      <c r="CD38" s="81"/>
      <c r="CE38" s="81"/>
      <c r="CF38" s="81"/>
    </row>
    <row r="39" spans="1:84" s="82" customFormat="1" ht="30" customHeight="1" x14ac:dyDescent="0.25">
      <c r="A39" s="81"/>
      <c r="B39" s="33" t="s">
        <v>181</v>
      </c>
      <c r="C39" s="190">
        <v>0</v>
      </c>
      <c r="D39" s="67">
        <v>162.1</v>
      </c>
      <c r="E39" s="67">
        <v>-162.1</v>
      </c>
      <c r="F39" s="67">
        <v>0</v>
      </c>
      <c r="G39" s="67">
        <v>31.700000000000003</v>
      </c>
      <c r="H39" s="67">
        <v>-31.700000000000003</v>
      </c>
      <c r="I39" s="67">
        <v>0</v>
      </c>
      <c r="J39" s="67">
        <v>99.2</v>
      </c>
      <c r="K39" s="67">
        <v>-99.2</v>
      </c>
      <c r="L39" s="67">
        <v>0</v>
      </c>
      <c r="M39" s="67">
        <v>74.3</v>
      </c>
      <c r="N39" s="67">
        <v>-74.3</v>
      </c>
      <c r="O39" s="67">
        <v>0</v>
      </c>
      <c r="P39" s="67">
        <v>451.70000000000005</v>
      </c>
      <c r="Q39" s="67">
        <v>-451.70000000000005</v>
      </c>
      <c r="R39" s="79">
        <v>0</v>
      </c>
      <c r="S39" s="67">
        <v>360.6</v>
      </c>
      <c r="T39" s="67">
        <v>-360.6</v>
      </c>
      <c r="U39" s="67">
        <v>0</v>
      </c>
      <c r="V39" s="67">
        <v>191.79999999999998</v>
      </c>
      <c r="W39" s="67">
        <v>-191.79999999999998</v>
      </c>
      <c r="X39" s="67">
        <v>0</v>
      </c>
      <c r="Y39" s="67">
        <v>163.80000000000001</v>
      </c>
      <c r="Z39" s="67">
        <v>-163.80000000000001</v>
      </c>
      <c r="AA39" s="67">
        <v>0</v>
      </c>
      <c r="AB39" s="67">
        <v>19.3</v>
      </c>
      <c r="AC39" s="67">
        <v>-19.3</v>
      </c>
      <c r="AD39" s="67">
        <v>0</v>
      </c>
      <c r="AE39" s="67">
        <v>56.7</v>
      </c>
      <c r="AF39" s="67">
        <v>-56.7</v>
      </c>
      <c r="AG39" s="67">
        <v>0</v>
      </c>
      <c r="AH39" s="67">
        <v>37.299999999999997</v>
      </c>
      <c r="AI39" s="67">
        <v>-37.299999999999997</v>
      </c>
      <c r="AJ39" s="67">
        <v>0</v>
      </c>
      <c r="AK39" s="67">
        <v>81.599999999999994</v>
      </c>
      <c r="AL39" s="67">
        <v>-81.599999999999994</v>
      </c>
      <c r="AM39" s="35" t="s">
        <v>304</v>
      </c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 s="81"/>
      <c r="CB39" s="81"/>
      <c r="CC39" s="81"/>
      <c r="CD39" s="81"/>
      <c r="CE39" s="81"/>
      <c r="CF39" s="81"/>
    </row>
    <row r="40" spans="1:84" s="82" customFormat="1" ht="30" customHeight="1" x14ac:dyDescent="0.25">
      <c r="A40" s="81"/>
      <c r="B40" s="29" t="s">
        <v>182</v>
      </c>
      <c r="C40" s="189">
        <v>0</v>
      </c>
      <c r="D40" s="65">
        <v>-142.9</v>
      </c>
      <c r="E40" s="65">
        <v>142.9</v>
      </c>
      <c r="F40" s="65">
        <v>0</v>
      </c>
      <c r="G40" s="65">
        <v>-158.69999999999999</v>
      </c>
      <c r="H40" s="65">
        <v>158.69999999999999</v>
      </c>
      <c r="I40" s="65">
        <v>0</v>
      </c>
      <c r="J40" s="65">
        <v>-124.69999999999999</v>
      </c>
      <c r="K40" s="65">
        <v>124.69999999999999</v>
      </c>
      <c r="L40" s="65">
        <v>0</v>
      </c>
      <c r="M40" s="65">
        <v>-147.1</v>
      </c>
      <c r="N40" s="65">
        <v>147.1</v>
      </c>
      <c r="O40" s="65">
        <v>0</v>
      </c>
      <c r="P40" s="65">
        <v>-179.7</v>
      </c>
      <c r="Q40" s="65">
        <v>179.7</v>
      </c>
      <c r="R40" s="80">
        <v>0</v>
      </c>
      <c r="S40" s="65">
        <v>-118.3</v>
      </c>
      <c r="T40" s="65">
        <v>118.3</v>
      </c>
      <c r="U40" s="65">
        <v>0</v>
      </c>
      <c r="V40" s="65">
        <v>-72.900000000000006</v>
      </c>
      <c r="W40" s="65">
        <v>72.900000000000006</v>
      </c>
      <c r="X40" s="65">
        <v>0</v>
      </c>
      <c r="Y40" s="65">
        <v>-79.8</v>
      </c>
      <c r="Z40" s="65">
        <v>79.8</v>
      </c>
      <c r="AA40" s="65">
        <v>0</v>
      </c>
      <c r="AB40" s="65">
        <v>-100.30000000000001</v>
      </c>
      <c r="AC40" s="65">
        <v>100.30000000000001</v>
      </c>
      <c r="AD40" s="65">
        <v>0</v>
      </c>
      <c r="AE40" s="65">
        <v>-174.9</v>
      </c>
      <c r="AF40" s="65">
        <v>174.9</v>
      </c>
      <c r="AG40" s="65">
        <v>0</v>
      </c>
      <c r="AH40" s="65">
        <v>-164.9</v>
      </c>
      <c r="AI40" s="65">
        <v>164.9</v>
      </c>
      <c r="AJ40" s="65">
        <v>0</v>
      </c>
      <c r="AK40" s="65">
        <v>-195.60000000000002</v>
      </c>
      <c r="AL40" s="65">
        <v>195.60000000000002</v>
      </c>
      <c r="AM40" s="31" t="s">
        <v>300</v>
      </c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 s="81"/>
      <c r="CB40" s="81"/>
      <c r="CC40" s="81"/>
      <c r="CD40" s="81"/>
      <c r="CE40" s="81"/>
      <c r="CF40" s="81"/>
    </row>
    <row r="41" spans="1:84" s="82" customFormat="1" ht="30" customHeight="1" x14ac:dyDescent="0.25">
      <c r="A41" s="81"/>
      <c r="B41" s="33" t="s">
        <v>186</v>
      </c>
      <c r="C41" s="190">
        <v>-16.7</v>
      </c>
      <c r="D41" s="74">
        <v>-18.500000000000014</v>
      </c>
      <c r="E41" s="67">
        <v>1.8000000000000149</v>
      </c>
      <c r="F41" s="67">
        <v>17.299999999999997</v>
      </c>
      <c r="G41" s="74">
        <v>-129.1</v>
      </c>
      <c r="H41" s="67">
        <v>146.39999999999998</v>
      </c>
      <c r="I41" s="67">
        <v>-12.099999999999998</v>
      </c>
      <c r="J41" s="74">
        <v>285.2</v>
      </c>
      <c r="K41" s="67">
        <v>-297.3</v>
      </c>
      <c r="L41" s="67">
        <v>15.599999999999998</v>
      </c>
      <c r="M41" s="74">
        <v>14.200000000000003</v>
      </c>
      <c r="N41" s="67">
        <v>1.399999999999995</v>
      </c>
      <c r="O41" s="67">
        <v>-6.5</v>
      </c>
      <c r="P41" s="74">
        <v>-1.0999999999999943</v>
      </c>
      <c r="Q41" s="67">
        <v>-5.4000000000000057</v>
      </c>
      <c r="R41" s="67">
        <v>0.19999999999999929</v>
      </c>
      <c r="S41" s="74">
        <v>-36.300000000000004</v>
      </c>
      <c r="T41" s="67">
        <v>36.5</v>
      </c>
      <c r="U41" s="67">
        <v>-14.800000000000002</v>
      </c>
      <c r="V41" s="74">
        <v>-169.10000000000002</v>
      </c>
      <c r="W41" s="67">
        <v>154.30000000000001</v>
      </c>
      <c r="X41" s="67">
        <v>122.4</v>
      </c>
      <c r="Y41" s="74">
        <v>167.89999999999998</v>
      </c>
      <c r="Z41" s="67">
        <v>-45.499999999999972</v>
      </c>
      <c r="AA41" s="67">
        <v>110.6</v>
      </c>
      <c r="AB41" s="67">
        <v>166.99999999999994</v>
      </c>
      <c r="AC41" s="67">
        <v>-56.399999999999949</v>
      </c>
      <c r="AD41" s="67">
        <v>-116.6</v>
      </c>
      <c r="AE41" s="67">
        <v>-9.3999999999999986</v>
      </c>
      <c r="AF41" s="67">
        <v>-107.19999999999999</v>
      </c>
      <c r="AG41" s="67">
        <v>-64.8</v>
      </c>
      <c r="AH41" s="67">
        <v>-163.5</v>
      </c>
      <c r="AI41" s="67">
        <v>98.7</v>
      </c>
      <c r="AJ41" s="67">
        <v>89.6</v>
      </c>
      <c r="AK41" s="67">
        <v>129.4</v>
      </c>
      <c r="AL41" s="67">
        <v>-39.800000000000011</v>
      </c>
      <c r="AM41" s="35" t="s">
        <v>307</v>
      </c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 s="81"/>
      <c r="CB41" s="81"/>
      <c r="CC41" s="81"/>
      <c r="CD41" s="81"/>
      <c r="CE41" s="81"/>
      <c r="CF41" s="81"/>
    </row>
    <row r="42" spans="1:84" s="82" customFormat="1" ht="30" customHeight="1" x14ac:dyDescent="0.25">
      <c r="A42" s="81"/>
      <c r="B42" s="36" t="s">
        <v>187</v>
      </c>
      <c r="C42" s="189">
        <v>-16.7</v>
      </c>
      <c r="D42" s="65">
        <v>-18.500000000000014</v>
      </c>
      <c r="E42" s="65">
        <v>1.8000000000000149</v>
      </c>
      <c r="F42" s="65">
        <v>17.299999999999997</v>
      </c>
      <c r="G42" s="65">
        <v>-129.1</v>
      </c>
      <c r="H42" s="65">
        <v>146.39999999999998</v>
      </c>
      <c r="I42" s="65">
        <v>-12.099999999999998</v>
      </c>
      <c r="J42" s="65">
        <v>285.2</v>
      </c>
      <c r="K42" s="65">
        <v>-297.3</v>
      </c>
      <c r="L42" s="65">
        <v>15.599999999999998</v>
      </c>
      <c r="M42" s="65">
        <v>14.200000000000003</v>
      </c>
      <c r="N42" s="65">
        <v>1.399999999999995</v>
      </c>
      <c r="O42" s="65">
        <v>-6.5</v>
      </c>
      <c r="P42" s="65">
        <v>-1.0999999999999943</v>
      </c>
      <c r="Q42" s="65">
        <v>-5.4000000000000057</v>
      </c>
      <c r="R42" s="65">
        <v>0.19999999999999929</v>
      </c>
      <c r="S42" s="65">
        <v>-36.300000000000004</v>
      </c>
      <c r="T42" s="65">
        <v>36.5</v>
      </c>
      <c r="U42" s="65">
        <v>-14.800000000000002</v>
      </c>
      <c r="V42" s="70">
        <v>-169.10000000000002</v>
      </c>
      <c r="W42" s="65">
        <v>154.30000000000001</v>
      </c>
      <c r="X42" s="65">
        <v>122.4</v>
      </c>
      <c r="Y42" s="65">
        <v>167.89999999999998</v>
      </c>
      <c r="Z42" s="65">
        <v>-45.499999999999972</v>
      </c>
      <c r="AA42" s="70">
        <v>110.6</v>
      </c>
      <c r="AB42" s="70">
        <v>166.99999999999994</v>
      </c>
      <c r="AC42" s="70">
        <v>-56.399999999999949</v>
      </c>
      <c r="AD42" s="70">
        <v>-116.6</v>
      </c>
      <c r="AE42" s="70">
        <v>-9.3999999999999986</v>
      </c>
      <c r="AF42" s="70">
        <v>-107.19999999999999</v>
      </c>
      <c r="AG42" s="70">
        <v>-64.8</v>
      </c>
      <c r="AH42" s="70">
        <v>-163.5</v>
      </c>
      <c r="AI42" s="70">
        <v>98.7</v>
      </c>
      <c r="AJ42" s="70">
        <v>89.6</v>
      </c>
      <c r="AK42" s="70">
        <v>129.4</v>
      </c>
      <c r="AL42" s="70">
        <v>-39.800000000000011</v>
      </c>
      <c r="AM42" s="38" t="s">
        <v>305</v>
      </c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 s="81"/>
      <c r="CB42" s="81"/>
      <c r="CC42" s="81"/>
      <c r="CD42" s="81"/>
      <c r="CE42" s="81"/>
      <c r="CF42" s="81"/>
    </row>
    <row r="43" spans="1:84" s="82" customFormat="1" ht="30" customHeight="1" x14ac:dyDescent="0.25">
      <c r="A43" s="81"/>
      <c r="B43" s="33" t="s">
        <v>188</v>
      </c>
      <c r="C43" s="190">
        <v>-127.77000000000001</v>
      </c>
      <c r="D43" s="74">
        <v>0</v>
      </c>
      <c r="E43" s="67">
        <v>-127.77000000000001</v>
      </c>
      <c r="F43" s="67">
        <v>-32.400000000000006</v>
      </c>
      <c r="G43" s="67">
        <v>0</v>
      </c>
      <c r="H43" s="67">
        <v>-32.400000000000006</v>
      </c>
      <c r="I43" s="67">
        <v>71.800000000000011</v>
      </c>
      <c r="J43" s="74">
        <v>0</v>
      </c>
      <c r="K43" s="67">
        <v>71.800000000000011</v>
      </c>
      <c r="L43" s="67">
        <v>10.099999999999993</v>
      </c>
      <c r="M43" s="74">
        <v>0</v>
      </c>
      <c r="N43" s="67">
        <v>10.099999999999993</v>
      </c>
      <c r="O43" s="67">
        <v>-45.800000000000011</v>
      </c>
      <c r="P43" s="74">
        <v>0</v>
      </c>
      <c r="Q43" s="67">
        <v>-45.800000000000011</v>
      </c>
      <c r="R43" s="67">
        <v>-10</v>
      </c>
      <c r="S43" s="67">
        <v>0</v>
      </c>
      <c r="T43" s="67">
        <v>-10</v>
      </c>
      <c r="U43" s="67">
        <v>18</v>
      </c>
      <c r="V43" s="74">
        <v>0</v>
      </c>
      <c r="W43" s="67">
        <v>18</v>
      </c>
      <c r="X43" s="67">
        <v>-25</v>
      </c>
      <c r="Y43" s="67">
        <v>0</v>
      </c>
      <c r="Z43" s="67">
        <v>-25</v>
      </c>
      <c r="AA43" s="67">
        <v>9.7000000000000028</v>
      </c>
      <c r="AB43" s="67">
        <v>0</v>
      </c>
      <c r="AC43" s="67">
        <v>9.7000000000000028</v>
      </c>
      <c r="AD43" s="67">
        <v>15.7</v>
      </c>
      <c r="AE43" s="67">
        <v>0</v>
      </c>
      <c r="AF43" s="67">
        <v>15.7</v>
      </c>
      <c r="AG43" s="67">
        <v>10.200000000000003</v>
      </c>
      <c r="AH43" s="67">
        <v>0</v>
      </c>
      <c r="AI43" s="67">
        <v>10.200000000000003</v>
      </c>
      <c r="AJ43" s="67">
        <v>-21</v>
      </c>
      <c r="AK43" s="67">
        <v>0</v>
      </c>
      <c r="AL43" s="67">
        <v>-21</v>
      </c>
      <c r="AM43" s="35" t="s">
        <v>306</v>
      </c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 s="81"/>
      <c r="CB43" s="81"/>
      <c r="CC43" s="81"/>
      <c r="CD43" s="81"/>
      <c r="CE43" s="81"/>
      <c r="CF43" s="81"/>
    </row>
    <row r="44" spans="1:84" s="82" customFormat="1" ht="30" customHeight="1" x14ac:dyDescent="0.25">
      <c r="A44" s="81"/>
      <c r="B44" s="36" t="s">
        <v>174</v>
      </c>
      <c r="C44" s="189">
        <v>3.41</v>
      </c>
      <c r="D44" s="65">
        <v>0</v>
      </c>
      <c r="E44" s="65">
        <v>3.41</v>
      </c>
      <c r="F44" s="65">
        <v>2.5999999999999996</v>
      </c>
      <c r="G44" s="65">
        <v>0</v>
      </c>
      <c r="H44" s="65">
        <v>2.5999999999999996</v>
      </c>
      <c r="I44" s="65">
        <v>5.4</v>
      </c>
      <c r="J44" s="65">
        <v>0</v>
      </c>
      <c r="K44" s="65">
        <v>5.4</v>
      </c>
      <c r="L44" s="65">
        <v>10.700000000000001</v>
      </c>
      <c r="M44" s="65">
        <v>0</v>
      </c>
      <c r="N44" s="65">
        <v>10.700000000000001</v>
      </c>
      <c r="O44" s="65">
        <v>14.200000000000001</v>
      </c>
      <c r="P44" s="65">
        <v>0</v>
      </c>
      <c r="Q44" s="65">
        <v>14.200000000000001</v>
      </c>
      <c r="R44" s="65">
        <v>-13.7</v>
      </c>
      <c r="S44" s="65">
        <v>0</v>
      </c>
      <c r="T44" s="65">
        <v>-13.7</v>
      </c>
      <c r="U44" s="65">
        <v>-11.6</v>
      </c>
      <c r="V44" s="70">
        <v>0</v>
      </c>
      <c r="W44" s="65">
        <v>-11.6</v>
      </c>
      <c r="X44" s="65">
        <v>-7.6000000000000005</v>
      </c>
      <c r="Y44" s="65">
        <v>0</v>
      </c>
      <c r="Z44" s="65">
        <v>-7.6000000000000005</v>
      </c>
      <c r="AA44" s="70">
        <v>42.5</v>
      </c>
      <c r="AB44" s="70">
        <v>0</v>
      </c>
      <c r="AC44" s="70">
        <v>42.5</v>
      </c>
      <c r="AD44" s="70">
        <v>28.3</v>
      </c>
      <c r="AE44" s="70">
        <v>0</v>
      </c>
      <c r="AF44" s="70">
        <v>28.3</v>
      </c>
      <c r="AG44" s="70">
        <v>10.299999999999999</v>
      </c>
      <c r="AH44" s="70">
        <v>0</v>
      </c>
      <c r="AI44" s="70">
        <v>10.299999999999999</v>
      </c>
      <c r="AJ44" s="70">
        <v>-14.7</v>
      </c>
      <c r="AK44" s="70">
        <v>0</v>
      </c>
      <c r="AL44" s="70">
        <v>-14.7</v>
      </c>
      <c r="AM44" s="38" t="s">
        <v>210</v>
      </c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 s="81"/>
      <c r="CB44" s="81"/>
      <c r="CC44" s="81"/>
      <c r="CD44" s="81"/>
      <c r="CE44" s="81"/>
      <c r="CF44" s="81"/>
    </row>
    <row r="45" spans="1:84" s="82" customFormat="1" ht="30" customHeight="1" x14ac:dyDescent="0.25">
      <c r="A45" s="81"/>
      <c r="B45" s="39" t="s">
        <v>189</v>
      </c>
      <c r="C45" s="67">
        <v>-131.18</v>
      </c>
      <c r="D45" s="74">
        <v>0</v>
      </c>
      <c r="E45" s="67">
        <v>-131.18</v>
      </c>
      <c r="F45" s="67">
        <v>-35</v>
      </c>
      <c r="G45" s="67">
        <v>0</v>
      </c>
      <c r="H45" s="67">
        <v>-35</v>
      </c>
      <c r="I45" s="67">
        <v>66.400000000000006</v>
      </c>
      <c r="J45" s="74">
        <v>0</v>
      </c>
      <c r="K45" s="67">
        <v>66.400000000000006</v>
      </c>
      <c r="L45" s="67">
        <v>-0.60000000000000497</v>
      </c>
      <c r="M45" s="74">
        <v>0</v>
      </c>
      <c r="N45" s="67">
        <v>-0.60000000000000497</v>
      </c>
      <c r="O45" s="67">
        <v>-60.000000000000007</v>
      </c>
      <c r="P45" s="74">
        <v>0</v>
      </c>
      <c r="Q45" s="67">
        <v>-60.000000000000007</v>
      </c>
      <c r="R45" s="67">
        <v>3.6999999999999993</v>
      </c>
      <c r="S45" s="74">
        <v>0</v>
      </c>
      <c r="T45" s="67">
        <v>3.6999999999999993</v>
      </c>
      <c r="U45" s="67">
        <v>29.6</v>
      </c>
      <c r="V45" s="74">
        <v>0</v>
      </c>
      <c r="W45" s="67">
        <v>29.6</v>
      </c>
      <c r="X45" s="67">
        <v>-17.399999999999999</v>
      </c>
      <c r="Y45" s="67">
        <v>0</v>
      </c>
      <c r="Z45" s="67">
        <v>-17.399999999999999</v>
      </c>
      <c r="AA45" s="74">
        <v>-32.799999999999997</v>
      </c>
      <c r="AB45" s="74">
        <v>0</v>
      </c>
      <c r="AC45" s="74">
        <v>-32.799999999999997</v>
      </c>
      <c r="AD45" s="74">
        <v>-12.600000000000001</v>
      </c>
      <c r="AE45" s="74">
        <v>0</v>
      </c>
      <c r="AF45" s="74">
        <v>-12.600000000000001</v>
      </c>
      <c r="AG45" s="74">
        <v>-9.9999999999997868E-2</v>
      </c>
      <c r="AH45" s="74">
        <v>0</v>
      </c>
      <c r="AI45" s="74">
        <v>-9.9999999999997868E-2</v>
      </c>
      <c r="AJ45" s="74">
        <v>-6.3</v>
      </c>
      <c r="AK45" s="74">
        <v>0</v>
      </c>
      <c r="AL45" s="74">
        <v>-6.3</v>
      </c>
      <c r="AM45" s="41" t="s">
        <v>215</v>
      </c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 s="81"/>
      <c r="CB45" s="81"/>
      <c r="CC45" s="81"/>
      <c r="CD45" s="81"/>
      <c r="CE45" s="81"/>
      <c r="CF45" s="81"/>
    </row>
    <row r="46" spans="1:84" s="82" customFormat="1" ht="30" customHeight="1" x14ac:dyDescent="0.25">
      <c r="A46" s="81"/>
      <c r="B46" s="29" t="s">
        <v>190</v>
      </c>
      <c r="C46" s="65">
        <v>0</v>
      </c>
      <c r="D46" s="70">
        <v>5.7000000000000028</v>
      </c>
      <c r="E46" s="65">
        <v>-5.7000000000000028</v>
      </c>
      <c r="F46" s="65">
        <v>0</v>
      </c>
      <c r="G46" s="70">
        <v>22.8</v>
      </c>
      <c r="H46" s="65">
        <v>-22.8</v>
      </c>
      <c r="I46" s="65">
        <v>0</v>
      </c>
      <c r="J46" s="70">
        <v>64.5</v>
      </c>
      <c r="K46" s="65">
        <v>-64.5</v>
      </c>
      <c r="L46" s="65">
        <v>0</v>
      </c>
      <c r="M46" s="70">
        <v>-81.600000000000009</v>
      </c>
      <c r="N46" s="65">
        <v>81.600000000000009</v>
      </c>
      <c r="O46" s="65">
        <v>0</v>
      </c>
      <c r="P46" s="70">
        <v>45.4</v>
      </c>
      <c r="Q46" s="65">
        <v>-45.4</v>
      </c>
      <c r="R46" s="65">
        <v>0</v>
      </c>
      <c r="S46" s="70">
        <v>47</v>
      </c>
      <c r="T46" s="65">
        <v>-47</v>
      </c>
      <c r="U46" s="65">
        <v>0</v>
      </c>
      <c r="V46" s="70">
        <v>25.4</v>
      </c>
      <c r="W46" s="65">
        <v>-25.4</v>
      </c>
      <c r="X46" s="65">
        <v>0</v>
      </c>
      <c r="Y46" s="70">
        <v>92.2</v>
      </c>
      <c r="Z46" s="65">
        <v>-92.2</v>
      </c>
      <c r="AA46" s="65">
        <v>0</v>
      </c>
      <c r="AB46" s="65">
        <v>-10.799999999999997</v>
      </c>
      <c r="AC46" s="65">
        <v>10.799999999999997</v>
      </c>
      <c r="AD46" s="65">
        <v>0</v>
      </c>
      <c r="AE46" s="65">
        <v>76.2</v>
      </c>
      <c r="AF46" s="65">
        <v>-76.2</v>
      </c>
      <c r="AG46" s="65">
        <v>0</v>
      </c>
      <c r="AH46" s="65">
        <v>51.100000000000009</v>
      </c>
      <c r="AI46" s="65">
        <v>-51.100000000000009</v>
      </c>
      <c r="AJ46" s="65">
        <v>0</v>
      </c>
      <c r="AK46" s="65">
        <v>290.89999999999998</v>
      </c>
      <c r="AL46" s="65">
        <v>-290.89999999999998</v>
      </c>
      <c r="AM46" s="31" t="s">
        <v>310</v>
      </c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 s="81"/>
      <c r="CB46" s="81"/>
      <c r="CC46" s="81"/>
      <c r="CD46" s="81"/>
      <c r="CE46" s="81"/>
      <c r="CF46" s="81"/>
    </row>
    <row r="47" spans="1:84" s="82" customFormat="1" ht="30" customHeight="1" x14ac:dyDescent="0.25">
      <c r="A47" s="81"/>
      <c r="B47" s="39" t="s">
        <v>191</v>
      </c>
      <c r="C47" s="67">
        <v>0</v>
      </c>
      <c r="D47" s="74">
        <v>5.7000000000000028</v>
      </c>
      <c r="E47" s="67">
        <v>-5.7000000000000028</v>
      </c>
      <c r="F47" s="67">
        <v>0</v>
      </c>
      <c r="G47" s="67">
        <v>22.8</v>
      </c>
      <c r="H47" s="67">
        <v>-22.8</v>
      </c>
      <c r="I47" s="67">
        <v>0</v>
      </c>
      <c r="J47" s="74">
        <v>64.5</v>
      </c>
      <c r="K47" s="67">
        <v>-64.5</v>
      </c>
      <c r="L47" s="67">
        <v>0</v>
      </c>
      <c r="M47" s="74">
        <v>-81.600000000000009</v>
      </c>
      <c r="N47" s="67">
        <v>81.600000000000009</v>
      </c>
      <c r="O47" s="67">
        <v>0</v>
      </c>
      <c r="P47" s="74">
        <v>45.4</v>
      </c>
      <c r="Q47" s="67">
        <v>-45.4</v>
      </c>
      <c r="R47" s="67">
        <v>0</v>
      </c>
      <c r="S47" s="67">
        <v>47</v>
      </c>
      <c r="T47" s="67">
        <v>-47</v>
      </c>
      <c r="U47" s="67">
        <v>0</v>
      </c>
      <c r="V47" s="74">
        <v>25.4</v>
      </c>
      <c r="W47" s="67">
        <v>-25.4</v>
      </c>
      <c r="X47" s="67">
        <v>0</v>
      </c>
      <c r="Y47" s="67">
        <v>92.2</v>
      </c>
      <c r="Z47" s="67">
        <v>-92.2</v>
      </c>
      <c r="AA47" s="74">
        <v>0</v>
      </c>
      <c r="AB47" s="74">
        <v>-10.799999999999997</v>
      </c>
      <c r="AC47" s="74">
        <v>10.799999999999997</v>
      </c>
      <c r="AD47" s="74">
        <v>0</v>
      </c>
      <c r="AE47" s="74">
        <v>76.2</v>
      </c>
      <c r="AF47" s="74">
        <v>-76.2</v>
      </c>
      <c r="AG47" s="74">
        <v>0</v>
      </c>
      <c r="AH47" s="74">
        <v>51.100000000000009</v>
      </c>
      <c r="AI47" s="74">
        <v>-51.100000000000009</v>
      </c>
      <c r="AJ47" s="74">
        <v>0</v>
      </c>
      <c r="AK47" s="74">
        <v>290.89999999999998</v>
      </c>
      <c r="AL47" s="74">
        <v>-290.89999999999998</v>
      </c>
      <c r="AM47" s="41" t="s">
        <v>311</v>
      </c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 s="81"/>
      <c r="CB47" s="81"/>
      <c r="CC47" s="81"/>
      <c r="CD47" s="81"/>
      <c r="CE47" s="81"/>
      <c r="CF47" s="81"/>
    </row>
    <row r="48" spans="1:84" s="82" customFormat="1" ht="30" customHeight="1" x14ac:dyDescent="0.25">
      <c r="A48" s="81"/>
      <c r="B48" s="29" t="s">
        <v>313</v>
      </c>
      <c r="C48" s="65">
        <v>0</v>
      </c>
      <c r="D48" s="70">
        <v>0</v>
      </c>
      <c r="E48" s="65">
        <v>0</v>
      </c>
      <c r="F48" s="65">
        <v>12.4</v>
      </c>
      <c r="G48" s="70">
        <v>-2.4000000000000004</v>
      </c>
      <c r="H48" s="65">
        <v>14.8</v>
      </c>
      <c r="I48" s="65">
        <v>-25.2</v>
      </c>
      <c r="J48" s="70">
        <v>30.8</v>
      </c>
      <c r="K48" s="65">
        <v>-56</v>
      </c>
      <c r="L48" s="65">
        <v>-130.4</v>
      </c>
      <c r="M48" s="70">
        <v>3.1999999999999997</v>
      </c>
      <c r="N48" s="65">
        <v>-133.6</v>
      </c>
      <c r="O48" s="65">
        <v>-14</v>
      </c>
      <c r="P48" s="70">
        <v>-31.599999999999998</v>
      </c>
      <c r="Q48" s="65">
        <v>17.599999999999998</v>
      </c>
      <c r="R48" s="65">
        <v>-6.4</v>
      </c>
      <c r="S48" s="70">
        <v>-4.4000000000000004</v>
      </c>
      <c r="T48" s="65">
        <v>-2</v>
      </c>
      <c r="U48" s="65">
        <v>-8.8000000000000007</v>
      </c>
      <c r="V48" s="70">
        <v>-1.1999999999999997</v>
      </c>
      <c r="W48" s="65">
        <v>-7.6000000000000014</v>
      </c>
      <c r="X48" s="65">
        <v>-0.80000000000000027</v>
      </c>
      <c r="Y48" s="70">
        <v>0.80000000000000027</v>
      </c>
      <c r="Z48" s="65">
        <v>-1.6000000000000005</v>
      </c>
      <c r="AA48" s="65">
        <v>-7.6000000000000005</v>
      </c>
      <c r="AB48" s="65">
        <v>1.2000000000000002</v>
      </c>
      <c r="AC48" s="65">
        <v>-8.8000000000000007</v>
      </c>
      <c r="AD48" s="65">
        <v>-1.2000000000000002</v>
      </c>
      <c r="AE48" s="65">
        <v>16.8</v>
      </c>
      <c r="AF48" s="65">
        <v>-18</v>
      </c>
      <c r="AG48" s="65">
        <v>-21.2</v>
      </c>
      <c r="AH48" s="65">
        <v>17.600000000000001</v>
      </c>
      <c r="AI48" s="65">
        <v>-38.799999999999997</v>
      </c>
      <c r="AJ48" s="65">
        <v>22.4</v>
      </c>
      <c r="AK48" s="65">
        <v>28.8</v>
      </c>
      <c r="AL48" s="65">
        <v>-6.4000000000000021</v>
      </c>
      <c r="AM48" s="31" t="s">
        <v>312</v>
      </c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 s="81"/>
      <c r="CB48" s="81"/>
      <c r="CC48" s="81"/>
      <c r="CD48" s="81"/>
      <c r="CE48" s="81"/>
      <c r="CF48" s="81"/>
    </row>
    <row r="49" spans="1:84" s="82" customFormat="1" ht="30" customHeight="1" x14ac:dyDescent="0.25">
      <c r="A49" s="81"/>
      <c r="B49" s="39" t="s">
        <v>192</v>
      </c>
      <c r="C49" s="67">
        <v>0</v>
      </c>
      <c r="D49" s="74">
        <v>0</v>
      </c>
      <c r="E49" s="67">
        <v>0</v>
      </c>
      <c r="F49" s="67">
        <v>0.4</v>
      </c>
      <c r="G49" s="74">
        <v>1.2</v>
      </c>
      <c r="H49" s="67">
        <v>-0.79999999999999993</v>
      </c>
      <c r="I49" s="67">
        <v>-24</v>
      </c>
      <c r="J49" s="74">
        <v>40</v>
      </c>
      <c r="K49" s="67">
        <v>-64</v>
      </c>
      <c r="L49" s="67">
        <v>-130.80000000000001</v>
      </c>
      <c r="M49" s="74">
        <v>4.8</v>
      </c>
      <c r="N49" s="67">
        <v>-135.60000000000002</v>
      </c>
      <c r="O49" s="67">
        <v>-13.2</v>
      </c>
      <c r="P49" s="74">
        <v>-2.4</v>
      </c>
      <c r="Q49" s="67">
        <v>-10.799999999999999</v>
      </c>
      <c r="R49" s="67">
        <v>-4.8</v>
      </c>
      <c r="S49" s="74">
        <v>-2.8</v>
      </c>
      <c r="T49" s="67">
        <v>-2</v>
      </c>
      <c r="U49" s="67">
        <v>-6.4</v>
      </c>
      <c r="V49" s="74">
        <v>1.6</v>
      </c>
      <c r="W49" s="67">
        <v>-8</v>
      </c>
      <c r="X49" s="67">
        <v>-4.4000000000000004</v>
      </c>
      <c r="Y49" s="74">
        <v>3.6</v>
      </c>
      <c r="Z49" s="67">
        <v>-8</v>
      </c>
      <c r="AA49" s="74">
        <v>-14.4</v>
      </c>
      <c r="AB49" s="74">
        <v>0.4</v>
      </c>
      <c r="AC49" s="74">
        <v>-14.8</v>
      </c>
      <c r="AD49" s="74">
        <v>-6.8</v>
      </c>
      <c r="AE49" s="74">
        <v>15.6</v>
      </c>
      <c r="AF49" s="74">
        <v>-22.4</v>
      </c>
      <c r="AG49" s="74">
        <v>-18</v>
      </c>
      <c r="AH49" s="74">
        <v>15.6</v>
      </c>
      <c r="AI49" s="74">
        <v>-33.6</v>
      </c>
      <c r="AJ49" s="74">
        <v>14.4</v>
      </c>
      <c r="AK49" s="74">
        <v>26</v>
      </c>
      <c r="AL49" s="74">
        <v>-11.6</v>
      </c>
      <c r="AM49" s="41" t="s">
        <v>314</v>
      </c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 s="81"/>
      <c r="CB49" s="81"/>
      <c r="CC49" s="81"/>
      <c r="CD49" s="81"/>
      <c r="CE49" s="81"/>
      <c r="CF49" s="81"/>
    </row>
    <row r="50" spans="1:84" s="82" customFormat="1" ht="30" customHeight="1" x14ac:dyDescent="0.25">
      <c r="A50" s="81"/>
      <c r="B50" s="36" t="s">
        <v>193</v>
      </c>
      <c r="C50" s="65">
        <v>0</v>
      </c>
      <c r="D50" s="70">
        <v>0</v>
      </c>
      <c r="E50" s="65">
        <v>0</v>
      </c>
      <c r="F50" s="65">
        <v>12</v>
      </c>
      <c r="G50" s="70">
        <v>-3.6</v>
      </c>
      <c r="H50" s="65">
        <v>15.6</v>
      </c>
      <c r="I50" s="65">
        <v>-1.2</v>
      </c>
      <c r="J50" s="70">
        <v>-9.1999999999999993</v>
      </c>
      <c r="K50" s="65">
        <v>7.9999999999999991</v>
      </c>
      <c r="L50" s="65">
        <v>0.4</v>
      </c>
      <c r="M50" s="70">
        <v>-1.6</v>
      </c>
      <c r="N50" s="65">
        <v>2</v>
      </c>
      <c r="O50" s="65">
        <v>-0.8</v>
      </c>
      <c r="P50" s="70">
        <v>-29.2</v>
      </c>
      <c r="Q50" s="65">
        <v>28.4</v>
      </c>
      <c r="R50" s="65">
        <v>-1.6</v>
      </c>
      <c r="S50" s="70">
        <v>-1.6</v>
      </c>
      <c r="T50" s="65">
        <v>0</v>
      </c>
      <c r="U50" s="65">
        <v>-2.4</v>
      </c>
      <c r="V50" s="70">
        <v>-2.8</v>
      </c>
      <c r="W50" s="65">
        <v>0.39999999999999991</v>
      </c>
      <c r="X50" s="65">
        <v>3.6</v>
      </c>
      <c r="Y50" s="70">
        <v>-2.8</v>
      </c>
      <c r="Z50" s="65">
        <v>6.4</v>
      </c>
      <c r="AA50" s="70">
        <v>6.8</v>
      </c>
      <c r="AB50" s="70">
        <v>0.8</v>
      </c>
      <c r="AC50" s="70">
        <v>6</v>
      </c>
      <c r="AD50" s="70">
        <v>5.6</v>
      </c>
      <c r="AE50" s="70">
        <v>1.2</v>
      </c>
      <c r="AF50" s="70">
        <v>4.3999999999999995</v>
      </c>
      <c r="AG50" s="70">
        <v>-3.2</v>
      </c>
      <c r="AH50" s="70">
        <v>2</v>
      </c>
      <c r="AI50" s="70">
        <v>-5.2</v>
      </c>
      <c r="AJ50" s="70">
        <v>8</v>
      </c>
      <c r="AK50" s="70">
        <v>2.8</v>
      </c>
      <c r="AL50" s="70">
        <v>5.2</v>
      </c>
      <c r="AM50" s="38" t="s">
        <v>315</v>
      </c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 s="81"/>
      <c r="CB50" s="81"/>
      <c r="CC50" s="81"/>
      <c r="CD50" s="81"/>
      <c r="CE50" s="81"/>
      <c r="CF50" s="81"/>
    </row>
    <row r="51" spans="1:84" s="82" customFormat="1" ht="30" customHeight="1" x14ac:dyDescent="0.25">
      <c r="A51" s="81"/>
      <c r="B51" s="33" t="s">
        <v>77</v>
      </c>
      <c r="C51" s="67">
        <v>0</v>
      </c>
      <c r="D51" s="67">
        <v>0</v>
      </c>
      <c r="E51" s="67">
        <v>0</v>
      </c>
      <c r="F51" s="67">
        <v>0</v>
      </c>
      <c r="G51" s="74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v>0</v>
      </c>
      <c r="Q51" s="67">
        <v>0</v>
      </c>
      <c r="R51" s="67">
        <v>0</v>
      </c>
      <c r="S51" s="67">
        <v>0</v>
      </c>
      <c r="T51" s="67">
        <v>0</v>
      </c>
      <c r="U51" s="67">
        <v>0</v>
      </c>
      <c r="V51" s="67">
        <v>0</v>
      </c>
      <c r="W51" s="67">
        <v>0</v>
      </c>
      <c r="X51" s="67">
        <v>0</v>
      </c>
      <c r="Y51" s="74">
        <v>328</v>
      </c>
      <c r="Z51" s="67">
        <v>-328</v>
      </c>
      <c r="AA51" s="67">
        <v>0</v>
      </c>
      <c r="AB51" s="67">
        <v>0</v>
      </c>
      <c r="AC51" s="67">
        <v>0</v>
      </c>
      <c r="AD51" s="67">
        <v>0</v>
      </c>
      <c r="AE51" s="67">
        <v>0</v>
      </c>
      <c r="AF51" s="67">
        <v>0</v>
      </c>
      <c r="AG51" s="67">
        <v>0</v>
      </c>
      <c r="AH51" s="67">
        <v>0</v>
      </c>
      <c r="AI51" s="67">
        <v>0</v>
      </c>
      <c r="AJ51" s="67">
        <v>0</v>
      </c>
      <c r="AK51" s="67">
        <v>0</v>
      </c>
      <c r="AL51" s="67">
        <v>0</v>
      </c>
      <c r="AM51" s="35" t="s">
        <v>316</v>
      </c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 s="81"/>
      <c r="CB51" s="81"/>
      <c r="CC51" s="81"/>
      <c r="CD51" s="81"/>
      <c r="CE51" s="81"/>
      <c r="CF51" s="81"/>
    </row>
    <row r="52" spans="1:84" s="82" customFormat="1" ht="30" customHeight="1" x14ac:dyDescent="0.25">
      <c r="A52" s="81"/>
      <c r="B52" s="29" t="s">
        <v>194</v>
      </c>
      <c r="C52" s="65">
        <v>1678</v>
      </c>
      <c r="D52" s="65">
        <v>0</v>
      </c>
      <c r="E52" s="65">
        <v>1678</v>
      </c>
      <c r="F52" s="65">
        <v>547.6</v>
      </c>
      <c r="G52" s="65">
        <v>0</v>
      </c>
      <c r="H52" s="65">
        <v>547.6</v>
      </c>
      <c r="I52" s="65">
        <v>-783.10000000000025</v>
      </c>
      <c r="J52" s="65">
        <v>0</v>
      </c>
      <c r="K52" s="65">
        <v>-783.10000000000025</v>
      </c>
      <c r="L52" s="65">
        <v>-92.400000000000091</v>
      </c>
      <c r="M52" s="65">
        <v>0</v>
      </c>
      <c r="N52" s="65">
        <v>-92.400000000000091</v>
      </c>
      <c r="O52" s="65">
        <v>-676.2</v>
      </c>
      <c r="P52" s="65">
        <v>0</v>
      </c>
      <c r="Q52" s="65">
        <v>-676.2</v>
      </c>
      <c r="R52" s="65">
        <v>405.10000000000014</v>
      </c>
      <c r="S52" s="65">
        <v>0</v>
      </c>
      <c r="T52" s="65">
        <v>405.10000000000014</v>
      </c>
      <c r="U52" s="65">
        <v>787.20000000000016</v>
      </c>
      <c r="V52" s="65">
        <v>0</v>
      </c>
      <c r="W52" s="65">
        <v>787.20000000000016</v>
      </c>
      <c r="X52" s="65">
        <v>1318.7398909999997</v>
      </c>
      <c r="Y52" s="70">
        <v>0</v>
      </c>
      <c r="Z52" s="65">
        <v>1318.7398909999997</v>
      </c>
      <c r="AA52" s="65">
        <v>-859.01022750000004</v>
      </c>
      <c r="AB52" s="65">
        <v>0</v>
      </c>
      <c r="AC52" s="65">
        <v>-859.01022750000004</v>
      </c>
      <c r="AD52" s="65">
        <v>-14.432116000000065</v>
      </c>
      <c r="AE52" s="65">
        <v>0</v>
      </c>
      <c r="AF52" s="65">
        <v>-14.432116000000065</v>
      </c>
      <c r="AG52" s="65">
        <v>605.06600000000003</v>
      </c>
      <c r="AH52" s="65">
        <v>0</v>
      </c>
      <c r="AI52" s="65">
        <v>605.06600000000003</v>
      </c>
      <c r="AJ52" s="65">
        <v>-189.6</v>
      </c>
      <c r="AK52" s="65">
        <v>0</v>
      </c>
      <c r="AL52" s="65">
        <v>-189.6</v>
      </c>
      <c r="AM52" s="31" t="s">
        <v>769</v>
      </c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 s="81"/>
      <c r="CB52" s="81"/>
      <c r="CC52" s="81"/>
      <c r="CD52" s="81"/>
      <c r="CE52" s="81"/>
      <c r="CF52" s="81"/>
    </row>
    <row r="53" spans="1:84" s="82" customFormat="1" ht="30" customHeight="1" x14ac:dyDescent="0.25">
      <c r="A53" s="81"/>
      <c r="B53" s="33" t="s">
        <v>78</v>
      </c>
      <c r="C53" s="67">
        <v>110</v>
      </c>
      <c r="D53" s="67">
        <v>0</v>
      </c>
      <c r="E53" s="67">
        <v>110</v>
      </c>
      <c r="F53" s="67">
        <v>611</v>
      </c>
      <c r="G53" s="67">
        <v>0</v>
      </c>
      <c r="H53" s="67">
        <v>611</v>
      </c>
      <c r="I53" s="67">
        <v>32.799999999999983</v>
      </c>
      <c r="J53" s="67">
        <v>0</v>
      </c>
      <c r="K53" s="67">
        <v>32.799999999999983</v>
      </c>
      <c r="L53" s="67">
        <v>268.3</v>
      </c>
      <c r="M53" s="67">
        <v>0</v>
      </c>
      <c r="N53" s="67">
        <v>268.3</v>
      </c>
      <c r="O53" s="67">
        <v>-136.89999999999998</v>
      </c>
      <c r="P53" s="67">
        <v>0</v>
      </c>
      <c r="Q53" s="67">
        <v>-136.89999999999998</v>
      </c>
      <c r="R53" s="67">
        <v>42.79999999999999</v>
      </c>
      <c r="S53" s="67">
        <v>0</v>
      </c>
      <c r="T53" s="67">
        <v>42.79999999999999</v>
      </c>
      <c r="U53" s="67">
        <v>813.9</v>
      </c>
      <c r="V53" s="67">
        <v>0</v>
      </c>
      <c r="W53" s="67">
        <v>813.9</v>
      </c>
      <c r="X53" s="67">
        <v>208.3</v>
      </c>
      <c r="Y53" s="67">
        <v>0</v>
      </c>
      <c r="Z53" s="67">
        <v>208.3</v>
      </c>
      <c r="AA53" s="67">
        <v>273.10000000000002</v>
      </c>
      <c r="AB53" s="67">
        <v>0</v>
      </c>
      <c r="AC53" s="67">
        <v>273.10000000000002</v>
      </c>
      <c r="AD53" s="67">
        <v>186.6</v>
      </c>
      <c r="AE53" s="67">
        <v>0</v>
      </c>
      <c r="AF53" s="67">
        <v>186.6</v>
      </c>
      <c r="AG53" s="67">
        <v>240.1</v>
      </c>
      <c r="AH53" s="67">
        <v>0</v>
      </c>
      <c r="AI53" s="67">
        <v>240.1</v>
      </c>
      <c r="AJ53" s="67">
        <v>656.8</v>
      </c>
      <c r="AK53" s="67">
        <v>0</v>
      </c>
      <c r="AL53" s="67">
        <v>656.8</v>
      </c>
      <c r="AM53" s="35" t="s">
        <v>317</v>
      </c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 s="81"/>
      <c r="CB53" s="81"/>
      <c r="CC53" s="81"/>
      <c r="CD53" s="81"/>
      <c r="CE53" s="81"/>
      <c r="CF53" s="81"/>
    </row>
    <row r="54" spans="1:84" s="82" customFormat="1" ht="30" customHeight="1" x14ac:dyDescent="0.25">
      <c r="A54" s="81"/>
      <c r="B54" s="29" t="s">
        <v>77</v>
      </c>
      <c r="C54" s="65">
        <v>-24.6</v>
      </c>
      <c r="D54" s="65">
        <v>0</v>
      </c>
      <c r="E54" s="65">
        <v>-24.6</v>
      </c>
      <c r="F54" s="65">
        <v>-29.9</v>
      </c>
      <c r="G54" s="65">
        <v>0</v>
      </c>
      <c r="H54" s="65">
        <v>-29.9</v>
      </c>
      <c r="I54" s="65">
        <v>-29.5</v>
      </c>
      <c r="J54" s="65">
        <v>0</v>
      </c>
      <c r="K54" s="65">
        <v>-29.5</v>
      </c>
      <c r="L54" s="65">
        <v>-24.7</v>
      </c>
      <c r="M54" s="65">
        <v>0</v>
      </c>
      <c r="N54" s="65">
        <v>-24.7</v>
      </c>
      <c r="O54" s="65">
        <v>-20.400000000000002</v>
      </c>
      <c r="P54" s="65">
        <v>0</v>
      </c>
      <c r="Q54" s="65">
        <v>-20.400000000000002</v>
      </c>
      <c r="R54" s="65">
        <v>-11</v>
      </c>
      <c r="S54" s="65">
        <v>0</v>
      </c>
      <c r="T54" s="65">
        <v>-11</v>
      </c>
      <c r="U54" s="65">
        <v>2.1000000000000005</v>
      </c>
      <c r="V54" s="65">
        <v>0</v>
      </c>
      <c r="W54" s="65">
        <v>2.1000000000000005</v>
      </c>
      <c r="X54" s="65">
        <v>-2.2000000000000006</v>
      </c>
      <c r="Y54" s="65">
        <v>0</v>
      </c>
      <c r="Z54" s="65">
        <v>-2.2000000000000006</v>
      </c>
      <c r="AA54" s="65">
        <v>-4</v>
      </c>
      <c r="AB54" s="65">
        <v>0</v>
      </c>
      <c r="AC54" s="65">
        <v>-4</v>
      </c>
      <c r="AD54" s="65">
        <v>-0.5</v>
      </c>
      <c r="AE54" s="65">
        <v>0</v>
      </c>
      <c r="AF54" s="65">
        <v>-0.5</v>
      </c>
      <c r="AG54" s="65">
        <v>-3.6</v>
      </c>
      <c r="AH54" s="65">
        <v>0</v>
      </c>
      <c r="AI54" s="65">
        <v>-3.6</v>
      </c>
      <c r="AJ54" s="65">
        <v>3.1</v>
      </c>
      <c r="AK54" s="65">
        <v>0</v>
      </c>
      <c r="AL54" s="65">
        <v>3.1</v>
      </c>
      <c r="AM54" s="31" t="s">
        <v>316</v>
      </c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 s="81"/>
      <c r="CB54" s="81"/>
      <c r="CC54" s="81"/>
      <c r="CD54" s="81"/>
      <c r="CE54" s="81"/>
      <c r="CF54" s="81"/>
    </row>
    <row r="55" spans="1:84" s="82" customFormat="1" ht="30" customHeight="1" x14ac:dyDescent="0.25">
      <c r="A55" s="81"/>
      <c r="B55" s="33" t="s">
        <v>76</v>
      </c>
      <c r="C55" s="67">
        <v>0</v>
      </c>
      <c r="D55" s="67">
        <v>0</v>
      </c>
      <c r="E55" s="67">
        <v>0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v>0</v>
      </c>
      <c r="Q55" s="67">
        <v>0</v>
      </c>
      <c r="R55" s="67">
        <v>0</v>
      </c>
      <c r="S55" s="67">
        <v>0</v>
      </c>
      <c r="T55" s="67">
        <v>0</v>
      </c>
      <c r="U55" s="67">
        <v>0</v>
      </c>
      <c r="V55" s="67">
        <v>0</v>
      </c>
      <c r="W55" s="67">
        <v>0</v>
      </c>
      <c r="X55" s="67">
        <v>0</v>
      </c>
      <c r="Y55" s="67">
        <v>0</v>
      </c>
      <c r="Z55" s="67">
        <v>0</v>
      </c>
      <c r="AA55" s="67">
        <v>0</v>
      </c>
      <c r="AB55" s="67">
        <v>0</v>
      </c>
      <c r="AC55" s="67">
        <v>0</v>
      </c>
      <c r="AD55" s="67">
        <v>0</v>
      </c>
      <c r="AE55" s="67">
        <v>0</v>
      </c>
      <c r="AF55" s="67">
        <v>0</v>
      </c>
      <c r="AG55" s="67">
        <v>0</v>
      </c>
      <c r="AH55" s="67">
        <v>0</v>
      </c>
      <c r="AI55" s="67">
        <v>0</v>
      </c>
      <c r="AJ55" s="67">
        <v>0</v>
      </c>
      <c r="AK55" s="67">
        <v>0</v>
      </c>
      <c r="AL55" s="67">
        <v>0</v>
      </c>
      <c r="AM55" s="35" t="s">
        <v>318</v>
      </c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 s="81"/>
      <c r="CB55" s="81"/>
      <c r="CC55" s="81"/>
      <c r="CD55" s="81"/>
      <c r="CE55" s="81"/>
      <c r="CF55" s="81"/>
    </row>
    <row r="56" spans="1:84" s="82" customFormat="1" ht="30" customHeight="1" x14ac:dyDescent="0.25">
      <c r="A56" s="81"/>
      <c r="B56" s="29" t="s">
        <v>195</v>
      </c>
      <c r="C56" s="65">
        <v>1592.6000000000001</v>
      </c>
      <c r="D56" s="65">
        <v>0</v>
      </c>
      <c r="E56" s="65">
        <v>1592.6000000000001</v>
      </c>
      <c r="F56" s="65">
        <v>-33.5</v>
      </c>
      <c r="G56" s="65">
        <v>0</v>
      </c>
      <c r="H56" s="65">
        <v>-33.5</v>
      </c>
      <c r="I56" s="65">
        <v>-786.4</v>
      </c>
      <c r="J56" s="65">
        <v>0</v>
      </c>
      <c r="K56" s="65">
        <v>-786.4</v>
      </c>
      <c r="L56" s="65">
        <v>-336</v>
      </c>
      <c r="M56" s="65">
        <v>0</v>
      </c>
      <c r="N56" s="65">
        <v>-336</v>
      </c>
      <c r="O56" s="65">
        <v>-518.90000000000009</v>
      </c>
      <c r="P56" s="65">
        <v>0</v>
      </c>
      <c r="Q56" s="65">
        <v>-518.90000000000009</v>
      </c>
      <c r="R56" s="65">
        <v>373.30000000000007</v>
      </c>
      <c r="S56" s="65">
        <v>0</v>
      </c>
      <c r="T56" s="65">
        <v>373.30000000000007</v>
      </c>
      <c r="U56" s="65">
        <v>-28.799999999999955</v>
      </c>
      <c r="V56" s="65">
        <v>0</v>
      </c>
      <c r="W56" s="65">
        <v>-28.799999999999955</v>
      </c>
      <c r="X56" s="65">
        <v>1112.6398909999998</v>
      </c>
      <c r="Y56" s="65">
        <v>0</v>
      </c>
      <c r="Z56" s="65">
        <v>1112.6398909999998</v>
      </c>
      <c r="AA56" s="65">
        <v>-1128.1102274999998</v>
      </c>
      <c r="AB56" s="65">
        <v>0</v>
      </c>
      <c r="AC56" s="65">
        <v>-1128.1102274999998</v>
      </c>
      <c r="AD56" s="65">
        <v>-200.53211600000003</v>
      </c>
      <c r="AE56" s="65">
        <v>0</v>
      </c>
      <c r="AF56" s="65">
        <v>-200.53211600000003</v>
      </c>
      <c r="AG56" s="65">
        <v>368.56599999999997</v>
      </c>
      <c r="AH56" s="65">
        <v>0</v>
      </c>
      <c r="AI56" s="65">
        <v>368.56599999999997</v>
      </c>
      <c r="AJ56" s="65">
        <v>-849.5</v>
      </c>
      <c r="AK56" s="65">
        <v>0</v>
      </c>
      <c r="AL56" s="65">
        <v>-849.5</v>
      </c>
      <c r="AM56" s="31" t="s">
        <v>319</v>
      </c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 s="81"/>
      <c r="CB56" s="81"/>
      <c r="CC56" s="81"/>
      <c r="CD56" s="81"/>
      <c r="CE56" s="81"/>
      <c r="CF56" s="81"/>
    </row>
    <row r="57" spans="1:84" s="82" customFormat="1" ht="30" customHeight="1" x14ac:dyDescent="0.25">
      <c r="A57" s="81"/>
      <c r="B57" s="39" t="s">
        <v>196</v>
      </c>
      <c r="C57" s="74">
        <v>1763.7</v>
      </c>
      <c r="D57" s="74">
        <v>0</v>
      </c>
      <c r="E57" s="74">
        <v>1763.7</v>
      </c>
      <c r="F57" s="74">
        <v>-1037.5999999999999</v>
      </c>
      <c r="G57" s="74">
        <v>0</v>
      </c>
      <c r="H57" s="74">
        <v>-1037.5999999999999</v>
      </c>
      <c r="I57" s="74">
        <v>17.199999999999932</v>
      </c>
      <c r="J57" s="74">
        <v>0</v>
      </c>
      <c r="K57" s="74">
        <v>17.199999999999932</v>
      </c>
      <c r="L57" s="74">
        <v>32.799999999999955</v>
      </c>
      <c r="M57" s="74">
        <v>0</v>
      </c>
      <c r="N57" s="74">
        <v>32.799999999999955</v>
      </c>
      <c r="O57" s="74">
        <v>526.59999999999991</v>
      </c>
      <c r="P57" s="74">
        <v>0</v>
      </c>
      <c r="Q57" s="74">
        <v>526.59999999999991</v>
      </c>
      <c r="R57" s="74">
        <v>455.20000000000005</v>
      </c>
      <c r="S57" s="74">
        <v>0</v>
      </c>
      <c r="T57" s="67">
        <v>455.20000000000005</v>
      </c>
      <c r="U57" s="74">
        <v>705</v>
      </c>
      <c r="V57" s="74">
        <v>0</v>
      </c>
      <c r="W57" s="67">
        <v>705</v>
      </c>
      <c r="X57" s="74">
        <v>1069.4398909999998</v>
      </c>
      <c r="Y57" s="74">
        <v>0</v>
      </c>
      <c r="Z57" s="67">
        <v>1069.4398909999998</v>
      </c>
      <c r="AA57" s="74">
        <v>-1216.1102275000001</v>
      </c>
      <c r="AB57" s="74">
        <v>0</v>
      </c>
      <c r="AC57" s="74">
        <v>-1216.1102275000001</v>
      </c>
      <c r="AD57" s="74">
        <v>-544.132116</v>
      </c>
      <c r="AE57" s="74">
        <v>0</v>
      </c>
      <c r="AF57" s="74">
        <v>-544.132116</v>
      </c>
      <c r="AG57" s="74">
        <v>407.46600000000007</v>
      </c>
      <c r="AH57" s="74">
        <v>0</v>
      </c>
      <c r="AI57" s="74">
        <v>407.46600000000007</v>
      </c>
      <c r="AJ57" s="74">
        <v>-855.3</v>
      </c>
      <c r="AK57" s="74">
        <v>0</v>
      </c>
      <c r="AL57" s="74">
        <v>-855.3</v>
      </c>
      <c r="AM57" s="41" t="s">
        <v>320</v>
      </c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 s="81"/>
      <c r="CB57" s="81"/>
      <c r="CC57" s="81"/>
      <c r="CD57" s="81"/>
      <c r="CE57" s="81"/>
      <c r="CF57" s="81"/>
    </row>
    <row r="58" spans="1:84" s="82" customFormat="1" ht="30" customHeight="1" x14ac:dyDescent="0.25">
      <c r="A58" s="81"/>
      <c r="B58" s="36" t="s">
        <v>197</v>
      </c>
      <c r="C58" s="70">
        <v>-174.5</v>
      </c>
      <c r="D58" s="70">
        <v>0</v>
      </c>
      <c r="E58" s="70">
        <v>-174.5</v>
      </c>
      <c r="F58" s="70">
        <v>1001.6</v>
      </c>
      <c r="G58" s="70">
        <v>0</v>
      </c>
      <c r="H58" s="70">
        <v>1001.6</v>
      </c>
      <c r="I58" s="70">
        <v>-809.3</v>
      </c>
      <c r="J58" s="70">
        <v>0</v>
      </c>
      <c r="K58" s="70">
        <v>-809.3</v>
      </c>
      <c r="L58" s="70">
        <v>-379.9</v>
      </c>
      <c r="M58" s="70">
        <v>0</v>
      </c>
      <c r="N58" s="70">
        <v>-379.9</v>
      </c>
      <c r="O58" s="70">
        <v>-1060</v>
      </c>
      <c r="P58" s="70">
        <v>0</v>
      </c>
      <c r="Q58" s="70">
        <v>-1060</v>
      </c>
      <c r="R58" s="70">
        <v>-68.100000000000023</v>
      </c>
      <c r="S58" s="70">
        <v>0</v>
      </c>
      <c r="T58" s="65">
        <v>-68.100000000000023</v>
      </c>
      <c r="U58" s="70">
        <v>-721.3</v>
      </c>
      <c r="V58" s="70">
        <v>0</v>
      </c>
      <c r="W58" s="65">
        <v>-721.3</v>
      </c>
      <c r="X58" s="70">
        <v>51.29999999999999</v>
      </c>
      <c r="Y58" s="70">
        <v>0</v>
      </c>
      <c r="Z58" s="65">
        <v>51.29999999999999</v>
      </c>
      <c r="AA58" s="70">
        <v>42.799999999999955</v>
      </c>
      <c r="AB58" s="70">
        <v>0</v>
      </c>
      <c r="AC58" s="70">
        <v>42.799999999999955</v>
      </c>
      <c r="AD58" s="70">
        <v>313.39999999999998</v>
      </c>
      <c r="AE58" s="70">
        <v>0</v>
      </c>
      <c r="AF58" s="70">
        <v>313.39999999999998</v>
      </c>
      <c r="AG58" s="70">
        <v>-49.09999999999998</v>
      </c>
      <c r="AH58" s="70">
        <v>0</v>
      </c>
      <c r="AI58" s="70">
        <v>-49.09999999999998</v>
      </c>
      <c r="AJ58" s="70">
        <v>20.8</v>
      </c>
      <c r="AK58" s="70">
        <v>0</v>
      </c>
      <c r="AL58" s="70">
        <v>20.8</v>
      </c>
      <c r="AM58" s="38" t="s">
        <v>321</v>
      </c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 s="81"/>
      <c r="CB58" s="81"/>
      <c r="CC58" s="81"/>
      <c r="CD58" s="81"/>
      <c r="CE58" s="81"/>
      <c r="CF58" s="81"/>
    </row>
    <row r="59" spans="1:84" s="82" customFormat="1" ht="30" customHeight="1" x14ac:dyDescent="0.25">
      <c r="A59" s="81"/>
      <c r="B59" s="39" t="s">
        <v>471</v>
      </c>
      <c r="C59" s="74">
        <v>-174.5</v>
      </c>
      <c r="D59" s="74">
        <v>0</v>
      </c>
      <c r="E59" s="74">
        <v>-174.5</v>
      </c>
      <c r="F59" s="74">
        <v>1001.6</v>
      </c>
      <c r="G59" s="74">
        <v>0</v>
      </c>
      <c r="H59" s="74">
        <v>1001.6</v>
      </c>
      <c r="I59" s="74">
        <v>-809.3</v>
      </c>
      <c r="J59" s="74">
        <v>0</v>
      </c>
      <c r="K59" s="74">
        <v>-809.3</v>
      </c>
      <c r="L59" s="74">
        <v>-379.9</v>
      </c>
      <c r="M59" s="74">
        <v>0</v>
      </c>
      <c r="N59" s="74">
        <v>-379.9</v>
      </c>
      <c r="O59" s="74">
        <v>-1060</v>
      </c>
      <c r="P59" s="74">
        <v>0</v>
      </c>
      <c r="Q59" s="74">
        <v>-1060</v>
      </c>
      <c r="R59" s="74">
        <v>-68.100000000000023</v>
      </c>
      <c r="S59" s="74">
        <v>0</v>
      </c>
      <c r="T59" s="74">
        <v>-68.100000000000023</v>
      </c>
      <c r="U59" s="74">
        <v>-721.3</v>
      </c>
      <c r="V59" s="74">
        <v>0</v>
      </c>
      <c r="W59" s="74">
        <v>-721.3</v>
      </c>
      <c r="X59" s="74">
        <v>51.29999999999999</v>
      </c>
      <c r="Y59" s="74">
        <v>0</v>
      </c>
      <c r="Z59" s="74">
        <v>51.29999999999999</v>
      </c>
      <c r="AA59" s="74">
        <v>42.799999999999955</v>
      </c>
      <c r="AB59" s="74">
        <v>0</v>
      </c>
      <c r="AC59" s="74">
        <v>42.799999999999955</v>
      </c>
      <c r="AD59" s="74">
        <v>313.39999999999998</v>
      </c>
      <c r="AE59" s="74">
        <v>0</v>
      </c>
      <c r="AF59" s="74">
        <v>313.39999999999998</v>
      </c>
      <c r="AG59" s="74">
        <v>-49.09999999999998</v>
      </c>
      <c r="AH59" s="74">
        <v>0</v>
      </c>
      <c r="AI59" s="74">
        <v>-49.09999999999998</v>
      </c>
      <c r="AJ59" s="74">
        <v>20.8</v>
      </c>
      <c r="AK59" s="74">
        <v>0</v>
      </c>
      <c r="AL59" s="74">
        <v>20.8</v>
      </c>
      <c r="AM59" s="41" t="s">
        <v>322</v>
      </c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 s="81"/>
      <c r="CB59" s="81"/>
      <c r="CC59" s="81"/>
      <c r="CD59" s="81"/>
      <c r="CE59" s="81"/>
      <c r="CF59" s="81"/>
    </row>
    <row r="60" spans="1:84" s="82" customFormat="1" ht="30" customHeight="1" x14ac:dyDescent="0.25">
      <c r="A60" s="81"/>
      <c r="B60" s="29" t="s">
        <v>198</v>
      </c>
      <c r="C60" s="65">
        <v>3.4</v>
      </c>
      <c r="D60" s="65">
        <v>0</v>
      </c>
      <c r="E60" s="65">
        <v>3.4</v>
      </c>
      <c r="F60" s="65">
        <v>2.5</v>
      </c>
      <c r="G60" s="65">
        <v>0</v>
      </c>
      <c r="H60" s="65">
        <v>2.5</v>
      </c>
      <c r="I60" s="65">
        <v>5.7</v>
      </c>
      <c r="J60" s="65">
        <v>0</v>
      </c>
      <c r="K60" s="65">
        <v>5.7</v>
      </c>
      <c r="L60" s="65">
        <v>11.1</v>
      </c>
      <c r="M60" s="65">
        <v>0</v>
      </c>
      <c r="N60" s="65">
        <v>11.1</v>
      </c>
      <c r="O60" s="65">
        <v>14.5</v>
      </c>
      <c r="P60" s="65">
        <v>0</v>
      </c>
      <c r="Q60" s="65">
        <v>14.5</v>
      </c>
      <c r="R60" s="65">
        <v>-13.799999999999999</v>
      </c>
      <c r="S60" s="65">
        <v>0</v>
      </c>
      <c r="T60" s="65">
        <v>-13.799999999999999</v>
      </c>
      <c r="U60" s="65">
        <v>-12.5</v>
      </c>
      <c r="V60" s="65">
        <v>0</v>
      </c>
      <c r="W60" s="65">
        <v>-12.5</v>
      </c>
      <c r="X60" s="65">
        <v>-8.1000000000000014</v>
      </c>
      <c r="Y60" s="65">
        <v>0</v>
      </c>
      <c r="Z60" s="65">
        <v>-8.1000000000000014</v>
      </c>
      <c r="AA60" s="65">
        <v>45.2</v>
      </c>
      <c r="AB60" s="65">
        <v>0</v>
      </c>
      <c r="AC60" s="65">
        <v>45.2</v>
      </c>
      <c r="AD60" s="65">
        <v>30.2</v>
      </c>
      <c r="AE60" s="65">
        <v>0</v>
      </c>
      <c r="AF60" s="65">
        <v>30.2</v>
      </c>
      <c r="AG60" s="65">
        <v>10.199999999999998</v>
      </c>
      <c r="AH60" s="65">
        <v>0</v>
      </c>
      <c r="AI60" s="65">
        <v>10.199999999999998</v>
      </c>
      <c r="AJ60" s="65">
        <v>-15</v>
      </c>
      <c r="AK60" s="65">
        <v>0</v>
      </c>
      <c r="AL60" s="65">
        <v>-15</v>
      </c>
      <c r="AM60" s="31" t="s">
        <v>323</v>
      </c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 s="81"/>
      <c r="CB60" s="81"/>
      <c r="CC60" s="81"/>
      <c r="CD60" s="81"/>
      <c r="CE60" s="81"/>
      <c r="CF60" s="81"/>
    </row>
    <row r="61" spans="1:84" s="82" customFormat="1" ht="51" customHeight="1" x14ac:dyDescent="0.25">
      <c r="A61" s="81"/>
      <c r="B61" s="252" t="s">
        <v>199</v>
      </c>
      <c r="C61" s="863">
        <v>767.59999999999945</v>
      </c>
      <c r="D61" s="863"/>
      <c r="E61" s="863"/>
      <c r="F61" s="863">
        <v>472.73513000000008</v>
      </c>
      <c r="G61" s="863"/>
      <c r="H61" s="863"/>
      <c r="I61" s="863">
        <v>243.50979499999954</v>
      </c>
      <c r="J61" s="863"/>
      <c r="K61" s="863"/>
      <c r="L61" s="863">
        <v>727.24000000000103</v>
      </c>
      <c r="M61" s="863"/>
      <c r="N61" s="863"/>
      <c r="O61" s="864">
        <v>-732.3000000000003</v>
      </c>
      <c r="P61" s="864"/>
      <c r="Q61" s="864"/>
      <c r="R61" s="864">
        <v>61.9</v>
      </c>
      <c r="S61" s="864"/>
      <c r="T61" s="864"/>
      <c r="U61" s="865">
        <v>17</v>
      </c>
      <c r="V61" s="865"/>
      <c r="W61" s="865"/>
      <c r="X61" s="866">
        <v>901.3</v>
      </c>
      <c r="Y61" s="866"/>
      <c r="Z61" s="866"/>
      <c r="AA61" s="867">
        <v>590.5</v>
      </c>
      <c r="AB61" s="868"/>
      <c r="AC61" s="869"/>
      <c r="AD61" s="870">
        <v>-1541.2</v>
      </c>
      <c r="AE61" s="871"/>
      <c r="AF61" s="872"/>
      <c r="AG61" s="870">
        <v>504.1</v>
      </c>
      <c r="AH61" s="871"/>
      <c r="AI61" s="872"/>
      <c r="AJ61" s="870">
        <v>568.9</v>
      </c>
      <c r="AK61" s="871"/>
      <c r="AL61" s="872"/>
      <c r="AM61" s="253" t="s">
        <v>211</v>
      </c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 s="81"/>
      <c r="CB61" s="81"/>
      <c r="CC61" s="81"/>
      <c r="CD61" s="81"/>
      <c r="CE61" s="81"/>
      <c r="CF61" s="81"/>
    </row>
    <row r="62" spans="1:84" s="82" customFormat="1" ht="10.15" customHeight="1" thickBot="1" x14ac:dyDescent="0.3">
      <c r="B62" s="352"/>
      <c r="C62" s="353"/>
      <c r="D62" s="353"/>
      <c r="E62" s="353"/>
      <c r="F62" s="353"/>
      <c r="G62" s="353"/>
      <c r="H62" s="353"/>
      <c r="I62" s="353"/>
      <c r="J62" s="353"/>
      <c r="K62" s="353"/>
      <c r="L62" s="353"/>
      <c r="M62" s="353"/>
      <c r="N62" s="353"/>
      <c r="O62" s="354"/>
      <c r="P62" s="354"/>
      <c r="Q62" s="354"/>
      <c r="R62" s="354"/>
      <c r="S62" s="354"/>
      <c r="T62" s="354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355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 s="81"/>
      <c r="CB62" s="81"/>
      <c r="CC62" s="81"/>
      <c r="CD62" s="81"/>
      <c r="CE62" s="81"/>
      <c r="CF62" s="81"/>
    </row>
    <row r="63" spans="1:84" s="348" customFormat="1" ht="30" customHeight="1" thickBot="1" x14ac:dyDescent="0.3">
      <c r="B63" s="280" t="s">
        <v>47</v>
      </c>
      <c r="X63" s="640"/>
      <c r="AA63" s="349"/>
      <c r="AB63" s="349"/>
      <c r="AC63" s="349"/>
      <c r="AD63" s="349"/>
      <c r="AE63" s="349"/>
      <c r="AF63" s="349"/>
      <c r="AG63" s="349"/>
      <c r="AH63" s="349"/>
      <c r="AI63" s="349"/>
      <c r="AJ63" s="349"/>
      <c r="AK63" s="349"/>
      <c r="AL63" s="349"/>
      <c r="AM63" s="328" t="s">
        <v>546</v>
      </c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 s="349"/>
      <c r="CB63" s="349"/>
      <c r="CC63" s="349"/>
      <c r="CD63" s="349"/>
      <c r="CE63" s="349"/>
      <c r="CF63" s="349"/>
    </row>
    <row r="64" spans="1:84" s="651" customFormat="1" ht="75" customHeight="1" x14ac:dyDescent="0.25">
      <c r="B64" s="859" t="s">
        <v>775</v>
      </c>
      <c r="C64" s="859"/>
      <c r="D64" s="859"/>
      <c r="E64" s="859"/>
      <c r="F64" s="859"/>
      <c r="G64" s="859"/>
      <c r="H64" s="859"/>
      <c r="I64" s="859"/>
      <c r="J64" s="859"/>
      <c r="K64" s="859"/>
      <c r="L64" s="859"/>
      <c r="M64" s="859"/>
      <c r="N64" s="859"/>
      <c r="O64" s="859"/>
      <c r="P64" s="859"/>
      <c r="Q64" s="859"/>
      <c r="R64" s="859"/>
      <c r="S64" s="859"/>
      <c r="T64" s="859"/>
      <c r="U64" s="859"/>
      <c r="V64" s="859"/>
      <c r="W64" s="859"/>
      <c r="X64" s="859"/>
      <c r="Y64" s="859"/>
      <c r="Z64" s="859"/>
      <c r="AA64" s="859"/>
      <c r="AB64" s="859"/>
      <c r="AC64" s="859"/>
      <c r="AD64" s="859"/>
      <c r="AE64" s="859"/>
      <c r="AF64" s="859"/>
      <c r="AG64" s="859"/>
      <c r="AH64" s="860" t="s">
        <v>776</v>
      </c>
      <c r="AI64" s="860"/>
      <c r="AJ64" s="860"/>
      <c r="AK64" s="860"/>
      <c r="AL64" s="860"/>
      <c r="AM64" s="860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</row>
    <row r="65" spans="30:38" x14ac:dyDescent="0.25">
      <c r="AD65" s="21"/>
      <c r="AE65" s="21"/>
      <c r="AF65" s="21"/>
      <c r="AG65" s="21"/>
      <c r="AH65" s="21"/>
      <c r="AI65" s="21"/>
      <c r="AJ65" s="21"/>
      <c r="AK65" s="21"/>
      <c r="AL65" s="21"/>
    </row>
    <row r="269" spans="9:9" x14ac:dyDescent="0.25">
      <c r="I269" s="19">
        <v>128.267</v>
      </c>
    </row>
  </sheetData>
  <mergeCells count="33">
    <mergeCell ref="B2:C2"/>
    <mergeCell ref="U2:AL2"/>
    <mergeCell ref="U3:AL3"/>
    <mergeCell ref="X4:AL4"/>
    <mergeCell ref="O5:AC5"/>
    <mergeCell ref="B6:B7"/>
    <mergeCell ref="C6:E6"/>
    <mergeCell ref="F6:H6"/>
    <mergeCell ref="I6:K6"/>
    <mergeCell ref="L6:N6"/>
    <mergeCell ref="AG61:AI61"/>
    <mergeCell ref="AJ61:AL61"/>
    <mergeCell ref="O6:Q6"/>
    <mergeCell ref="R6:T6"/>
    <mergeCell ref="U6:W6"/>
    <mergeCell ref="X6:Z6"/>
    <mergeCell ref="AA6:AC6"/>
    <mergeCell ref="B64:AG64"/>
    <mergeCell ref="AH64:AM64"/>
    <mergeCell ref="AD6:AF6"/>
    <mergeCell ref="AG6:AI6"/>
    <mergeCell ref="AJ6:AL6"/>
    <mergeCell ref="AM6:AM7"/>
    <mergeCell ref="C61:E61"/>
    <mergeCell ref="F61:H61"/>
    <mergeCell ref="I61:K61"/>
    <mergeCell ref="L61:N61"/>
    <mergeCell ref="O61:Q61"/>
    <mergeCell ref="R61:T61"/>
    <mergeCell ref="U61:W61"/>
    <mergeCell ref="X61:Z61"/>
    <mergeCell ref="AA61:AC61"/>
    <mergeCell ref="AD61:AF61"/>
  </mergeCells>
  <printOptions horizontalCentered="1" verticalCentered="1"/>
  <pageMargins left="0.118110236220472" right="0.118110236220472" top="0.15748031496063" bottom="0.15748031496063" header="0.31496062992126" footer="0.31496062992126"/>
  <pageSetup scale="27" orientation="landscape" r:id="rId1"/>
  <rowBreaks count="1" manualBreakCount="1">
    <brk id="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Z4117"/>
  <sheetViews>
    <sheetView rightToLeft="1" zoomScale="50" zoomScaleNormal="50" workbookViewId="0">
      <selection activeCell="C3" sqref="C3:C5"/>
    </sheetView>
  </sheetViews>
  <sheetFormatPr defaultColWidth="9.140625" defaultRowHeight="33" x14ac:dyDescent="0.45"/>
  <cols>
    <col min="1" max="1" width="15.85546875" style="2" bestFit="1" customWidth="1"/>
    <col min="2" max="2" width="76.140625" style="19" customWidth="1"/>
    <col min="3" max="3" width="26.85546875" style="2" hidden="1" customWidth="1"/>
    <col min="4" max="4" width="19.7109375" style="2" hidden="1" customWidth="1"/>
    <col min="5" max="5" width="15.42578125" style="2" hidden="1" customWidth="1"/>
    <col min="6" max="73" width="16.85546875" style="2" hidden="1" customWidth="1"/>
    <col min="74" max="74" width="26.5703125" style="2" hidden="1" customWidth="1"/>
    <col min="75" max="78" width="16.85546875" style="2" hidden="1" customWidth="1"/>
    <col min="79" max="79" width="20.7109375" style="2" hidden="1" customWidth="1"/>
    <col min="80" max="80" width="16.28515625" style="2" hidden="1" customWidth="1"/>
    <col min="81" max="81" width="22.28515625" style="2" hidden="1" customWidth="1"/>
    <col min="82" max="82" width="20.7109375" style="2" hidden="1" customWidth="1"/>
    <col min="83" max="83" width="16.28515625" style="2" hidden="1" customWidth="1"/>
    <col min="84" max="84" width="22.28515625" style="2" hidden="1" customWidth="1"/>
    <col min="85" max="85" width="28" style="2" hidden="1" customWidth="1"/>
    <col min="86" max="86" width="20.140625" style="2" hidden="1" customWidth="1"/>
    <col min="87" max="88" width="28" style="2" hidden="1" customWidth="1"/>
    <col min="89" max="89" width="20.140625" style="2" hidden="1" customWidth="1"/>
    <col min="90" max="91" width="28" style="2" hidden="1" customWidth="1"/>
    <col min="92" max="92" width="20.140625" style="2" hidden="1" customWidth="1"/>
    <col min="93" max="94" width="28" style="2" hidden="1" customWidth="1"/>
    <col min="95" max="95" width="20.140625" style="2" hidden="1" customWidth="1"/>
    <col min="96" max="98" width="16.85546875" style="2" hidden="1" customWidth="1"/>
    <col min="99" max="99" width="21.7109375" style="220" hidden="1" customWidth="1"/>
    <col min="100" max="122" width="21.7109375" style="2" hidden="1" customWidth="1"/>
    <col min="123" max="123" width="31.140625" style="2" hidden="1" customWidth="1"/>
    <col min="124" max="134" width="21.7109375" style="2" hidden="1" customWidth="1"/>
    <col min="135" max="149" width="21.7109375" style="2" customWidth="1"/>
    <col min="150" max="150" width="113.7109375" style="2" customWidth="1"/>
    <col min="151" max="151" width="19.42578125" style="631" bestFit="1" customWidth="1"/>
    <col min="152" max="152" width="19.140625" style="631" bestFit="1" customWidth="1"/>
    <col min="153" max="153" width="21.140625" style="631" bestFit="1" customWidth="1"/>
    <col min="154" max="154" width="15.5703125" style="631" bestFit="1" customWidth="1"/>
    <col min="155" max="156" width="15.85546875" style="631" bestFit="1" customWidth="1"/>
    <col min="157" max="158" width="15.5703125" style="631" bestFit="1" customWidth="1"/>
    <col min="159" max="159" width="14" style="631" bestFit="1" customWidth="1"/>
    <col min="160" max="160" width="11.85546875" style="631" bestFit="1" customWidth="1"/>
    <col min="161" max="161" width="10" style="631" bestFit="1" customWidth="1"/>
    <col min="162" max="162" width="18.28515625" style="631" bestFit="1" customWidth="1"/>
    <col min="163" max="163" width="15.85546875" style="631" bestFit="1" customWidth="1"/>
    <col min="164" max="164" width="11.42578125" style="631" bestFit="1" customWidth="1"/>
    <col min="165" max="165" width="11.5703125" style="631" bestFit="1" customWidth="1"/>
    <col min="166" max="166" width="9.85546875" style="631" bestFit="1" customWidth="1"/>
    <col min="167" max="171" width="11.5703125" style="631" bestFit="1" customWidth="1"/>
    <col min="172" max="172" width="9.85546875" style="631" bestFit="1" customWidth="1"/>
    <col min="173" max="174" width="9.140625" style="2"/>
    <col min="175" max="176" width="12" style="2" bestFit="1" customWidth="1"/>
    <col min="177" max="177" width="13.42578125" style="2" bestFit="1" customWidth="1"/>
    <col min="178" max="178" width="12" style="2" bestFit="1" customWidth="1"/>
    <col min="179" max="179" width="9.85546875" style="2" bestFit="1" customWidth="1"/>
    <col min="180" max="180" width="11.28515625" style="2" bestFit="1" customWidth="1"/>
    <col min="181" max="182" width="13.42578125" style="2" bestFit="1" customWidth="1"/>
    <col min="183" max="184" width="11.28515625" style="2" bestFit="1" customWidth="1"/>
    <col min="185" max="185" width="12" style="2" bestFit="1" customWidth="1"/>
    <col min="186" max="194" width="9.28515625" style="2" bestFit="1" customWidth="1"/>
    <col min="195" max="195" width="13.42578125" style="2" bestFit="1" customWidth="1"/>
    <col min="196" max="196" width="9.28515625" style="2" bestFit="1" customWidth="1"/>
    <col min="197" max="16384" width="9.140625" style="2"/>
  </cols>
  <sheetData>
    <row r="1" spans="1:208" s="641" customFormat="1" ht="31.5" customHeight="1" x14ac:dyDescent="0.4">
      <c r="B1" s="642"/>
      <c r="C1" s="635"/>
      <c r="D1" s="635"/>
      <c r="E1" s="635"/>
      <c r="F1" s="635"/>
      <c r="G1" s="635"/>
      <c r="H1" s="635"/>
      <c r="I1" s="635"/>
      <c r="J1" s="635"/>
      <c r="K1" s="635"/>
      <c r="L1" s="635"/>
      <c r="M1" s="635"/>
      <c r="N1" s="635"/>
      <c r="O1" s="635"/>
      <c r="P1" s="635"/>
      <c r="Q1" s="635"/>
      <c r="R1" s="635"/>
      <c r="S1" s="635"/>
      <c r="T1" s="635"/>
      <c r="U1" s="635"/>
      <c r="V1" s="635"/>
      <c r="W1" s="635"/>
      <c r="X1" s="635"/>
      <c r="Y1" s="635"/>
      <c r="Z1" s="635"/>
      <c r="AA1" s="635"/>
      <c r="AB1" s="635"/>
      <c r="AC1" s="635"/>
      <c r="AD1" s="635"/>
      <c r="AE1" s="635"/>
      <c r="AF1" s="635"/>
      <c r="AG1" s="635"/>
      <c r="AH1" s="635"/>
      <c r="AI1" s="635"/>
      <c r="AJ1" s="635"/>
      <c r="AK1" s="635"/>
      <c r="AL1" s="635"/>
      <c r="AM1" s="635"/>
      <c r="AN1" s="635"/>
      <c r="AO1" s="635"/>
      <c r="AP1" s="635"/>
      <c r="AQ1" s="635"/>
      <c r="AR1" s="635"/>
      <c r="AS1" s="635"/>
      <c r="AT1" s="635"/>
      <c r="AU1" s="635"/>
      <c r="AV1" s="635"/>
      <c r="AW1" s="635"/>
      <c r="AX1" s="635"/>
      <c r="AY1" s="635"/>
      <c r="AZ1" s="635"/>
      <c r="BA1" s="635"/>
      <c r="BB1" s="635"/>
      <c r="BC1" s="635"/>
      <c r="BD1" s="635"/>
      <c r="BE1" s="635"/>
      <c r="BF1" s="635"/>
      <c r="BG1" s="635"/>
      <c r="BH1" s="635"/>
      <c r="BI1" s="635"/>
      <c r="BJ1" s="635"/>
      <c r="BK1" s="635"/>
      <c r="BL1" s="635"/>
      <c r="BM1" s="635"/>
      <c r="BN1" s="635"/>
      <c r="BO1" s="635"/>
      <c r="BP1" s="635"/>
      <c r="BQ1" s="635"/>
      <c r="BR1" s="635"/>
      <c r="BS1" s="635"/>
      <c r="BT1" s="635"/>
      <c r="BU1" s="635"/>
      <c r="BV1" s="635"/>
      <c r="BW1" s="635"/>
      <c r="BX1" s="635"/>
      <c r="BY1" s="635"/>
      <c r="BZ1" s="635"/>
      <c r="CA1" s="635"/>
      <c r="CB1" s="635"/>
      <c r="CC1" s="635"/>
      <c r="CD1" s="635"/>
      <c r="CE1" s="635"/>
      <c r="CF1" s="635"/>
      <c r="CG1" s="635"/>
      <c r="CH1" s="635"/>
      <c r="CI1" s="635"/>
      <c r="CJ1" s="635"/>
      <c r="CK1" s="635"/>
      <c r="CL1" s="635"/>
      <c r="CM1" s="635"/>
      <c r="CN1" s="635"/>
      <c r="CO1" s="635"/>
      <c r="CP1" s="635"/>
      <c r="CQ1" s="635"/>
      <c r="CR1" s="635"/>
      <c r="CS1" s="635"/>
      <c r="CT1" s="635"/>
      <c r="CU1" s="635"/>
      <c r="CV1" s="635"/>
      <c r="CW1" s="635"/>
      <c r="CX1" s="635"/>
      <c r="CY1" s="635"/>
      <c r="CZ1" s="635"/>
      <c r="DA1" s="635"/>
      <c r="DB1" s="635"/>
      <c r="DC1" s="635"/>
      <c r="DD1" s="635"/>
      <c r="DE1" s="635"/>
      <c r="DF1" s="635"/>
      <c r="DG1" s="635"/>
      <c r="DH1" s="635"/>
      <c r="DI1" s="635"/>
      <c r="DJ1" s="635"/>
      <c r="DK1" s="635"/>
      <c r="DL1" s="635"/>
      <c r="DM1" s="635"/>
      <c r="DN1" s="635"/>
      <c r="DO1" s="635"/>
      <c r="DP1" s="635"/>
      <c r="DQ1" s="635"/>
      <c r="DR1" s="635"/>
      <c r="DS1" s="635"/>
      <c r="DT1" s="635"/>
      <c r="DU1" s="635"/>
      <c r="DV1" s="635"/>
      <c r="DW1" s="635"/>
      <c r="DX1" s="635"/>
      <c r="DY1" s="635"/>
      <c r="DZ1" s="635"/>
      <c r="EA1" s="635"/>
      <c r="EB1" s="635"/>
      <c r="EC1" s="635"/>
      <c r="ED1" s="635"/>
      <c r="EE1" s="635"/>
      <c r="EF1" s="635"/>
      <c r="EG1" s="635"/>
      <c r="EH1" s="635"/>
      <c r="EI1" s="635"/>
      <c r="EJ1" s="635"/>
      <c r="EK1" s="635"/>
      <c r="EL1" s="635"/>
      <c r="EM1" s="635"/>
      <c r="EN1" s="635"/>
      <c r="EO1" s="635"/>
      <c r="EP1" s="635"/>
      <c r="EQ1" s="635"/>
      <c r="ER1" s="635"/>
      <c r="ES1" s="635"/>
    </row>
    <row r="2" spans="1:208" s="338" customFormat="1" ht="40.15" customHeight="1" x14ac:dyDescent="0.25">
      <c r="B2" s="913" t="s">
        <v>444</v>
      </c>
      <c r="C2" s="914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  <c r="Q2" s="363"/>
      <c r="R2" s="363"/>
      <c r="S2" s="363"/>
      <c r="T2" s="363"/>
      <c r="U2" s="363"/>
      <c r="V2" s="363"/>
      <c r="W2" s="363"/>
      <c r="X2" s="363"/>
      <c r="Y2" s="363"/>
      <c r="Z2" s="363"/>
      <c r="AA2" s="363"/>
      <c r="AB2" s="363"/>
      <c r="AC2" s="363"/>
      <c r="AD2" s="363"/>
      <c r="AE2" s="363"/>
      <c r="AF2" s="363"/>
      <c r="AG2" s="363"/>
      <c r="AH2" s="363"/>
      <c r="AI2" s="363"/>
      <c r="AJ2" s="363"/>
      <c r="AK2" s="363"/>
      <c r="AL2" s="363"/>
      <c r="AM2" s="363"/>
      <c r="AN2" s="363"/>
      <c r="AO2" s="363"/>
      <c r="AP2" s="363"/>
      <c r="AQ2" s="363"/>
      <c r="AR2" s="363"/>
      <c r="AS2" s="363"/>
      <c r="AT2" s="363"/>
      <c r="AU2" s="363"/>
      <c r="AV2" s="363"/>
      <c r="AW2" s="363"/>
      <c r="AX2" s="363"/>
      <c r="AY2" s="363"/>
      <c r="AZ2" s="363"/>
      <c r="BA2" s="363"/>
      <c r="BB2" s="363"/>
      <c r="BC2" s="363"/>
      <c r="BD2" s="363"/>
      <c r="BE2" s="363"/>
      <c r="BF2" s="363"/>
      <c r="BG2" s="363"/>
      <c r="BH2" s="363"/>
      <c r="BI2" s="363"/>
      <c r="BJ2" s="363"/>
      <c r="BK2" s="363"/>
      <c r="BL2" s="363"/>
      <c r="BM2" s="363"/>
      <c r="BN2" s="363"/>
      <c r="BO2" s="363"/>
      <c r="BP2" s="363"/>
      <c r="BQ2" s="363"/>
      <c r="BR2" s="363"/>
      <c r="BS2" s="363"/>
      <c r="BT2" s="363"/>
      <c r="BU2" s="363"/>
      <c r="BV2" s="363"/>
      <c r="BW2" s="363"/>
      <c r="BX2" s="363"/>
      <c r="BY2" s="363"/>
      <c r="BZ2" s="363"/>
      <c r="CA2" s="363"/>
      <c r="CB2" s="363"/>
      <c r="CC2" s="363"/>
      <c r="CD2" s="363"/>
      <c r="CE2" s="363"/>
      <c r="CF2" s="363"/>
      <c r="CG2" s="363"/>
      <c r="CH2" s="363"/>
      <c r="CI2" s="364"/>
      <c r="CJ2" s="364"/>
      <c r="CK2" s="364"/>
      <c r="CL2" s="364"/>
      <c r="CM2" s="364"/>
      <c r="CN2" s="364"/>
      <c r="CO2" s="364"/>
      <c r="CP2" s="364"/>
      <c r="CQ2" s="364"/>
      <c r="CR2" s="881" t="s">
        <v>832</v>
      </c>
      <c r="CS2" s="882"/>
      <c r="CT2" s="882"/>
      <c r="CU2" s="882"/>
      <c r="CV2" s="882"/>
      <c r="CW2" s="882"/>
      <c r="CX2" s="882"/>
      <c r="CY2" s="882"/>
      <c r="CZ2" s="882"/>
      <c r="DA2" s="882"/>
      <c r="DB2" s="882"/>
      <c r="DC2" s="882"/>
      <c r="DD2" s="882"/>
      <c r="DE2" s="882"/>
      <c r="DF2" s="882"/>
      <c r="DG2" s="882"/>
      <c r="DH2" s="882"/>
      <c r="DI2" s="882"/>
      <c r="DJ2" s="882"/>
      <c r="DK2" s="882"/>
      <c r="DL2" s="882"/>
      <c r="DM2" s="882"/>
      <c r="DN2" s="882"/>
      <c r="DO2" s="882"/>
      <c r="DP2" s="882"/>
      <c r="DQ2" s="882"/>
      <c r="DR2" s="882"/>
      <c r="DS2" s="882"/>
      <c r="DT2" s="882"/>
      <c r="DU2" s="882"/>
      <c r="DV2" s="882"/>
      <c r="DW2" s="882"/>
      <c r="DX2" s="882"/>
      <c r="DY2" s="882"/>
      <c r="DZ2" s="882"/>
      <c r="EA2" s="882"/>
      <c r="EB2" s="882"/>
      <c r="EC2" s="882"/>
      <c r="ED2" s="882"/>
      <c r="EE2" s="882"/>
      <c r="EF2" s="882"/>
      <c r="EG2" s="882"/>
      <c r="EH2" s="882"/>
      <c r="EI2" s="882"/>
      <c r="EJ2" s="882"/>
      <c r="EK2" s="882"/>
      <c r="EL2" s="882"/>
      <c r="EM2" s="882"/>
      <c r="EN2" s="882"/>
      <c r="EO2" s="882"/>
      <c r="EP2" s="882"/>
      <c r="EQ2" s="882"/>
      <c r="ER2" s="882"/>
      <c r="ES2" s="883"/>
      <c r="ET2" s="703" t="s">
        <v>225</v>
      </c>
      <c r="EU2" s="632"/>
      <c r="EV2" s="632"/>
      <c r="EW2" s="632"/>
      <c r="EX2" s="632"/>
      <c r="EY2" s="632"/>
      <c r="EZ2" s="632"/>
      <c r="FA2" s="632"/>
      <c r="FB2" s="632"/>
      <c r="FC2" s="632"/>
      <c r="FD2" s="632"/>
      <c r="FE2" s="632"/>
      <c r="FF2" s="632"/>
      <c r="FG2" s="632"/>
      <c r="FH2" s="632"/>
      <c r="FI2" s="632"/>
      <c r="FJ2" s="632"/>
      <c r="FK2" s="632"/>
      <c r="FL2" s="632"/>
      <c r="FM2" s="632"/>
      <c r="FN2" s="632"/>
      <c r="FO2" s="632"/>
      <c r="FP2" s="632"/>
    </row>
    <row r="3" spans="1:208" s="338" customFormat="1" ht="40.15" customHeight="1" x14ac:dyDescent="0.25">
      <c r="B3" s="365"/>
      <c r="C3" s="366"/>
      <c r="D3" s="367"/>
      <c r="E3" s="367"/>
      <c r="F3" s="367"/>
      <c r="G3" s="367"/>
      <c r="H3" s="367"/>
      <c r="I3" s="367"/>
      <c r="J3" s="367"/>
      <c r="K3" s="367"/>
      <c r="L3" s="367"/>
      <c r="M3" s="367"/>
      <c r="N3" s="367"/>
      <c r="O3" s="367"/>
      <c r="P3" s="367"/>
      <c r="Q3" s="367"/>
      <c r="R3" s="367"/>
      <c r="S3" s="367"/>
      <c r="T3" s="367"/>
      <c r="U3" s="367"/>
      <c r="V3" s="367"/>
      <c r="W3" s="367"/>
      <c r="X3" s="367"/>
      <c r="Y3" s="367"/>
      <c r="Z3" s="367"/>
      <c r="AA3" s="367"/>
      <c r="AB3" s="367"/>
      <c r="AC3" s="367"/>
      <c r="AD3" s="367"/>
      <c r="AE3" s="367"/>
      <c r="AF3" s="367"/>
      <c r="AG3" s="367"/>
      <c r="AH3" s="367"/>
      <c r="AI3" s="367"/>
      <c r="AJ3" s="367"/>
      <c r="AK3" s="367"/>
      <c r="AL3" s="367"/>
      <c r="AM3" s="367"/>
      <c r="AN3" s="367"/>
      <c r="AO3" s="367"/>
      <c r="AP3" s="367"/>
      <c r="AQ3" s="367"/>
      <c r="AR3" s="367"/>
      <c r="AS3" s="367"/>
      <c r="AT3" s="367"/>
      <c r="AU3" s="367"/>
      <c r="AV3" s="367"/>
      <c r="AW3" s="367"/>
      <c r="AX3" s="367"/>
      <c r="AY3" s="367"/>
      <c r="AZ3" s="367"/>
      <c r="BA3" s="367"/>
      <c r="BB3" s="367"/>
      <c r="BC3" s="367"/>
      <c r="BD3" s="367"/>
      <c r="BE3" s="367"/>
      <c r="BF3" s="367"/>
      <c r="BG3" s="367"/>
      <c r="BH3" s="367"/>
      <c r="BI3" s="367"/>
      <c r="BJ3" s="367"/>
      <c r="BK3" s="367"/>
      <c r="BL3" s="367"/>
      <c r="BM3" s="367"/>
      <c r="BN3" s="367"/>
      <c r="BO3" s="367"/>
      <c r="BP3" s="367"/>
      <c r="BQ3" s="367"/>
      <c r="BR3" s="367"/>
      <c r="BS3" s="367"/>
      <c r="BT3" s="367"/>
      <c r="BU3" s="367"/>
      <c r="BV3" s="367"/>
      <c r="BW3" s="367"/>
      <c r="BX3" s="367"/>
      <c r="BY3" s="367"/>
      <c r="BZ3" s="367"/>
      <c r="CA3" s="367"/>
      <c r="CB3" s="367"/>
      <c r="CC3" s="367"/>
      <c r="CD3" s="367"/>
      <c r="CE3" s="367"/>
      <c r="CF3" s="367"/>
      <c r="CG3" s="367"/>
      <c r="CH3" s="367"/>
      <c r="CI3" s="368"/>
      <c r="CJ3" s="368"/>
      <c r="CK3" s="368"/>
      <c r="CL3" s="368"/>
      <c r="CM3" s="368"/>
      <c r="CN3" s="368"/>
      <c r="CO3" s="368"/>
      <c r="CP3" s="368"/>
      <c r="CQ3" s="368"/>
      <c r="CR3" s="290"/>
      <c r="CS3" s="290"/>
      <c r="CT3" s="290"/>
      <c r="CU3" s="290"/>
      <c r="CV3" s="290"/>
      <c r="CW3" s="290"/>
      <c r="CX3" s="290"/>
      <c r="CY3" s="290"/>
      <c r="CZ3" s="290"/>
      <c r="DA3" s="290"/>
      <c r="DB3" s="290"/>
      <c r="DC3" s="290"/>
      <c r="DD3" s="884" t="s">
        <v>499</v>
      </c>
      <c r="DE3" s="884"/>
      <c r="DF3" s="884"/>
      <c r="DG3" s="884"/>
      <c r="DH3" s="884"/>
      <c r="DI3" s="884"/>
      <c r="DJ3" s="884"/>
      <c r="DK3" s="884"/>
      <c r="DL3" s="884"/>
      <c r="DM3" s="884"/>
      <c r="DN3" s="884"/>
      <c r="DO3" s="884"/>
      <c r="DP3" s="884"/>
      <c r="DQ3" s="884"/>
      <c r="DR3" s="884"/>
      <c r="DS3" s="884"/>
      <c r="DT3" s="884"/>
      <c r="DU3" s="884"/>
      <c r="DV3" s="884"/>
      <c r="DW3" s="884"/>
      <c r="DX3" s="884"/>
      <c r="DY3" s="884"/>
      <c r="DZ3" s="884"/>
      <c r="EA3" s="884"/>
      <c r="EB3" s="884"/>
      <c r="EC3" s="884"/>
      <c r="ED3" s="884"/>
      <c r="EE3" s="884"/>
      <c r="EF3" s="884"/>
      <c r="EG3" s="884"/>
      <c r="EH3" s="884"/>
      <c r="EI3" s="884"/>
      <c r="EJ3" s="884"/>
      <c r="EK3" s="884"/>
      <c r="EL3" s="884"/>
      <c r="EM3" s="884"/>
      <c r="EN3" s="884"/>
      <c r="EO3" s="884"/>
      <c r="EP3" s="884"/>
      <c r="EQ3" s="884"/>
      <c r="ER3" s="884"/>
      <c r="ES3" s="885"/>
      <c r="ET3" s="369"/>
      <c r="EU3" s="632"/>
      <c r="EV3" s="632"/>
      <c r="EW3" s="632"/>
      <c r="EX3" s="632"/>
      <c r="EY3" s="632"/>
      <c r="EZ3" s="632"/>
      <c r="FA3" s="632"/>
      <c r="FB3" s="632"/>
      <c r="FC3" s="632"/>
      <c r="FD3" s="632"/>
      <c r="FE3" s="632"/>
      <c r="FF3" s="632"/>
      <c r="FG3" s="632"/>
      <c r="FH3" s="632"/>
      <c r="FI3" s="632"/>
      <c r="FJ3" s="632"/>
      <c r="FK3" s="632"/>
      <c r="FL3" s="632"/>
      <c r="FM3" s="632"/>
      <c r="FN3" s="632"/>
      <c r="FO3" s="632"/>
      <c r="FP3" s="632"/>
    </row>
    <row r="4" spans="1:208" s="338" customFormat="1" ht="40.15" customHeight="1" x14ac:dyDescent="0.25">
      <c r="B4" s="443"/>
      <c r="C4" s="366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  <c r="O4" s="367"/>
      <c r="P4" s="367"/>
      <c r="Q4" s="367"/>
      <c r="R4" s="367"/>
      <c r="S4" s="367"/>
      <c r="T4" s="367"/>
      <c r="U4" s="367"/>
      <c r="V4" s="367"/>
      <c r="W4" s="367"/>
      <c r="X4" s="367"/>
      <c r="Y4" s="367"/>
      <c r="Z4" s="367"/>
      <c r="AA4" s="367"/>
      <c r="AB4" s="367"/>
      <c r="AC4" s="367"/>
      <c r="AD4" s="367"/>
      <c r="AE4" s="367"/>
      <c r="AF4" s="367"/>
      <c r="AG4" s="367"/>
      <c r="AH4" s="367"/>
      <c r="AI4" s="367"/>
      <c r="AJ4" s="367"/>
      <c r="AK4" s="367"/>
      <c r="AL4" s="367"/>
      <c r="AM4" s="367"/>
      <c r="AN4" s="367"/>
      <c r="AO4" s="367"/>
      <c r="AP4" s="367"/>
      <c r="AQ4" s="367"/>
      <c r="AR4" s="367"/>
      <c r="AS4" s="367"/>
      <c r="AT4" s="367"/>
      <c r="AU4" s="367"/>
      <c r="AV4" s="367"/>
      <c r="AW4" s="367"/>
      <c r="AX4" s="367"/>
      <c r="AY4" s="367"/>
      <c r="AZ4" s="367"/>
      <c r="BA4" s="367"/>
      <c r="BB4" s="367"/>
      <c r="BC4" s="367"/>
      <c r="BD4" s="367"/>
      <c r="BE4" s="367"/>
      <c r="BF4" s="367"/>
      <c r="BG4" s="367"/>
      <c r="BH4" s="367"/>
      <c r="BI4" s="367"/>
      <c r="BJ4" s="367"/>
      <c r="BK4" s="367"/>
      <c r="BL4" s="367"/>
      <c r="BM4" s="367"/>
      <c r="BN4" s="367"/>
      <c r="BO4" s="367"/>
      <c r="BP4" s="367"/>
      <c r="BQ4" s="367"/>
      <c r="BR4" s="367"/>
      <c r="BS4" s="367"/>
      <c r="BT4" s="367"/>
      <c r="BU4" s="367"/>
      <c r="BV4" s="367"/>
      <c r="BW4" s="367"/>
      <c r="BX4" s="367"/>
      <c r="BY4" s="367"/>
      <c r="BZ4" s="367"/>
      <c r="CA4" s="367"/>
      <c r="CB4" s="367"/>
      <c r="CC4" s="367"/>
      <c r="CD4" s="367"/>
      <c r="CE4" s="367"/>
      <c r="CF4" s="367"/>
      <c r="CG4" s="367"/>
      <c r="CH4" s="367"/>
      <c r="CI4" s="368"/>
      <c r="CJ4" s="368"/>
      <c r="CK4" s="368"/>
      <c r="CL4" s="368"/>
      <c r="CM4" s="368"/>
      <c r="CN4" s="368"/>
      <c r="CO4" s="368"/>
      <c r="CP4" s="368"/>
      <c r="CQ4" s="368"/>
      <c r="CR4" s="290"/>
      <c r="CS4" s="290"/>
      <c r="CT4" s="290"/>
      <c r="CU4" s="290"/>
      <c r="CV4" s="290"/>
      <c r="CW4" s="290"/>
      <c r="CX4" s="290"/>
      <c r="CY4" s="290"/>
      <c r="CZ4" s="290"/>
      <c r="DA4" s="290"/>
      <c r="DB4" s="290"/>
      <c r="DC4" s="290"/>
      <c r="DD4" s="875" t="s">
        <v>500</v>
      </c>
      <c r="DE4" s="875"/>
      <c r="DF4" s="875"/>
      <c r="DG4" s="875"/>
      <c r="DH4" s="875"/>
      <c r="DI4" s="875"/>
      <c r="DJ4" s="875"/>
      <c r="DK4" s="875"/>
      <c r="DL4" s="875"/>
      <c r="DM4" s="875"/>
      <c r="DN4" s="875"/>
      <c r="DO4" s="875"/>
      <c r="DP4" s="875"/>
      <c r="DQ4" s="875"/>
      <c r="DR4" s="875"/>
      <c r="DS4" s="875"/>
      <c r="DT4" s="875"/>
      <c r="DU4" s="875"/>
      <c r="DV4" s="875"/>
      <c r="DW4" s="875"/>
      <c r="DX4" s="875"/>
      <c r="DY4" s="875"/>
      <c r="DZ4" s="875"/>
      <c r="EA4" s="875"/>
      <c r="EB4" s="875"/>
      <c r="EC4" s="875"/>
      <c r="ED4" s="875"/>
      <c r="EE4" s="875"/>
      <c r="EF4" s="875"/>
      <c r="EG4" s="875"/>
      <c r="EH4" s="875"/>
      <c r="EI4" s="875"/>
      <c r="EJ4" s="875"/>
      <c r="EK4" s="875"/>
      <c r="EL4" s="875"/>
      <c r="EM4" s="875"/>
      <c r="EN4" s="875"/>
      <c r="EO4" s="875"/>
      <c r="EP4" s="875"/>
      <c r="EQ4" s="875"/>
      <c r="ER4" s="875"/>
      <c r="ES4" s="886"/>
      <c r="ET4" s="370" t="s">
        <v>221</v>
      </c>
      <c r="EU4" s="632"/>
      <c r="EV4" s="632"/>
      <c r="EW4" s="632"/>
      <c r="EX4" s="632"/>
      <c r="EY4" s="632"/>
      <c r="EZ4" s="632"/>
      <c r="FA4" s="632"/>
      <c r="FB4" s="632"/>
      <c r="FC4" s="632"/>
      <c r="FD4" s="632"/>
      <c r="FE4" s="632"/>
      <c r="FF4" s="632"/>
      <c r="FG4" s="632"/>
      <c r="FH4" s="632"/>
      <c r="FI4" s="632"/>
      <c r="FJ4" s="632"/>
      <c r="FK4" s="632"/>
      <c r="FL4" s="632"/>
      <c r="FM4" s="632"/>
      <c r="FN4" s="632"/>
      <c r="FO4" s="632"/>
      <c r="FP4" s="632"/>
    </row>
    <row r="5" spans="1:208" ht="15" customHeight="1" x14ac:dyDescent="0.45">
      <c r="B5" s="442"/>
      <c r="C5" s="915"/>
      <c r="D5" s="876"/>
      <c r="E5" s="876"/>
      <c r="F5" s="876"/>
      <c r="G5" s="876"/>
      <c r="H5" s="876"/>
      <c r="I5" s="876"/>
      <c r="J5" s="876"/>
      <c r="K5" s="876"/>
      <c r="L5" s="876"/>
      <c r="M5" s="876"/>
      <c r="N5" s="876"/>
      <c r="O5" s="876"/>
      <c r="P5" s="876"/>
      <c r="Q5" s="876"/>
      <c r="R5" s="876"/>
      <c r="S5" s="876"/>
      <c r="T5" s="876"/>
      <c r="U5" s="876"/>
      <c r="V5" s="876"/>
      <c r="W5" s="876"/>
      <c r="X5" s="876"/>
      <c r="Y5" s="876"/>
      <c r="Z5" s="876"/>
      <c r="AA5" s="876"/>
      <c r="AB5" s="876"/>
      <c r="AC5" s="876"/>
      <c r="AD5" s="876"/>
      <c r="AE5" s="876"/>
      <c r="AF5" s="876"/>
      <c r="AG5" s="876"/>
      <c r="AH5" s="876"/>
      <c r="AI5" s="876"/>
      <c r="AJ5" s="876"/>
      <c r="AK5" s="876"/>
      <c r="AL5" s="876"/>
      <c r="AM5" s="876"/>
      <c r="AN5" s="876"/>
      <c r="AO5" s="876"/>
      <c r="AP5" s="876"/>
      <c r="AQ5" s="876"/>
      <c r="AR5" s="876"/>
      <c r="AS5" s="876"/>
      <c r="AT5" s="876"/>
      <c r="AU5" s="876"/>
      <c r="AV5" s="876"/>
      <c r="AW5" s="876"/>
      <c r="AX5" s="876"/>
      <c r="AY5" s="876"/>
      <c r="AZ5" s="876"/>
      <c r="BA5" s="876"/>
      <c r="BB5" s="876"/>
      <c r="BC5" s="876"/>
      <c r="BD5" s="876"/>
      <c r="BE5" s="876"/>
      <c r="BF5" s="876"/>
      <c r="BG5" s="876"/>
      <c r="BH5" s="876"/>
      <c r="BI5" s="876"/>
      <c r="BJ5" s="876"/>
      <c r="BK5" s="876"/>
      <c r="BL5" s="876"/>
      <c r="BM5" s="876"/>
      <c r="BN5" s="876"/>
      <c r="BO5" s="876"/>
      <c r="BP5" s="876"/>
      <c r="BQ5" s="876"/>
      <c r="BR5" s="876"/>
      <c r="BS5" s="876"/>
      <c r="BT5" s="876"/>
      <c r="BU5" s="876"/>
      <c r="BV5" s="876"/>
      <c r="BW5" s="876"/>
      <c r="BX5" s="876"/>
      <c r="BY5" s="876"/>
      <c r="BZ5" s="876"/>
      <c r="CA5" s="876"/>
      <c r="CB5" s="876"/>
      <c r="CC5" s="876"/>
      <c r="CD5" s="876"/>
      <c r="CE5" s="876"/>
      <c r="CF5" s="876"/>
      <c r="CG5" s="876"/>
      <c r="CH5" s="876"/>
      <c r="CI5" s="876"/>
      <c r="CJ5" s="876"/>
      <c r="CK5" s="876"/>
      <c r="CL5" s="876"/>
      <c r="CM5" s="876"/>
      <c r="CN5" s="876"/>
      <c r="CO5" s="876"/>
      <c r="CP5" s="876"/>
      <c r="CQ5" s="876"/>
      <c r="CR5" s="876"/>
      <c r="CS5" s="876"/>
      <c r="CT5" s="876"/>
      <c r="CU5" s="876"/>
      <c r="CV5" s="876"/>
      <c r="CW5" s="876"/>
      <c r="CX5" s="876"/>
      <c r="CY5" s="876"/>
      <c r="CZ5" s="876"/>
      <c r="DA5" s="876"/>
      <c r="DB5" s="876"/>
      <c r="DC5" s="876"/>
      <c r="DD5" s="876"/>
      <c r="DE5" s="876"/>
      <c r="DF5" s="876"/>
      <c r="DG5" s="876"/>
      <c r="DH5" s="876"/>
      <c r="DI5" s="876"/>
      <c r="DJ5" s="876"/>
      <c r="DK5" s="876"/>
      <c r="DL5" s="876"/>
      <c r="DM5" s="876"/>
      <c r="DN5" s="876"/>
      <c r="DO5" s="916"/>
      <c r="DP5" s="441"/>
      <c r="DQ5" s="441"/>
      <c r="DR5" s="441"/>
      <c r="DS5" s="441"/>
      <c r="DT5" s="441"/>
      <c r="DU5" s="441"/>
      <c r="DV5" s="441"/>
      <c r="DW5" s="441"/>
      <c r="DX5" s="441"/>
      <c r="DY5" s="441"/>
      <c r="DZ5" s="441"/>
      <c r="EA5" s="441"/>
      <c r="EB5" s="441"/>
      <c r="EC5" s="441"/>
      <c r="ED5" s="441"/>
      <c r="EE5" s="441"/>
      <c r="EF5" s="441"/>
      <c r="EG5" s="441"/>
      <c r="EH5" s="441"/>
      <c r="EI5" s="441"/>
      <c r="EJ5" s="441"/>
      <c r="EK5" s="441"/>
      <c r="EL5" s="441"/>
      <c r="EM5" s="441"/>
      <c r="EN5" s="441"/>
      <c r="EO5" s="441"/>
      <c r="EP5" s="441"/>
      <c r="EQ5" s="441"/>
      <c r="ER5" s="441"/>
      <c r="ES5" s="441"/>
      <c r="ET5" s="362"/>
    </row>
    <row r="6" spans="1:208" ht="72.599999999999994" customHeight="1" x14ac:dyDescent="0.45">
      <c r="B6" s="917"/>
      <c r="C6" s="910" t="s">
        <v>402</v>
      </c>
      <c r="D6" s="911"/>
      <c r="E6" s="912"/>
      <c r="F6" s="910" t="s">
        <v>403</v>
      </c>
      <c r="G6" s="911"/>
      <c r="H6" s="912"/>
      <c r="I6" s="910" t="s">
        <v>404</v>
      </c>
      <c r="J6" s="911"/>
      <c r="K6" s="912"/>
      <c r="L6" s="910" t="s">
        <v>405</v>
      </c>
      <c r="M6" s="911"/>
      <c r="N6" s="912"/>
      <c r="O6" s="910" t="s">
        <v>406</v>
      </c>
      <c r="P6" s="911"/>
      <c r="Q6" s="912"/>
      <c r="R6" s="910" t="s">
        <v>407</v>
      </c>
      <c r="S6" s="911"/>
      <c r="T6" s="912"/>
      <c r="U6" s="910" t="s">
        <v>408</v>
      </c>
      <c r="V6" s="911"/>
      <c r="W6" s="912"/>
      <c r="X6" s="910" t="s">
        <v>409</v>
      </c>
      <c r="Y6" s="911"/>
      <c r="Z6" s="912"/>
      <c r="AA6" s="910" t="s">
        <v>410</v>
      </c>
      <c r="AB6" s="911"/>
      <c r="AC6" s="912"/>
      <c r="AD6" s="910" t="s">
        <v>411</v>
      </c>
      <c r="AE6" s="911"/>
      <c r="AF6" s="912"/>
      <c r="AG6" s="910" t="s">
        <v>412</v>
      </c>
      <c r="AH6" s="911"/>
      <c r="AI6" s="912"/>
      <c r="AJ6" s="910" t="s">
        <v>413</v>
      </c>
      <c r="AK6" s="911"/>
      <c r="AL6" s="912"/>
      <c r="AM6" s="910" t="s">
        <v>414</v>
      </c>
      <c r="AN6" s="911"/>
      <c r="AO6" s="912"/>
      <c r="AP6" s="910" t="s">
        <v>415</v>
      </c>
      <c r="AQ6" s="911"/>
      <c r="AR6" s="912"/>
      <c r="AS6" s="910" t="s">
        <v>416</v>
      </c>
      <c r="AT6" s="911"/>
      <c r="AU6" s="912"/>
      <c r="AV6" s="910" t="s">
        <v>417</v>
      </c>
      <c r="AW6" s="911"/>
      <c r="AX6" s="912"/>
      <c r="AY6" s="902" t="s">
        <v>418</v>
      </c>
      <c r="AZ6" s="903"/>
      <c r="BA6" s="904"/>
      <c r="BB6" s="897" t="s">
        <v>419</v>
      </c>
      <c r="BC6" s="905"/>
      <c r="BD6" s="906"/>
      <c r="BE6" s="897" t="s">
        <v>420</v>
      </c>
      <c r="BF6" s="905"/>
      <c r="BG6" s="906"/>
      <c r="BH6" s="897" t="s">
        <v>421</v>
      </c>
      <c r="BI6" s="905"/>
      <c r="BJ6" s="906"/>
      <c r="BK6" s="897" t="s">
        <v>422</v>
      </c>
      <c r="BL6" s="898"/>
      <c r="BM6" s="901"/>
      <c r="BN6" s="897" t="s">
        <v>423</v>
      </c>
      <c r="BO6" s="898"/>
      <c r="BP6" s="899"/>
      <c r="BQ6" s="900" t="s">
        <v>424</v>
      </c>
      <c r="BR6" s="898"/>
      <c r="BS6" s="901"/>
      <c r="BT6" s="897" t="s">
        <v>425</v>
      </c>
      <c r="BU6" s="898"/>
      <c r="BV6" s="899"/>
      <c r="BW6" s="897" t="s">
        <v>426</v>
      </c>
      <c r="BX6" s="898"/>
      <c r="BY6" s="901"/>
      <c r="BZ6" s="897" t="s">
        <v>427</v>
      </c>
      <c r="CA6" s="898"/>
      <c r="CB6" s="899"/>
      <c r="CC6" s="900" t="s">
        <v>428</v>
      </c>
      <c r="CD6" s="898"/>
      <c r="CE6" s="901"/>
      <c r="CF6" s="897" t="s">
        <v>429</v>
      </c>
      <c r="CG6" s="898"/>
      <c r="CH6" s="899"/>
      <c r="CI6" s="907" t="s">
        <v>587</v>
      </c>
      <c r="CJ6" s="908"/>
      <c r="CK6" s="909"/>
      <c r="CL6" s="878" t="s">
        <v>586</v>
      </c>
      <c r="CM6" s="879"/>
      <c r="CN6" s="880"/>
      <c r="CO6" s="878" t="s">
        <v>585</v>
      </c>
      <c r="CP6" s="879"/>
      <c r="CQ6" s="880"/>
      <c r="CR6" s="878" t="s">
        <v>584</v>
      </c>
      <c r="CS6" s="879"/>
      <c r="CT6" s="880"/>
      <c r="CU6" s="878" t="s">
        <v>222</v>
      </c>
      <c r="CV6" s="879"/>
      <c r="CW6" s="880"/>
      <c r="CX6" s="878" t="s">
        <v>223</v>
      </c>
      <c r="CY6" s="879"/>
      <c r="CZ6" s="880"/>
      <c r="DA6" s="878" t="s">
        <v>501</v>
      </c>
      <c r="DB6" s="879"/>
      <c r="DC6" s="880"/>
      <c r="DD6" s="878" t="s">
        <v>502</v>
      </c>
      <c r="DE6" s="879"/>
      <c r="DF6" s="880"/>
      <c r="DG6" s="878" t="s">
        <v>503</v>
      </c>
      <c r="DH6" s="879"/>
      <c r="DI6" s="880"/>
      <c r="DJ6" s="878" t="s">
        <v>504</v>
      </c>
      <c r="DK6" s="879"/>
      <c r="DL6" s="880"/>
      <c r="DM6" s="878" t="s">
        <v>505</v>
      </c>
      <c r="DN6" s="879"/>
      <c r="DO6" s="880"/>
      <c r="DP6" s="878" t="s">
        <v>536</v>
      </c>
      <c r="DQ6" s="879"/>
      <c r="DR6" s="880"/>
      <c r="DS6" s="878" t="s">
        <v>539</v>
      </c>
      <c r="DT6" s="879"/>
      <c r="DU6" s="880"/>
      <c r="DV6" s="878" t="s">
        <v>545</v>
      </c>
      <c r="DW6" s="879"/>
      <c r="DX6" s="880"/>
      <c r="DY6" s="878" t="s">
        <v>550</v>
      </c>
      <c r="DZ6" s="879"/>
      <c r="EA6" s="880"/>
      <c r="EB6" s="878" t="s">
        <v>590</v>
      </c>
      <c r="EC6" s="879"/>
      <c r="ED6" s="880"/>
      <c r="EE6" s="878" t="s">
        <v>637</v>
      </c>
      <c r="EF6" s="879"/>
      <c r="EG6" s="880"/>
      <c r="EH6" s="878" t="s">
        <v>640</v>
      </c>
      <c r="EI6" s="879"/>
      <c r="EJ6" s="880"/>
      <c r="EK6" s="878" t="s">
        <v>755</v>
      </c>
      <c r="EL6" s="879"/>
      <c r="EM6" s="880"/>
      <c r="EN6" s="878" t="s">
        <v>766</v>
      </c>
      <c r="EO6" s="879"/>
      <c r="EP6" s="880"/>
      <c r="EQ6" s="878" t="s">
        <v>773</v>
      </c>
      <c r="ER6" s="879"/>
      <c r="ES6" s="880"/>
      <c r="ET6" s="844"/>
      <c r="FQ6" s="631"/>
      <c r="FR6" s="631"/>
      <c r="FS6" s="631"/>
      <c r="FT6" s="631"/>
      <c r="FU6" s="631"/>
      <c r="FV6" s="631"/>
      <c r="FW6" s="631"/>
      <c r="FX6" s="631"/>
      <c r="FY6" s="631"/>
      <c r="FZ6" s="631"/>
      <c r="GA6" s="631"/>
      <c r="GB6" s="631"/>
      <c r="GC6" s="631"/>
      <c r="GD6" s="631"/>
      <c r="GE6" s="631"/>
      <c r="GF6" s="631"/>
      <c r="GG6" s="631"/>
      <c r="GH6" s="631"/>
      <c r="GI6" s="631"/>
      <c r="GJ6" s="631"/>
      <c r="GK6" s="631"/>
      <c r="GL6" s="631"/>
      <c r="GM6" s="631"/>
      <c r="GN6" s="631"/>
      <c r="GO6" s="631"/>
      <c r="GP6" s="631"/>
      <c r="GQ6" s="631"/>
      <c r="GR6" s="631"/>
      <c r="GS6" s="631"/>
      <c r="GT6" s="631"/>
      <c r="GU6" s="631"/>
      <c r="GV6" s="631"/>
      <c r="GW6" s="631"/>
      <c r="GX6" s="631"/>
      <c r="GY6" s="631"/>
      <c r="GZ6" s="631"/>
    </row>
    <row r="7" spans="1:208" ht="126.75" customHeight="1" x14ac:dyDescent="0.45">
      <c r="B7" s="918"/>
      <c r="C7" s="222" t="s">
        <v>212</v>
      </c>
      <c r="D7" s="223" t="s">
        <v>213</v>
      </c>
      <c r="E7" s="223" t="s">
        <v>214</v>
      </c>
      <c r="F7" s="223" t="s">
        <v>212</v>
      </c>
      <c r="G7" s="223" t="s">
        <v>213</v>
      </c>
      <c r="H7" s="223" t="s">
        <v>214</v>
      </c>
      <c r="I7" s="223" t="s">
        <v>212</v>
      </c>
      <c r="J7" s="223" t="s">
        <v>213</v>
      </c>
      <c r="K7" s="223" t="s">
        <v>214</v>
      </c>
      <c r="L7" s="223" t="s">
        <v>212</v>
      </c>
      <c r="M7" s="223" t="s">
        <v>213</v>
      </c>
      <c r="N7" s="223" t="s">
        <v>214</v>
      </c>
      <c r="O7" s="223" t="s">
        <v>212</v>
      </c>
      <c r="P7" s="223" t="s">
        <v>213</v>
      </c>
      <c r="Q7" s="223" t="s">
        <v>214</v>
      </c>
      <c r="R7" s="223" t="s">
        <v>212</v>
      </c>
      <c r="S7" s="223" t="s">
        <v>213</v>
      </c>
      <c r="T7" s="223" t="s">
        <v>214</v>
      </c>
      <c r="U7" s="223" t="s">
        <v>212</v>
      </c>
      <c r="V7" s="223" t="s">
        <v>213</v>
      </c>
      <c r="W7" s="223" t="s">
        <v>214</v>
      </c>
      <c r="X7" s="223" t="s">
        <v>212</v>
      </c>
      <c r="Y7" s="223" t="s">
        <v>213</v>
      </c>
      <c r="Z7" s="223" t="s">
        <v>214</v>
      </c>
      <c r="AA7" s="223" t="s">
        <v>212</v>
      </c>
      <c r="AB7" s="223" t="s">
        <v>213</v>
      </c>
      <c r="AC7" s="223" t="s">
        <v>214</v>
      </c>
      <c r="AD7" s="223" t="s">
        <v>212</v>
      </c>
      <c r="AE7" s="223" t="s">
        <v>213</v>
      </c>
      <c r="AF7" s="223" t="s">
        <v>214</v>
      </c>
      <c r="AG7" s="223" t="s">
        <v>212</v>
      </c>
      <c r="AH7" s="223" t="s">
        <v>213</v>
      </c>
      <c r="AI7" s="223" t="s">
        <v>214</v>
      </c>
      <c r="AJ7" s="223" t="s">
        <v>212</v>
      </c>
      <c r="AK7" s="223" t="s">
        <v>213</v>
      </c>
      <c r="AL7" s="223" t="s">
        <v>214</v>
      </c>
      <c r="AM7" s="223" t="s">
        <v>212</v>
      </c>
      <c r="AN7" s="223" t="s">
        <v>213</v>
      </c>
      <c r="AO7" s="223" t="s">
        <v>214</v>
      </c>
      <c r="AP7" s="223" t="s">
        <v>212</v>
      </c>
      <c r="AQ7" s="223" t="s">
        <v>213</v>
      </c>
      <c r="AR7" s="223" t="s">
        <v>214</v>
      </c>
      <c r="AS7" s="223" t="s">
        <v>212</v>
      </c>
      <c r="AT7" s="223" t="s">
        <v>213</v>
      </c>
      <c r="AU7" s="223" t="s">
        <v>214</v>
      </c>
      <c r="AV7" s="223" t="s">
        <v>212</v>
      </c>
      <c r="AW7" s="223" t="s">
        <v>213</v>
      </c>
      <c r="AX7" s="223" t="s">
        <v>214</v>
      </c>
      <c r="AY7" s="223" t="s">
        <v>212</v>
      </c>
      <c r="AZ7" s="224" t="s">
        <v>213</v>
      </c>
      <c r="BA7" s="224" t="s">
        <v>214</v>
      </c>
      <c r="BB7" s="224" t="s">
        <v>212</v>
      </c>
      <c r="BC7" s="224" t="s">
        <v>213</v>
      </c>
      <c r="BD7" s="224" t="s">
        <v>214</v>
      </c>
      <c r="BE7" s="224" t="s">
        <v>212</v>
      </c>
      <c r="BF7" s="224" t="s">
        <v>213</v>
      </c>
      <c r="BG7" s="224" t="s">
        <v>214</v>
      </c>
      <c r="BH7" s="224" t="s">
        <v>212</v>
      </c>
      <c r="BI7" s="224" t="s">
        <v>213</v>
      </c>
      <c r="BJ7" s="224" t="s">
        <v>214</v>
      </c>
      <c r="BK7" s="224" t="s">
        <v>212</v>
      </c>
      <c r="BL7" s="224" t="s">
        <v>213</v>
      </c>
      <c r="BM7" s="224" t="s">
        <v>214</v>
      </c>
      <c r="BN7" s="224" t="s">
        <v>212</v>
      </c>
      <c r="BO7" s="224" t="s">
        <v>213</v>
      </c>
      <c r="BP7" s="224" t="s">
        <v>214</v>
      </c>
      <c r="BQ7" s="225" t="s">
        <v>212</v>
      </c>
      <c r="BR7" s="226" t="s">
        <v>213</v>
      </c>
      <c r="BS7" s="225" t="s">
        <v>214</v>
      </c>
      <c r="BT7" s="226" t="s">
        <v>212</v>
      </c>
      <c r="BU7" s="225" t="s">
        <v>213</v>
      </c>
      <c r="BV7" s="226" t="s">
        <v>214</v>
      </c>
      <c r="BW7" s="225" t="s">
        <v>212</v>
      </c>
      <c r="BX7" s="226" t="s">
        <v>213</v>
      </c>
      <c r="BY7" s="225" t="s">
        <v>214</v>
      </c>
      <c r="BZ7" s="226" t="s">
        <v>212</v>
      </c>
      <c r="CA7" s="227" t="s">
        <v>213</v>
      </c>
      <c r="CB7" s="228" t="s">
        <v>214</v>
      </c>
      <c r="CC7" s="224" t="s">
        <v>212</v>
      </c>
      <c r="CD7" s="224" t="s">
        <v>213</v>
      </c>
      <c r="CE7" s="224" t="s">
        <v>214</v>
      </c>
      <c r="CF7" s="224" t="s">
        <v>212</v>
      </c>
      <c r="CG7" s="224" t="s">
        <v>213</v>
      </c>
      <c r="CH7" s="224" t="s">
        <v>214</v>
      </c>
      <c r="CI7" s="224" t="s">
        <v>212</v>
      </c>
      <c r="CJ7" s="224" t="s">
        <v>213</v>
      </c>
      <c r="CK7" s="224" t="s">
        <v>214</v>
      </c>
      <c r="CL7" s="224" t="s">
        <v>212</v>
      </c>
      <c r="CM7" s="224" t="s">
        <v>213</v>
      </c>
      <c r="CN7" s="224" t="s">
        <v>214</v>
      </c>
      <c r="CO7" s="224" t="s">
        <v>212</v>
      </c>
      <c r="CP7" s="224" t="s">
        <v>213</v>
      </c>
      <c r="CQ7" s="224" t="s">
        <v>214</v>
      </c>
      <c r="CR7" s="224" t="s">
        <v>212</v>
      </c>
      <c r="CS7" s="224" t="s">
        <v>213</v>
      </c>
      <c r="CT7" s="224" t="s">
        <v>214</v>
      </c>
      <c r="CU7" s="229" t="s">
        <v>212</v>
      </c>
      <c r="CV7" s="229" t="s">
        <v>224</v>
      </c>
      <c r="CW7" s="229" t="s">
        <v>214</v>
      </c>
      <c r="CX7" s="230" t="s">
        <v>212</v>
      </c>
      <c r="CY7" s="230" t="s">
        <v>224</v>
      </c>
      <c r="CZ7" s="230" t="s">
        <v>214</v>
      </c>
      <c r="DA7" s="230" t="s">
        <v>212</v>
      </c>
      <c r="DB7" s="230" t="s">
        <v>224</v>
      </c>
      <c r="DC7" s="230" t="s">
        <v>214</v>
      </c>
      <c r="DD7" s="230" t="s">
        <v>212</v>
      </c>
      <c r="DE7" s="230" t="s">
        <v>224</v>
      </c>
      <c r="DF7" s="230" t="s">
        <v>214</v>
      </c>
      <c r="DG7" s="230" t="s">
        <v>212</v>
      </c>
      <c r="DH7" s="230" t="s">
        <v>213</v>
      </c>
      <c r="DI7" s="230" t="s">
        <v>214</v>
      </c>
      <c r="DJ7" s="230" t="s">
        <v>212</v>
      </c>
      <c r="DK7" s="230" t="s">
        <v>213</v>
      </c>
      <c r="DL7" s="230" t="s">
        <v>214</v>
      </c>
      <c r="DM7" s="230" t="s">
        <v>212</v>
      </c>
      <c r="DN7" s="230" t="s">
        <v>213</v>
      </c>
      <c r="DO7" s="230" t="s">
        <v>214</v>
      </c>
      <c r="DP7" s="230" t="s">
        <v>212</v>
      </c>
      <c r="DQ7" s="230" t="s">
        <v>224</v>
      </c>
      <c r="DR7" s="230" t="s">
        <v>214</v>
      </c>
      <c r="DS7" s="230" t="s">
        <v>212</v>
      </c>
      <c r="DT7" s="230" t="s">
        <v>224</v>
      </c>
      <c r="DU7" s="230" t="s">
        <v>214</v>
      </c>
      <c r="DV7" s="230" t="s">
        <v>212</v>
      </c>
      <c r="DW7" s="230" t="s">
        <v>213</v>
      </c>
      <c r="DX7" s="230" t="s">
        <v>214</v>
      </c>
      <c r="DY7" s="230" t="s">
        <v>212</v>
      </c>
      <c r="DZ7" s="230" t="s">
        <v>213</v>
      </c>
      <c r="EA7" s="230" t="s">
        <v>214</v>
      </c>
      <c r="EB7" s="230" t="s">
        <v>212</v>
      </c>
      <c r="EC7" s="230" t="s">
        <v>213</v>
      </c>
      <c r="ED7" s="230" t="s">
        <v>214</v>
      </c>
      <c r="EE7" s="230" t="s">
        <v>212</v>
      </c>
      <c r="EF7" s="230" t="s">
        <v>224</v>
      </c>
      <c r="EG7" s="230" t="s">
        <v>214</v>
      </c>
      <c r="EH7" s="230" t="s">
        <v>212</v>
      </c>
      <c r="EI7" s="230" t="s">
        <v>224</v>
      </c>
      <c r="EJ7" s="230" t="s">
        <v>214</v>
      </c>
      <c r="EK7" s="230" t="s">
        <v>212</v>
      </c>
      <c r="EL7" s="230" t="s">
        <v>224</v>
      </c>
      <c r="EM7" s="230" t="s">
        <v>214</v>
      </c>
      <c r="EN7" s="230" t="s">
        <v>212</v>
      </c>
      <c r="EO7" s="230" t="s">
        <v>213</v>
      </c>
      <c r="EP7" s="230" t="s">
        <v>214</v>
      </c>
      <c r="EQ7" s="230" t="s">
        <v>212</v>
      </c>
      <c r="ER7" s="230" t="s">
        <v>224</v>
      </c>
      <c r="ES7" s="230" t="s">
        <v>214</v>
      </c>
      <c r="ET7" s="896"/>
      <c r="FB7" s="633"/>
      <c r="FQ7" s="631"/>
      <c r="FR7" s="631"/>
      <c r="FS7" s="631"/>
      <c r="FT7" s="631"/>
      <c r="FU7" s="631"/>
      <c r="FV7" s="631"/>
      <c r="FW7" s="631"/>
      <c r="FX7" s="631"/>
      <c r="FY7" s="631"/>
      <c r="FZ7" s="631"/>
      <c r="GA7" s="631"/>
      <c r="GB7" s="631"/>
      <c r="GC7" s="631"/>
      <c r="GD7" s="631"/>
      <c r="GE7" s="631"/>
      <c r="GF7" s="631"/>
      <c r="GG7" s="631"/>
      <c r="GH7" s="631"/>
      <c r="GI7" s="631"/>
      <c r="GJ7" s="631"/>
      <c r="GK7" s="631"/>
      <c r="GL7" s="631"/>
      <c r="GM7" s="631"/>
      <c r="GN7" s="631"/>
      <c r="GO7" s="631"/>
      <c r="GP7" s="631"/>
      <c r="GQ7" s="631"/>
      <c r="GR7" s="631"/>
      <c r="GS7" s="631"/>
      <c r="GT7" s="631"/>
      <c r="GU7" s="631"/>
      <c r="GV7" s="631"/>
      <c r="GW7" s="631"/>
      <c r="GX7" s="631"/>
      <c r="GY7" s="631"/>
      <c r="GZ7" s="631"/>
    </row>
    <row r="8" spans="1:208" s="32" customFormat="1" ht="48.75" customHeight="1" x14ac:dyDescent="0.5">
      <c r="A8" s="28"/>
      <c r="B8" s="242" t="s">
        <v>165</v>
      </c>
      <c r="C8" s="243">
        <v>672.94999999999993</v>
      </c>
      <c r="D8" s="254">
        <v>284.89999999999998</v>
      </c>
      <c r="E8" s="254">
        <v>388.05</v>
      </c>
      <c r="F8" s="254">
        <v>1590.1399999999999</v>
      </c>
      <c r="G8" s="254">
        <v>2208.0720000000001</v>
      </c>
      <c r="H8" s="254">
        <v>-617.93200000000024</v>
      </c>
      <c r="I8" s="254">
        <v>-584.30000000000007</v>
      </c>
      <c r="J8" s="254">
        <v>-208.84127000000012</v>
      </c>
      <c r="K8" s="254">
        <v>-375.45872999999995</v>
      </c>
      <c r="L8" s="254">
        <v>-35.659999999999989</v>
      </c>
      <c r="M8" s="254">
        <v>384.84739999999999</v>
      </c>
      <c r="N8" s="254">
        <v>-420.50740000000002</v>
      </c>
      <c r="O8" s="254">
        <v>60.999999999999986</v>
      </c>
      <c r="P8" s="254">
        <v>211.49972000000002</v>
      </c>
      <c r="Q8" s="254">
        <v>-150.49971999999997</v>
      </c>
      <c r="R8" s="254">
        <v>-9.0000000000000284</v>
      </c>
      <c r="S8" s="254">
        <v>577.2399999999999</v>
      </c>
      <c r="T8" s="254">
        <v>-586.2399999999999</v>
      </c>
      <c r="U8" s="254">
        <v>873.5</v>
      </c>
      <c r="V8" s="254">
        <v>1588.1999999999998</v>
      </c>
      <c r="W8" s="254">
        <v>-714.7</v>
      </c>
      <c r="X8" s="254">
        <v>-606.4</v>
      </c>
      <c r="Y8" s="254">
        <v>-146.83484999999996</v>
      </c>
      <c r="Z8" s="254">
        <v>-459.56515000000002</v>
      </c>
      <c r="AA8" s="254">
        <v>-541.20000000000005</v>
      </c>
      <c r="AB8" s="254">
        <v>471.1</v>
      </c>
      <c r="AC8" s="254">
        <v>-1012.3</v>
      </c>
      <c r="AD8" s="254">
        <v>-383.8</v>
      </c>
      <c r="AE8" s="254">
        <v>332</v>
      </c>
      <c r="AF8" s="254">
        <v>-715.8</v>
      </c>
      <c r="AG8" s="254">
        <v>-12.600000000000051</v>
      </c>
      <c r="AH8" s="254">
        <v>216.7</v>
      </c>
      <c r="AI8" s="254">
        <v>-229.3</v>
      </c>
      <c r="AJ8" s="254">
        <v>728.59999999999991</v>
      </c>
      <c r="AK8" s="254">
        <v>1209.5</v>
      </c>
      <c r="AL8" s="254">
        <v>-480.9</v>
      </c>
      <c r="AM8" s="254">
        <v>-1085.6999999999998</v>
      </c>
      <c r="AN8" s="254">
        <v>-15.699999999999974</v>
      </c>
      <c r="AO8" s="254">
        <v>-1070</v>
      </c>
      <c r="AP8" s="254">
        <v>297.90000000000003</v>
      </c>
      <c r="AQ8" s="254">
        <v>673.8</v>
      </c>
      <c r="AR8" s="254">
        <v>-375.9</v>
      </c>
      <c r="AS8" s="254">
        <v>-612.40000000000009</v>
      </c>
      <c r="AT8" s="254">
        <v>438.3</v>
      </c>
      <c r="AU8" s="254">
        <v>-1050.7</v>
      </c>
      <c r="AV8" s="254">
        <v>1313.1</v>
      </c>
      <c r="AW8" s="254">
        <v>1178.4000000000001</v>
      </c>
      <c r="AX8" s="254">
        <v>134.70000000000005</v>
      </c>
      <c r="AY8" s="254">
        <v>-789.90000000000009</v>
      </c>
      <c r="AZ8" s="254">
        <v>5.9000000000000057</v>
      </c>
      <c r="BA8" s="254">
        <v>-795.80000000000007</v>
      </c>
      <c r="BB8" s="254">
        <v>-797.60000000000014</v>
      </c>
      <c r="BC8" s="254">
        <v>131.69999999999999</v>
      </c>
      <c r="BD8" s="254">
        <v>-929.30000000000007</v>
      </c>
      <c r="BE8" s="254">
        <v>58.700000000000045</v>
      </c>
      <c r="BF8" s="254">
        <v>701.50000000000011</v>
      </c>
      <c r="BG8" s="254">
        <v>-642.79999999999995</v>
      </c>
      <c r="BH8" s="254">
        <v>712.59999999999991</v>
      </c>
      <c r="BI8" s="254">
        <v>1156.4000000000001</v>
      </c>
      <c r="BJ8" s="254">
        <v>-443.80000000000007</v>
      </c>
      <c r="BK8" s="254">
        <v>-154.5</v>
      </c>
      <c r="BL8" s="254">
        <v>437.20000000000005</v>
      </c>
      <c r="BM8" s="254">
        <v>-591.70000000000005</v>
      </c>
      <c r="BN8" s="254">
        <v>-108.09999999999994</v>
      </c>
      <c r="BO8" s="254">
        <v>511.79999999999995</v>
      </c>
      <c r="BP8" s="254">
        <v>-619.9</v>
      </c>
      <c r="BQ8" s="254">
        <v>445.30000000000007</v>
      </c>
      <c r="BR8" s="254">
        <v>328.90000000000003</v>
      </c>
      <c r="BS8" s="254">
        <v>116.40000000000003</v>
      </c>
      <c r="BT8" s="254">
        <v>255.6</v>
      </c>
      <c r="BU8" s="254">
        <v>-77.999999999999972</v>
      </c>
      <c r="BV8" s="254">
        <v>333.59999999999997</v>
      </c>
      <c r="BW8" s="254">
        <v>164.90000000000003</v>
      </c>
      <c r="BX8" s="254">
        <v>304.79999999999995</v>
      </c>
      <c r="BY8" s="254">
        <v>-139.89999999999998</v>
      </c>
      <c r="BZ8" s="254">
        <v>-662.59999999999991</v>
      </c>
      <c r="CA8" s="254">
        <v>806</v>
      </c>
      <c r="CB8" s="243">
        <v>-1468.6000000000001</v>
      </c>
      <c r="CC8" s="254">
        <v>2056.6000000000004</v>
      </c>
      <c r="CD8" s="254">
        <v>2113.4</v>
      </c>
      <c r="CE8" s="254">
        <v>-56.799999999999727</v>
      </c>
      <c r="CF8" s="254">
        <v>-139.70000000000016</v>
      </c>
      <c r="CG8" s="254">
        <v>74.000000000000114</v>
      </c>
      <c r="CH8" s="254">
        <v>-213.70000000000039</v>
      </c>
      <c r="CI8" s="254">
        <v>-711.64700000000016</v>
      </c>
      <c r="CJ8" s="254">
        <v>-85.899999999999977</v>
      </c>
      <c r="CK8" s="254">
        <v>-625.74700000000018</v>
      </c>
      <c r="CL8" s="254">
        <v>-175.771636</v>
      </c>
      <c r="CM8" s="254">
        <v>599.20000000000005</v>
      </c>
      <c r="CN8" s="254">
        <v>-774.97163599999999</v>
      </c>
      <c r="CO8" s="254">
        <v>1530.3877699999998</v>
      </c>
      <c r="CP8" s="254">
        <v>1404.2</v>
      </c>
      <c r="CQ8" s="254">
        <v>126.18776999999977</v>
      </c>
      <c r="CR8" s="254">
        <v>794.07075699999996</v>
      </c>
      <c r="CS8" s="254">
        <v>1224.1000000000001</v>
      </c>
      <c r="CT8" s="254">
        <v>-430.02924299999995</v>
      </c>
      <c r="CU8" s="254">
        <v>-551.65870500000005</v>
      </c>
      <c r="CV8" s="254">
        <v>121.09999999999995</v>
      </c>
      <c r="CW8" s="254">
        <v>-672.75870499999996</v>
      </c>
      <c r="CX8" s="254">
        <v>-606.09379799999988</v>
      </c>
      <c r="CY8" s="254">
        <v>436.30000000000007</v>
      </c>
      <c r="CZ8" s="254">
        <v>-1042.3937980000001</v>
      </c>
      <c r="DA8" s="254">
        <v>-411.8739175</v>
      </c>
      <c r="DB8" s="254">
        <v>380.30000000000007</v>
      </c>
      <c r="DC8" s="254">
        <v>-792.17391750000002</v>
      </c>
      <c r="DD8" s="254">
        <v>507.01619299999999</v>
      </c>
      <c r="DE8" s="254">
        <v>230.2</v>
      </c>
      <c r="DF8" s="254">
        <v>276.816193</v>
      </c>
      <c r="DG8" s="254">
        <v>-651.69725800000003</v>
      </c>
      <c r="DH8" s="254">
        <v>738.2</v>
      </c>
      <c r="DI8" s="254">
        <v>-1389.897258</v>
      </c>
      <c r="DJ8" s="254">
        <v>763.94585699999993</v>
      </c>
      <c r="DK8" s="254">
        <v>1307.3999999999999</v>
      </c>
      <c r="DL8" s="254">
        <v>-543.45414299999993</v>
      </c>
      <c r="DM8" s="254">
        <v>-146.94055400000005</v>
      </c>
      <c r="DN8" s="254">
        <v>547</v>
      </c>
      <c r="DO8" s="254">
        <v>-693.94055400000002</v>
      </c>
      <c r="DP8" s="254">
        <v>343.45983899999999</v>
      </c>
      <c r="DQ8" s="254">
        <v>560.30000000000007</v>
      </c>
      <c r="DR8" s="254">
        <v>-216.84016100000008</v>
      </c>
      <c r="DS8" s="254">
        <v>-145.53799999999998</v>
      </c>
      <c r="DT8" s="254">
        <v>690.3</v>
      </c>
      <c r="DU8" s="254">
        <v>-835.83799999999997</v>
      </c>
      <c r="DV8" s="254">
        <v>408.69949999999994</v>
      </c>
      <c r="DW8" s="254">
        <v>909</v>
      </c>
      <c r="DX8" s="254">
        <v>-500.30050000000006</v>
      </c>
      <c r="DY8" s="254">
        <v>462.77949999999998</v>
      </c>
      <c r="DZ8" s="254">
        <v>736.5</v>
      </c>
      <c r="EA8" s="254">
        <v>-273.72050000000002</v>
      </c>
      <c r="EB8" s="254">
        <v>353.22499999999997</v>
      </c>
      <c r="EC8" s="254">
        <v>445.2</v>
      </c>
      <c r="ED8" s="254">
        <v>-92</v>
      </c>
      <c r="EE8" s="254">
        <v>2.5</v>
      </c>
      <c r="EF8" s="254">
        <v>1041.4000000000001</v>
      </c>
      <c r="EG8" s="254">
        <v>-1038.9000000000001</v>
      </c>
      <c r="EH8" s="254">
        <v>-205.1</v>
      </c>
      <c r="EI8" s="254">
        <v>338.5</v>
      </c>
      <c r="EJ8" s="254">
        <v>-543.6</v>
      </c>
      <c r="EK8" s="254">
        <v>643.30600000000004</v>
      </c>
      <c r="EL8" s="254">
        <v>792.2</v>
      </c>
      <c r="EM8" s="254">
        <v>-148.89400000000001</v>
      </c>
      <c r="EN8" s="254">
        <v>1479.1</v>
      </c>
      <c r="EO8" s="254">
        <v>1258.4000000000001</v>
      </c>
      <c r="EP8" s="254">
        <v>220.69999999999982</v>
      </c>
      <c r="EQ8" s="254">
        <v>-287.87300000000005</v>
      </c>
      <c r="ER8" s="254">
        <v>428.00000000000017</v>
      </c>
      <c r="ES8" s="254">
        <v>-715.87300000000027</v>
      </c>
      <c r="ET8" s="251" t="s">
        <v>209</v>
      </c>
      <c r="EU8" s="612"/>
      <c r="EV8" s="612"/>
      <c r="EW8" s="612"/>
      <c r="EX8" s="612"/>
      <c r="EY8" s="612"/>
      <c r="EZ8" s="612"/>
      <c r="FA8" s="612"/>
      <c r="FB8" s="612"/>
      <c r="FC8" s="612"/>
      <c r="FD8" s="612"/>
      <c r="FE8" s="612"/>
      <c r="FF8" s="612"/>
      <c r="FG8" s="612"/>
      <c r="FH8" s="634"/>
      <c r="FI8" s="631"/>
      <c r="FJ8" s="631"/>
      <c r="FK8" s="631"/>
      <c r="FL8" s="631"/>
      <c r="FM8" s="631"/>
      <c r="FN8" s="631"/>
      <c r="FO8" s="631"/>
      <c r="FP8" s="631"/>
      <c r="FQ8" s="631"/>
      <c r="FR8" s="631"/>
      <c r="FS8" s="631"/>
      <c r="FT8" s="631"/>
      <c r="FU8" s="631"/>
      <c r="FV8" s="631"/>
      <c r="FW8" s="631"/>
      <c r="FX8" s="631"/>
      <c r="FY8" s="631"/>
      <c r="FZ8" s="631"/>
      <c r="GA8" s="631"/>
      <c r="GB8" s="631"/>
      <c r="GC8" s="631"/>
      <c r="GD8" s="631"/>
      <c r="GE8" s="631"/>
      <c r="GF8" s="631"/>
      <c r="GG8" s="631"/>
      <c r="GH8" s="631"/>
      <c r="GI8" s="631"/>
      <c r="GJ8" s="631"/>
      <c r="GK8" s="631"/>
      <c r="GL8" s="631"/>
      <c r="GM8" s="631"/>
      <c r="GN8" s="631"/>
      <c r="GO8" s="631"/>
      <c r="GP8" s="631"/>
      <c r="GQ8" s="631"/>
      <c r="GR8" s="631"/>
      <c r="GS8" s="631"/>
      <c r="GT8" s="631"/>
      <c r="GU8" s="631"/>
      <c r="GV8" s="631"/>
      <c r="GW8" s="631"/>
      <c r="GX8" s="631"/>
      <c r="GY8" s="631"/>
      <c r="GZ8" s="631"/>
    </row>
    <row r="9" spans="1:208" s="32" customFormat="1" ht="30" customHeight="1" x14ac:dyDescent="0.5">
      <c r="A9" s="42"/>
      <c r="B9" s="33" t="s">
        <v>557</v>
      </c>
      <c r="C9" s="186">
        <v>15.9</v>
      </c>
      <c r="D9" s="34">
        <v>254.09999999999997</v>
      </c>
      <c r="E9" s="34">
        <v>-238.19999999999996</v>
      </c>
      <c r="F9" s="34">
        <v>-6.8</v>
      </c>
      <c r="G9" s="34">
        <v>560.40000000000009</v>
      </c>
      <c r="H9" s="34">
        <v>-567.20000000000005</v>
      </c>
      <c r="I9" s="34">
        <v>6.2</v>
      </c>
      <c r="J9" s="34">
        <v>394.7</v>
      </c>
      <c r="K9" s="34">
        <v>-388.5</v>
      </c>
      <c r="L9" s="34">
        <v>44</v>
      </c>
      <c r="M9" s="34">
        <v>337.5</v>
      </c>
      <c r="N9" s="34">
        <v>-293.5</v>
      </c>
      <c r="O9" s="34">
        <v>-12.5</v>
      </c>
      <c r="P9" s="34">
        <v>265.09999999999997</v>
      </c>
      <c r="Q9" s="34">
        <v>-277.59999999999997</v>
      </c>
      <c r="R9" s="34">
        <v>3.1</v>
      </c>
      <c r="S9" s="34">
        <v>254.79999999999998</v>
      </c>
      <c r="T9" s="34">
        <v>-251.7</v>
      </c>
      <c r="U9" s="34">
        <v>-0.8</v>
      </c>
      <c r="V9" s="34">
        <v>278.10000000000002</v>
      </c>
      <c r="W9" s="34">
        <v>-278.90000000000003</v>
      </c>
      <c r="X9" s="34">
        <v>10.9</v>
      </c>
      <c r="Y9" s="34">
        <v>338.2</v>
      </c>
      <c r="Z9" s="34">
        <v>-327.3</v>
      </c>
      <c r="AA9" s="34">
        <v>-10.3</v>
      </c>
      <c r="AB9" s="34">
        <v>361.9</v>
      </c>
      <c r="AC9" s="34">
        <v>-372.2</v>
      </c>
      <c r="AD9" s="34">
        <v>20.399999999999999</v>
      </c>
      <c r="AE9" s="34">
        <v>253.10000000000002</v>
      </c>
      <c r="AF9" s="34">
        <v>-232.70000000000002</v>
      </c>
      <c r="AG9" s="34">
        <v>-4.7</v>
      </c>
      <c r="AH9" s="34">
        <v>244.59999999999997</v>
      </c>
      <c r="AI9" s="34">
        <v>-249.29999999999995</v>
      </c>
      <c r="AJ9" s="34">
        <v>-3.1</v>
      </c>
      <c r="AK9" s="34">
        <v>243</v>
      </c>
      <c r="AL9" s="34">
        <v>-246.1</v>
      </c>
      <c r="AM9" s="34">
        <v>-2.2000000000000002</v>
      </c>
      <c r="AN9" s="34">
        <v>434.6</v>
      </c>
      <c r="AO9" s="34">
        <v>-436.8</v>
      </c>
      <c r="AP9" s="34">
        <v>4.5999999999999996</v>
      </c>
      <c r="AQ9" s="34">
        <v>442.8</v>
      </c>
      <c r="AR9" s="34">
        <v>-438.2</v>
      </c>
      <c r="AS9" s="34">
        <v>4.4000000000000004</v>
      </c>
      <c r="AT9" s="34">
        <v>301.2</v>
      </c>
      <c r="AU9" s="34">
        <v>-296.8</v>
      </c>
      <c r="AV9" s="34">
        <v>-2.1</v>
      </c>
      <c r="AW9" s="34">
        <v>262.5</v>
      </c>
      <c r="AX9" s="34">
        <v>-264.60000000000002</v>
      </c>
      <c r="AY9" s="34">
        <v>-1.6</v>
      </c>
      <c r="AZ9" s="34">
        <v>189.5</v>
      </c>
      <c r="BA9" s="34">
        <v>-191.1</v>
      </c>
      <c r="BB9" s="34">
        <v>2.2999999999999998</v>
      </c>
      <c r="BC9" s="34">
        <v>193.7</v>
      </c>
      <c r="BD9" s="34">
        <v>-191.39999999999998</v>
      </c>
      <c r="BE9" s="34">
        <v>-6.1</v>
      </c>
      <c r="BF9" s="34">
        <v>153.9</v>
      </c>
      <c r="BG9" s="34">
        <v>-160</v>
      </c>
      <c r="BH9" s="34">
        <v>0</v>
      </c>
      <c r="BI9" s="34">
        <v>140.9</v>
      </c>
      <c r="BJ9" s="34">
        <v>-140.9</v>
      </c>
      <c r="BK9" s="34">
        <v>1.4</v>
      </c>
      <c r="BL9" s="34">
        <v>153.4</v>
      </c>
      <c r="BM9" s="34">
        <v>-152</v>
      </c>
      <c r="BN9" s="34">
        <v>1.2</v>
      </c>
      <c r="BO9" s="34">
        <v>153.1</v>
      </c>
      <c r="BP9" s="34">
        <v>-151.9</v>
      </c>
      <c r="BQ9" s="34">
        <v>3.4</v>
      </c>
      <c r="BR9" s="34">
        <v>96.600000000000009</v>
      </c>
      <c r="BS9" s="34">
        <v>-93.2</v>
      </c>
      <c r="BT9" s="34">
        <v>24.8</v>
      </c>
      <c r="BU9" s="34">
        <v>115</v>
      </c>
      <c r="BV9" s="34">
        <v>-90.2</v>
      </c>
      <c r="BW9" s="34">
        <v>-4.0999999999999996</v>
      </c>
      <c r="BX9" s="34">
        <v>214.9</v>
      </c>
      <c r="BY9" s="34">
        <v>-219</v>
      </c>
      <c r="BZ9" s="34">
        <v>-1.8</v>
      </c>
      <c r="CA9" s="34">
        <v>96.5</v>
      </c>
      <c r="CB9" s="186">
        <v>-98.3</v>
      </c>
      <c r="CC9" s="34">
        <v>18.2</v>
      </c>
      <c r="CD9" s="34">
        <v>107.5</v>
      </c>
      <c r="CE9" s="34">
        <v>-89.3</v>
      </c>
      <c r="CF9" s="34">
        <v>6.4</v>
      </c>
      <c r="CG9" s="34">
        <v>120.89999999999999</v>
      </c>
      <c r="CH9" s="34">
        <v>-114.49999999999999</v>
      </c>
      <c r="CI9" s="34">
        <v>6.7</v>
      </c>
      <c r="CJ9" s="34">
        <v>72.2</v>
      </c>
      <c r="CK9" s="34">
        <v>-65.5</v>
      </c>
      <c r="CL9" s="34">
        <v>7.3</v>
      </c>
      <c r="CM9" s="34">
        <v>125.30000000000001</v>
      </c>
      <c r="CN9" s="34">
        <v>-118.00000000000001</v>
      </c>
      <c r="CO9" s="34">
        <v>-5.0999999999999996</v>
      </c>
      <c r="CP9" s="34">
        <v>127.6</v>
      </c>
      <c r="CQ9" s="34">
        <v>-132.69999999999999</v>
      </c>
      <c r="CR9" s="84">
        <v>2.4</v>
      </c>
      <c r="CS9" s="84">
        <v>116.39999999999999</v>
      </c>
      <c r="CT9" s="84">
        <v>-113.99999999999999</v>
      </c>
      <c r="CU9" s="84">
        <v>23.8</v>
      </c>
      <c r="CV9" s="84">
        <v>279.5</v>
      </c>
      <c r="CW9" s="84">
        <v>-255.7</v>
      </c>
      <c r="CX9" s="84">
        <v>25.8</v>
      </c>
      <c r="CY9" s="84">
        <v>126.2</v>
      </c>
      <c r="CZ9" s="84">
        <v>-100.4</v>
      </c>
      <c r="DA9" s="84">
        <v>19</v>
      </c>
      <c r="DB9" s="84">
        <v>227.1</v>
      </c>
      <c r="DC9" s="84">
        <v>-208.1</v>
      </c>
      <c r="DD9" s="84">
        <v>18</v>
      </c>
      <c r="DE9" s="84">
        <v>158.9</v>
      </c>
      <c r="DF9" s="84">
        <v>-140.9</v>
      </c>
      <c r="DG9" s="84">
        <v>29</v>
      </c>
      <c r="DH9" s="84">
        <v>391.1</v>
      </c>
      <c r="DI9" s="84">
        <v>-362.1</v>
      </c>
      <c r="DJ9" s="84">
        <v>31.5</v>
      </c>
      <c r="DK9" s="84">
        <v>424.9</v>
      </c>
      <c r="DL9" s="84">
        <v>-393.4</v>
      </c>
      <c r="DM9" s="84">
        <v>23.2</v>
      </c>
      <c r="DN9" s="84">
        <v>312.89999999999998</v>
      </c>
      <c r="DO9" s="84">
        <v>-289.7</v>
      </c>
      <c r="DP9" s="84">
        <v>21.9</v>
      </c>
      <c r="DQ9" s="84">
        <v>295.60000000000002</v>
      </c>
      <c r="DR9" s="84">
        <v>-273.70000000000005</v>
      </c>
      <c r="DS9" s="84">
        <v>0.9</v>
      </c>
      <c r="DT9" s="84">
        <v>210.1</v>
      </c>
      <c r="DU9" s="84">
        <v>-209.2</v>
      </c>
      <c r="DV9" s="84">
        <v>-3.6</v>
      </c>
      <c r="DW9" s="84">
        <v>335.1</v>
      </c>
      <c r="DX9" s="84">
        <v>-338.70000000000005</v>
      </c>
      <c r="DY9" s="84">
        <v>23.3</v>
      </c>
      <c r="DZ9" s="84">
        <v>296.5</v>
      </c>
      <c r="EA9" s="84">
        <v>-273.2</v>
      </c>
      <c r="EB9" s="84">
        <v>17.8</v>
      </c>
      <c r="EC9" s="84">
        <v>306</v>
      </c>
      <c r="ED9" s="84">
        <v>-288.2</v>
      </c>
      <c r="EE9" s="84">
        <v>13.3</v>
      </c>
      <c r="EF9" s="84">
        <v>245.89999999999998</v>
      </c>
      <c r="EG9" s="84">
        <v>-232.59999999999997</v>
      </c>
      <c r="EH9" s="84">
        <v>10.5</v>
      </c>
      <c r="EI9" s="84">
        <v>550.9</v>
      </c>
      <c r="EJ9" s="84">
        <v>-540.4</v>
      </c>
      <c r="EK9" s="84">
        <v>11.4</v>
      </c>
      <c r="EL9" s="84">
        <v>326.5</v>
      </c>
      <c r="EM9" s="84">
        <v>-315.10000000000002</v>
      </c>
      <c r="EN9" s="84">
        <v>48.2</v>
      </c>
      <c r="EO9" s="84">
        <v>287.3</v>
      </c>
      <c r="EP9" s="84">
        <v>-239.10000000000002</v>
      </c>
      <c r="EQ9" s="84">
        <v>-1.4</v>
      </c>
      <c r="ER9" s="84">
        <v>183.8</v>
      </c>
      <c r="ES9" s="84">
        <v>-185.20000000000002</v>
      </c>
      <c r="ET9" s="35" t="s">
        <v>559</v>
      </c>
      <c r="EU9" s="612"/>
      <c r="EV9" s="612"/>
      <c r="EW9" s="612"/>
      <c r="EX9" s="612"/>
      <c r="EY9" s="612"/>
      <c r="EZ9" s="612"/>
      <c r="FA9" s="612"/>
      <c r="FB9" s="612"/>
      <c r="FC9" s="634"/>
      <c r="FD9" s="634"/>
      <c r="FE9" s="634"/>
      <c r="FF9" s="634"/>
      <c r="FG9" s="634"/>
      <c r="FH9" s="634"/>
      <c r="FI9" s="631"/>
      <c r="FJ9" s="631"/>
      <c r="FK9" s="631"/>
      <c r="FL9" s="631"/>
      <c r="FM9" s="631"/>
      <c r="FN9" s="631"/>
      <c r="FO9" s="631"/>
      <c r="FP9" s="631"/>
      <c r="FQ9" s="631"/>
      <c r="FR9" s="631"/>
      <c r="FS9" s="631"/>
      <c r="FT9" s="631"/>
      <c r="FU9" s="631"/>
      <c r="FV9" s="631"/>
      <c r="FW9" s="631"/>
      <c r="FX9" s="631"/>
      <c r="FY9" s="631"/>
      <c r="FZ9" s="631"/>
      <c r="GA9" s="631"/>
      <c r="GB9" s="631"/>
      <c r="GC9" s="631"/>
      <c r="GD9" s="631"/>
      <c r="GE9" s="631"/>
      <c r="GF9" s="631"/>
      <c r="GG9" s="631"/>
      <c r="GH9" s="631"/>
      <c r="GI9" s="631"/>
      <c r="GJ9" s="631"/>
      <c r="GK9" s="631"/>
      <c r="GL9" s="631"/>
      <c r="GM9" s="631"/>
      <c r="GN9" s="631"/>
      <c r="GO9" s="631"/>
      <c r="GP9" s="631"/>
      <c r="GQ9" s="631"/>
      <c r="GR9" s="631"/>
      <c r="GS9" s="631"/>
      <c r="GT9" s="631"/>
      <c r="GU9" s="631"/>
      <c r="GV9" s="631"/>
      <c r="GW9" s="631"/>
      <c r="GX9" s="631"/>
      <c r="GY9" s="631"/>
      <c r="GZ9" s="631"/>
    </row>
    <row r="10" spans="1:208" s="32" customFormat="1" ht="30" customHeight="1" x14ac:dyDescent="0.5">
      <c r="A10" s="42"/>
      <c r="B10" s="29" t="s">
        <v>166</v>
      </c>
      <c r="C10" s="185">
        <v>-39.1</v>
      </c>
      <c r="D10" s="30">
        <v>118.4</v>
      </c>
      <c r="E10" s="30">
        <v>-157.5</v>
      </c>
      <c r="F10" s="30">
        <v>-25.2</v>
      </c>
      <c r="G10" s="30">
        <v>757.30000000000007</v>
      </c>
      <c r="H10" s="30">
        <v>-782.50000000000011</v>
      </c>
      <c r="I10" s="30">
        <v>18.399999999999999</v>
      </c>
      <c r="J10" s="30">
        <v>10.3</v>
      </c>
      <c r="K10" s="30">
        <v>8.0999999999999979</v>
      </c>
      <c r="L10" s="30">
        <v>119.60000000000001</v>
      </c>
      <c r="M10" s="30">
        <v>12.7</v>
      </c>
      <c r="N10" s="30">
        <v>106.9</v>
      </c>
      <c r="O10" s="30">
        <v>21.2</v>
      </c>
      <c r="P10" s="30">
        <v>30.1</v>
      </c>
      <c r="Q10" s="30">
        <v>-8.9000000000000021</v>
      </c>
      <c r="R10" s="30">
        <v>18.7</v>
      </c>
      <c r="S10" s="30">
        <v>-40.6</v>
      </c>
      <c r="T10" s="30">
        <v>59.3</v>
      </c>
      <c r="U10" s="30">
        <v>9.4</v>
      </c>
      <c r="V10" s="30">
        <v>1038.5</v>
      </c>
      <c r="W10" s="30">
        <v>-1029.0999999999999</v>
      </c>
      <c r="X10" s="30">
        <v>0.70000000000000018</v>
      </c>
      <c r="Y10" s="30">
        <v>-58.4</v>
      </c>
      <c r="Z10" s="30">
        <v>59.1</v>
      </c>
      <c r="AA10" s="30">
        <v>30.200000000000003</v>
      </c>
      <c r="AB10" s="30">
        <v>16.599999999999994</v>
      </c>
      <c r="AC10" s="30">
        <v>13.600000000000009</v>
      </c>
      <c r="AD10" s="30">
        <v>0.10000000000000053</v>
      </c>
      <c r="AE10" s="30">
        <v>15</v>
      </c>
      <c r="AF10" s="30">
        <v>-14.899999999999999</v>
      </c>
      <c r="AG10" s="30">
        <v>14</v>
      </c>
      <c r="AH10" s="30">
        <v>40.4</v>
      </c>
      <c r="AI10" s="30">
        <v>-26.4</v>
      </c>
      <c r="AJ10" s="30">
        <v>-22.299999999999997</v>
      </c>
      <c r="AK10" s="30">
        <v>795.9</v>
      </c>
      <c r="AL10" s="30">
        <v>-818.19999999999993</v>
      </c>
      <c r="AM10" s="30">
        <v>12</v>
      </c>
      <c r="AN10" s="30">
        <v>-404.9</v>
      </c>
      <c r="AO10" s="30">
        <v>416.9</v>
      </c>
      <c r="AP10" s="30">
        <v>-4.1000000000000005</v>
      </c>
      <c r="AQ10" s="30">
        <v>400</v>
      </c>
      <c r="AR10" s="30">
        <v>-404.1</v>
      </c>
      <c r="AS10" s="30">
        <v>-12.9</v>
      </c>
      <c r="AT10" s="30">
        <v>30.3</v>
      </c>
      <c r="AU10" s="30">
        <v>-43.2</v>
      </c>
      <c r="AV10" s="30">
        <v>15.700000000000001</v>
      </c>
      <c r="AW10" s="30">
        <v>662.1</v>
      </c>
      <c r="AX10" s="30">
        <v>-646.4</v>
      </c>
      <c r="AY10" s="30">
        <v>17</v>
      </c>
      <c r="AZ10" s="30">
        <v>26.8</v>
      </c>
      <c r="BA10" s="30">
        <v>-9.8000000000000007</v>
      </c>
      <c r="BB10" s="30">
        <v>9.6999999999999993</v>
      </c>
      <c r="BC10" s="30">
        <v>-108.89999999999999</v>
      </c>
      <c r="BD10" s="30">
        <v>118.6</v>
      </c>
      <c r="BE10" s="30">
        <v>2.3999999999999995</v>
      </c>
      <c r="BF10" s="30">
        <v>-26.699999999999989</v>
      </c>
      <c r="BG10" s="30">
        <v>29.099999999999987</v>
      </c>
      <c r="BH10" s="30">
        <v>-6.9</v>
      </c>
      <c r="BI10" s="30">
        <v>1.2999999999999963</v>
      </c>
      <c r="BJ10" s="30">
        <v>-8.1999999999999957</v>
      </c>
      <c r="BK10" s="30">
        <v>12.4</v>
      </c>
      <c r="BL10" s="30">
        <v>-122.3</v>
      </c>
      <c r="BM10" s="30">
        <v>134.69999999999999</v>
      </c>
      <c r="BN10" s="30">
        <v>9.4</v>
      </c>
      <c r="BO10" s="30">
        <v>-594.20000000000005</v>
      </c>
      <c r="BP10" s="30">
        <v>603.6</v>
      </c>
      <c r="BQ10" s="30">
        <v>39.5</v>
      </c>
      <c r="BR10" s="30">
        <v>-7.6999999999999993</v>
      </c>
      <c r="BS10" s="30">
        <v>47.2</v>
      </c>
      <c r="BT10" s="30">
        <v>-38.700000000000003</v>
      </c>
      <c r="BU10" s="30">
        <v>-10.599999999999998</v>
      </c>
      <c r="BV10" s="30">
        <v>-28.100000000000005</v>
      </c>
      <c r="BW10" s="30">
        <v>-9.9999999999999867E-2</v>
      </c>
      <c r="BX10" s="30">
        <v>-42.2</v>
      </c>
      <c r="BY10" s="30">
        <v>42.1</v>
      </c>
      <c r="BZ10" s="30">
        <v>-28.9</v>
      </c>
      <c r="CA10" s="30">
        <v>-6.8000000000000007</v>
      </c>
      <c r="CB10" s="185">
        <v>-22.099999999999998</v>
      </c>
      <c r="CC10" s="30">
        <v>-0.30000000000000071</v>
      </c>
      <c r="CD10" s="30">
        <v>1211.2</v>
      </c>
      <c r="CE10" s="30">
        <v>-1211.5</v>
      </c>
      <c r="CF10" s="30">
        <v>9.3000000000000007</v>
      </c>
      <c r="CG10" s="30">
        <v>-880.6</v>
      </c>
      <c r="CH10" s="30">
        <v>889.9</v>
      </c>
      <c r="CI10" s="30">
        <v>14.1</v>
      </c>
      <c r="CJ10" s="30">
        <v>-19.2</v>
      </c>
      <c r="CK10" s="30">
        <v>33.299999999999997</v>
      </c>
      <c r="CL10" s="30">
        <v>3.4</v>
      </c>
      <c r="CM10" s="30">
        <v>6.2999999999999972</v>
      </c>
      <c r="CN10" s="30">
        <v>-2.8999999999999972</v>
      </c>
      <c r="CO10" s="30">
        <v>-0.6</v>
      </c>
      <c r="CP10" s="30">
        <v>-85.3</v>
      </c>
      <c r="CQ10" s="30">
        <v>84.7</v>
      </c>
      <c r="CR10" s="30">
        <v>18.899999999999999</v>
      </c>
      <c r="CS10" s="30">
        <v>-31.000000000000004</v>
      </c>
      <c r="CT10" s="30">
        <v>49.900000000000006</v>
      </c>
      <c r="CU10" s="30">
        <v>24.6</v>
      </c>
      <c r="CV10" s="30">
        <v>-50.599999999999994</v>
      </c>
      <c r="CW10" s="30">
        <v>75.199999999999989</v>
      </c>
      <c r="CX10" s="83">
        <v>-17.899999999999999</v>
      </c>
      <c r="CY10" s="83">
        <v>-263.59999999999997</v>
      </c>
      <c r="CZ10" s="83">
        <v>245.69999999999996</v>
      </c>
      <c r="DA10" s="83">
        <v>82.5</v>
      </c>
      <c r="DB10" s="83">
        <v>10.6</v>
      </c>
      <c r="DC10" s="83">
        <v>71.900000000000006</v>
      </c>
      <c r="DD10" s="83">
        <v>35.5</v>
      </c>
      <c r="DE10" s="83">
        <v>-13.6</v>
      </c>
      <c r="DF10" s="83">
        <v>49.1</v>
      </c>
      <c r="DG10" s="83">
        <v>-7.9</v>
      </c>
      <c r="DH10" s="83">
        <v>-56.6</v>
      </c>
      <c r="DI10" s="83">
        <v>48.7</v>
      </c>
      <c r="DJ10" s="83">
        <v>-1.5</v>
      </c>
      <c r="DK10" s="83">
        <v>839.7</v>
      </c>
      <c r="DL10" s="83">
        <v>-841.2</v>
      </c>
      <c r="DM10" s="83">
        <v>-10.1</v>
      </c>
      <c r="DN10" s="83">
        <v>69.5</v>
      </c>
      <c r="DO10" s="83">
        <v>-79.599999999999994</v>
      </c>
      <c r="DP10" s="83">
        <v>-9.9999999999999645E-2</v>
      </c>
      <c r="DQ10" s="83">
        <v>13.400000000000004</v>
      </c>
      <c r="DR10" s="83">
        <v>-13.500000000000004</v>
      </c>
      <c r="DS10" s="83">
        <v>11.1</v>
      </c>
      <c r="DT10" s="83">
        <v>-67.2</v>
      </c>
      <c r="DU10" s="83">
        <v>78.3</v>
      </c>
      <c r="DV10" s="83">
        <v>19.899999999999999</v>
      </c>
      <c r="DW10" s="83">
        <v>-15.5</v>
      </c>
      <c r="DX10" s="83">
        <v>35.4</v>
      </c>
      <c r="DY10" s="83">
        <v>7</v>
      </c>
      <c r="DZ10" s="83">
        <v>53.9</v>
      </c>
      <c r="EA10" s="83">
        <v>-46.9</v>
      </c>
      <c r="EB10" s="83">
        <v>41.9</v>
      </c>
      <c r="EC10" s="83">
        <v>-42.1</v>
      </c>
      <c r="ED10" s="83">
        <v>84</v>
      </c>
      <c r="EE10" s="83">
        <v>48.800000000000004</v>
      </c>
      <c r="EF10" s="83">
        <v>2.5</v>
      </c>
      <c r="EG10" s="83">
        <v>46.300000000000004</v>
      </c>
      <c r="EH10" s="83">
        <v>-60.8</v>
      </c>
      <c r="EI10" s="83">
        <v>-756.5</v>
      </c>
      <c r="EJ10" s="83">
        <v>695.7</v>
      </c>
      <c r="EK10" s="83">
        <v>120.4</v>
      </c>
      <c r="EL10" s="83">
        <v>-26.999999999999996</v>
      </c>
      <c r="EM10" s="83">
        <v>147.4</v>
      </c>
      <c r="EN10" s="83">
        <v>440.70000000000005</v>
      </c>
      <c r="EO10" s="83">
        <v>208.8</v>
      </c>
      <c r="EP10" s="83">
        <v>231.90000000000003</v>
      </c>
      <c r="EQ10" s="83">
        <v>-162.6</v>
      </c>
      <c r="ER10" s="83">
        <v>-460</v>
      </c>
      <c r="ES10" s="83">
        <v>297.39999999999998</v>
      </c>
      <c r="ET10" s="31" t="s">
        <v>282</v>
      </c>
      <c r="EU10" s="612"/>
      <c r="EV10" s="612"/>
      <c r="EW10" s="612"/>
      <c r="EX10" s="612"/>
      <c r="EY10" s="612"/>
      <c r="EZ10" s="612"/>
      <c r="FA10" s="612"/>
      <c r="FB10" s="612"/>
      <c r="FC10" s="634"/>
      <c r="FD10" s="634"/>
      <c r="FE10" s="634"/>
      <c r="FF10" s="634"/>
      <c r="FG10" s="634"/>
      <c r="FH10" s="634"/>
      <c r="FI10" s="631"/>
      <c r="FJ10" s="631"/>
      <c r="FK10" s="631"/>
      <c r="FL10" s="631"/>
      <c r="FM10" s="631"/>
      <c r="FN10" s="631"/>
      <c r="FO10" s="631"/>
      <c r="FP10" s="631"/>
      <c r="FQ10" s="631"/>
      <c r="FR10" s="631"/>
      <c r="FS10" s="631"/>
      <c r="FT10" s="631"/>
      <c r="FU10" s="631"/>
      <c r="FV10" s="631"/>
      <c r="FW10" s="631"/>
      <c r="FX10" s="631"/>
      <c r="FY10" s="631"/>
      <c r="FZ10" s="631"/>
      <c r="GA10" s="631"/>
      <c r="GB10" s="631"/>
      <c r="GC10" s="631"/>
      <c r="GD10" s="631"/>
      <c r="GE10" s="631"/>
      <c r="GF10" s="631"/>
      <c r="GG10" s="631"/>
      <c r="GH10" s="631"/>
      <c r="GI10" s="631"/>
      <c r="GJ10" s="631"/>
      <c r="GK10" s="631"/>
      <c r="GL10" s="631"/>
      <c r="GM10" s="631"/>
      <c r="GN10" s="631"/>
      <c r="GO10" s="631"/>
      <c r="GP10" s="631"/>
      <c r="GQ10" s="631"/>
      <c r="GR10" s="631"/>
      <c r="GS10" s="631"/>
      <c r="GT10" s="631"/>
      <c r="GU10" s="631"/>
      <c r="GV10" s="631"/>
      <c r="GW10" s="631"/>
      <c r="GX10" s="631"/>
      <c r="GY10" s="631"/>
      <c r="GZ10" s="631"/>
    </row>
    <row r="11" spans="1:208" s="32" customFormat="1" ht="30" customHeight="1" x14ac:dyDescent="0.5">
      <c r="A11" s="42"/>
      <c r="B11" s="33" t="s">
        <v>558</v>
      </c>
      <c r="C11" s="186">
        <v>4.5</v>
      </c>
      <c r="D11" s="34">
        <v>-16.599999999999994</v>
      </c>
      <c r="E11" s="34">
        <v>21.099999999999994</v>
      </c>
      <c r="F11" s="34">
        <v>-1.9</v>
      </c>
      <c r="G11" s="34">
        <v>-11.899999999999999</v>
      </c>
      <c r="H11" s="34">
        <v>9.9999999999999982</v>
      </c>
      <c r="I11" s="34">
        <v>1.7</v>
      </c>
      <c r="J11" s="34">
        <v>-6.5999999999999979</v>
      </c>
      <c r="K11" s="34">
        <v>8.2999999999999972</v>
      </c>
      <c r="L11" s="34">
        <v>12.4</v>
      </c>
      <c r="M11" s="34">
        <v>13</v>
      </c>
      <c r="N11" s="34">
        <v>-0.59999999999999964</v>
      </c>
      <c r="O11" s="34">
        <v>-3.5</v>
      </c>
      <c r="P11" s="34">
        <v>12.600000000000001</v>
      </c>
      <c r="Q11" s="34">
        <v>-16.100000000000001</v>
      </c>
      <c r="R11" s="34">
        <v>0.9</v>
      </c>
      <c r="S11" s="34">
        <v>-4.1000000000000014</v>
      </c>
      <c r="T11" s="34">
        <v>5.0000000000000018</v>
      </c>
      <c r="U11" s="34">
        <v>-0.2</v>
      </c>
      <c r="V11" s="34">
        <v>-13</v>
      </c>
      <c r="W11" s="34">
        <v>12.8</v>
      </c>
      <c r="X11" s="34">
        <v>3.1</v>
      </c>
      <c r="Y11" s="34">
        <v>14.9</v>
      </c>
      <c r="Z11" s="34">
        <v>-11.8</v>
      </c>
      <c r="AA11" s="34">
        <v>-2.9</v>
      </c>
      <c r="AB11" s="34">
        <v>122.5</v>
      </c>
      <c r="AC11" s="34">
        <v>-125.4</v>
      </c>
      <c r="AD11" s="34">
        <v>5.7</v>
      </c>
      <c r="AE11" s="34">
        <v>18.8</v>
      </c>
      <c r="AF11" s="34">
        <v>-13.100000000000001</v>
      </c>
      <c r="AG11" s="34">
        <v>-1.3</v>
      </c>
      <c r="AH11" s="34">
        <v>-21.5</v>
      </c>
      <c r="AI11" s="34">
        <v>20.2</v>
      </c>
      <c r="AJ11" s="34">
        <v>-0.9</v>
      </c>
      <c r="AK11" s="34">
        <v>117.1</v>
      </c>
      <c r="AL11" s="34">
        <v>-118</v>
      </c>
      <c r="AM11" s="34">
        <v>-0.6</v>
      </c>
      <c r="AN11" s="34">
        <v>-410</v>
      </c>
      <c r="AO11" s="34">
        <v>409.4</v>
      </c>
      <c r="AP11" s="34">
        <v>1.3</v>
      </c>
      <c r="AQ11" s="34">
        <v>45.9</v>
      </c>
      <c r="AR11" s="34">
        <v>-44.6</v>
      </c>
      <c r="AS11" s="34">
        <v>1.2</v>
      </c>
      <c r="AT11" s="34">
        <v>17.8</v>
      </c>
      <c r="AU11" s="34">
        <v>-16.600000000000001</v>
      </c>
      <c r="AV11" s="34">
        <v>-0.6</v>
      </c>
      <c r="AW11" s="34">
        <v>8</v>
      </c>
      <c r="AX11" s="34">
        <v>-8.6</v>
      </c>
      <c r="AY11" s="34">
        <v>-0.5</v>
      </c>
      <c r="AZ11" s="34">
        <v>-5</v>
      </c>
      <c r="BA11" s="34">
        <v>4.5</v>
      </c>
      <c r="BB11" s="34">
        <v>0.6</v>
      </c>
      <c r="BC11" s="34">
        <v>-8.6</v>
      </c>
      <c r="BD11" s="34">
        <v>9.1999999999999993</v>
      </c>
      <c r="BE11" s="34">
        <v>-1.7</v>
      </c>
      <c r="BF11" s="34">
        <v>46.900000000000006</v>
      </c>
      <c r="BG11" s="34">
        <v>-48.600000000000009</v>
      </c>
      <c r="BH11" s="34">
        <v>0</v>
      </c>
      <c r="BI11" s="34">
        <v>-4.0000000000000036</v>
      </c>
      <c r="BJ11" s="34">
        <v>4.0000000000000036</v>
      </c>
      <c r="BK11" s="34">
        <v>0.4</v>
      </c>
      <c r="BL11" s="34">
        <v>-42.3</v>
      </c>
      <c r="BM11" s="34">
        <v>42.699999999999996</v>
      </c>
      <c r="BN11" s="34">
        <v>0.4</v>
      </c>
      <c r="BO11" s="34">
        <v>1.8000000000000007</v>
      </c>
      <c r="BP11" s="34">
        <v>-1.4000000000000008</v>
      </c>
      <c r="BQ11" s="34">
        <v>1</v>
      </c>
      <c r="BR11" s="34">
        <v>-6.6</v>
      </c>
      <c r="BS11" s="34">
        <v>7.6</v>
      </c>
      <c r="BT11" s="34">
        <v>7</v>
      </c>
      <c r="BU11" s="34">
        <v>2.9000000000000021</v>
      </c>
      <c r="BV11" s="34">
        <v>4.0999999999999979</v>
      </c>
      <c r="BW11" s="34">
        <v>-1.2</v>
      </c>
      <c r="BX11" s="34">
        <v>-35.5</v>
      </c>
      <c r="BY11" s="34">
        <v>34.299999999999997</v>
      </c>
      <c r="BZ11" s="34">
        <v>-0.5</v>
      </c>
      <c r="CA11" s="34">
        <v>-15.5</v>
      </c>
      <c r="CB11" s="186">
        <v>15</v>
      </c>
      <c r="CC11" s="34">
        <v>5.0999999999999996</v>
      </c>
      <c r="CD11" s="34">
        <v>-11.100000000000001</v>
      </c>
      <c r="CE11" s="34">
        <v>16.200000000000003</v>
      </c>
      <c r="CF11" s="34">
        <v>1.8</v>
      </c>
      <c r="CG11" s="34">
        <v>-5.5</v>
      </c>
      <c r="CH11" s="34">
        <v>7.3</v>
      </c>
      <c r="CI11" s="34">
        <v>1.9</v>
      </c>
      <c r="CJ11" s="34">
        <v>-7.1999999999999993</v>
      </c>
      <c r="CK11" s="34">
        <v>9.1</v>
      </c>
      <c r="CL11" s="34">
        <v>2</v>
      </c>
      <c r="CM11" s="34">
        <v>-12.600000000000001</v>
      </c>
      <c r="CN11" s="34">
        <v>14.600000000000001</v>
      </c>
      <c r="CO11" s="34">
        <v>-1.5</v>
      </c>
      <c r="CP11" s="34">
        <v>-8.3999999999999915</v>
      </c>
      <c r="CQ11" s="34">
        <v>6.8999999999999915</v>
      </c>
      <c r="CR11" s="34">
        <v>0.7</v>
      </c>
      <c r="CS11" s="34">
        <v>-32.700000000000003</v>
      </c>
      <c r="CT11" s="34">
        <v>33.400000000000006</v>
      </c>
      <c r="CU11" s="34">
        <v>1.1000000000000001</v>
      </c>
      <c r="CV11" s="34">
        <v>-6.1999999999999993</v>
      </c>
      <c r="CW11" s="34">
        <v>7.2999999999999989</v>
      </c>
      <c r="CX11" s="84">
        <v>-2.2999999999999998</v>
      </c>
      <c r="CY11" s="84">
        <v>-6.6999999999999993</v>
      </c>
      <c r="CZ11" s="84">
        <v>4.3999999999999995</v>
      </c>
      <c r="DA11" s="84">
        <v>2.6</v>
      </c>
      <c r="DB11" s="84">
        <v>-4.9000000000000004</v>
      </c>
      <c r="DC11" s="84">
        <v>7.5</v>
      </c>
      <c r="DD11" s="84">
        <v>-4.7</v>
      </c>
      <c r="DE11" s="84">
        <v>-4.6999999999999993</v>
      </c>
      <c r="DF11" s="84">
        <v>0</v>
      </c>
      <c r="DG11" s="84">
        <v>7</v>
      </c>
      <c r="DH11" s="84">
        <v>-0.20000000000000107</v>
      </c>
      <c r="DI11" s="84">
        <v>7.2000000000000011</v>
      </c>
      <c r="DJ11" s="84">
        <v>-0.3</v>
      </c>
      <c r="DK11" s="84">
        <v>-0.29999999999999716</v>
      </c>
      <c r="DL11" s="84">
        <v>-2.8310687127941492E-15</v>
      </c>
      <c r="DM11" s="84">
        <v>3</v>
      </c>
      <c r="DN11" s="84">
        <v>-0.20000000000000284</v>
      </c>
      <c r="DO11" s="84">
        <v>3.2000000000000028</v>
      </c>
      <c r="DP11" s="84">
        <v>3.2</v>
      </c>
      <c r="DQ11" s="84">
        <v>-0.19999999999999574</v>
      </c>
      <c r="DR11" s="84">
        <v>3.3999999999999959</v>
      </c>
      <c r="DS11" s="84">
        <v>0.2</v>
      </c>
      <c r="DT11" s="84">
        <v>-24.200000000000003</v>
      </c>
      <c r="DU11" s="84">
        <v>24.400000000000002</v>
      </c>
      <c r="DV11" s="84">
        <v>-1</v>
      </c>
      <c r="DW11" s="84">
        <v>6.5</v>
      </c>
      <c r="DX11" s="84">
        <v>-7.5</v>
      </c>
      <c r="DY11" s="84">
        <v>6.6</v>
      </c>
      <c r="DZ11" s="84">
        <v>-10.100000000000001</v>
      </c>
      <c r="EA11" s="84">
        <v>16.700000000000003</v>
      </c>
      <c r="EB11" s="84">
        <v>5</v>
      </c>
      <c r="EC11" s="84">
        <v>-31.1</v>
      </c>
      <c r="ED11" s="84">
        <v>36.1</v>
      </c>
      <c r="EE11" s="84">
        <v>3.7</v>
      </c>
      <c r="EF11" s="84">
        <v>2.5</v>
      </c>
      <c r="EG11" s="84">
        <v>1.2000000000000002</v>
      </c>
      <c r="EH11" s="84">
        <v>3</v>
      </c>
      <c r="EI11" s="84">
        <v>-15</v>
      </c>
      <c r="EJ11" s="84">
        <v>18</v>
      </c>
      <c r="EK11" s="84">
        <v>3.2</v>
      </c>
      <c r="EL11" s="84">
        <v>-26.799999999999997</v>
      </c>
      <c r="EM11" s="84">
        <v>29.999999999999996</v>
      </c>
      <c r="EN11" s="84">
        <v>13.6</v>
      </c>
      <c r="EO11" s="84">
        <v>-22</v>
      </c>
      <c r="EP11" s="84">
        <v>35.6</v>
      </c>
      <c r="EQ11" s="84">
        <v>-0.4</v>
      </c>
      <c r="ER11" s="84">
        <v>-6.8000000000000007</v>
      </c>
      <c r="ES11" s="84">
        <v>6.4</v>
      </c>
      <c r="ET11" s="35" t="s">
        <v>561</v>
      </c>
      <c r="EU11" s="612"/>
      <c r="EV11" s="612"/>
      <c r="EW11" s="612"/>
      <c r="EX11" s="612"/>
      <c r="EY11" s="612"/>
      <c r="EZ11" s="612"/>
      <c r="FA11" s="612"/>
      <c r="FB11" s="612"/>
      <c r="FC11" s="634"/>
      <c r="FD11" s="634"/>
      <c r="FE11" s="634"/>
      <c r="FF11" s="634"/>
      <c r="FG11" s="634"/>
      <c r="FH11" s="634"/>
      <c r="FI11" s="631"/>
      <c r="FJ11" s="631"/>
      <c r="FK11" s="631"/>
      <c r="FL11" s="631"/>
      <c r="FM11" s="631"/>
      <c r="FN11" s="631"/>
      <c r="FO11" s="631"/>
      <c r="FP11" s="631"/>
      <c r="FQ11" s="631"/>
      <c r="FR11" s="631"/>
      <c r="FS11" s="631"/>
      <c r="FT11" s="631"/>
      <c r="FU11" s="631"/>
      <c r="FV11" s="631"/>
      <c r="FW11" s="631"/>
      <c r="FX11" s="631"/>
      <c r="FY11" s="631"/>
      <c r="FZ11" s="631"/>
      <c r="GA11" s="631"/>
      <c r="GB11" s="631"/>
      <c r="GC11" s="631"/>
      <c r="GD11" s="631"/>
      <c r="GE11" s="631"/>
      <c r="GF11" s="631"/>
      <c r="GG11" s="631"/>
      <c r="GH11" s="631"/>
      <c r="GI11" s="631"/>
      <c r="GJ11" s="631"/>
      <c r="GK11" s="631"/>
      <c r="GL11" s="631"/>
      <c r="GM11" s="631"/>
      <c r="GN11" s="631"/>
      <c r="GO11" s="631"/>
      <c r="GP11" s="631"/>
      <c r="GQ11" s="631"/>
      <c r="GR11" s="631"/>
      <c r="GS11" s="631"/>
      <c r="GT11" s="631"/>
      <c r="GU11" s="631"/>
      <c r="GV11" s="631"/>
      <c r="GW11" s="631"/>
      <c r="GX11" s="631"/>
      <c r="GY11" s="631"/>
      <c r="GZ11" s="631"/>
    </row>
    <row r="12" spans="1:208" s="32" customFormat="1" ht="30" customHeight="1" x14ac:dyDescent="0.5">
      <c r="A12" s="42"/>
      <c r="B12" s="36" t="s">
        <v>167</v>
      </c>
      <c r="C12" s="187">
        <v>4.5</v>
      </c>
      <c r="D12" s="37">
        <v>0</v>
      </c>
      <c r="E12" s="37">
        <v>4.5</v>
      </c>
      <c r="F12" s="37">
        <v>-1.9</v>
      </c>
      <c r="G12" s="37">
        <v>0</v>
      </c>
      <c r="H12" s="37">
        <v>-1.9</v>
      </c>
      <c r="I12" s="37">
        <v>1.7</v>
      </c>
      <c r="J12" s="37">
        <v>0</v>
      </c>
      <c r="K12" s="37">
        <v>1.7</v>
      </c>
      <c r="L12" s="37">
        <v>12.4</v>
      </c>
      <c r="M12" s="37">
        <v>0</v>
      </c>
      <c r="N12" s="37">
        <v>12.4</v>
      </c>
      <c r="O12" s="37">
        <v>-3.5</v>
      </c>
      <c r="P12" s="37">
        <v>0</v>
      </c>
      <c r="Q12" s="37">
        <v>-3.5</v>
      </c>
      <c r="R12" s="37">
        <v>0.9</v>
      </c>
      <c r="S12" s="37">
        <v>0</v>
      </c>
      <c r="T12" s="37">
        <v>0.9</v>
      </c>
      <c r="U12" s="37">
        <v>-0.2</v>
      </c>
      <c r="V12" s="37">
        <v>0</v>
      </c>
      <c r="W12" s="37">
        <v>-0.2</v>
      </c>
      <c r="X12" s="37">
        <v>3.1</v>
      </c>
      <c r="Y12" s="37">
        <v>0</v>
      </c>
      <c r="Z12" s="37">
        <v>3.1</v>
      </c>
      <c r="AA12" s="37">
        <v>-2.9</v>
      </c>
      <c r="AB12" s="37">
        <v>0</v>
      </c>
      <c r="AC12" s="37">
        <v>-2.9</v>
      </c>
      <c r="AD12" s="37">
        <v>5.7</v>
      </c>
      <c r="AE12" s="37">
        <v>0</v>
      </c>
      <c r="AF12" s="37">
        <v>5.7</v>
      </c>
      <c r="AG12" s="37">
        <v>-1.3</v>
      </c>
      <c r="AH12" s="37">
        <v>0</v>
      </c>
      <c r="AI12" s="37">
        <v>-1.3</v>
      </c>
      <c r="AJ12" s="37">
        <v>-0.9</v>
      </c>
      <c r="AK12" s="37">
        <v>0</v>
      </c>
      <c r="AL12" s="37">
        <v>-0.9</v>
      </c>
      <c r="AM12" s="37">
        <v>-0.6</v>
      </c>
      <c r="AN12" s="37">
        <v>0</v>
      </c>
      <c r="AO12" s="37">
        <v>-0.6</v>
      </c>
      <c r="AP12" s="37">
        <v>1.3</v>
      </c>
      <c r="AQ12" s="37">
        <v>0</v>
      </c>
      <c r="AR12" s="37">
        <v>1.3</v>
      </c>
      <c r="AS12" s="37">
        <v>1.2</v>
      </c>
      <c r="AT12" s="37">
        <v>0</v>
      </c>
      <c r="AU12" s="37">
        <v>1.2</v>
      </c>
      <c r="AV12" s="37">
        <v>-0.6</v>
      </c>
      <c r="AW12" s="37">
        <v>0</v>
      </c>
      <c r="AX12" s="37">
        <v>-0.6</v>
      </c>
      <c r="AY12" s="37">
        <v>-0.5</v>
      </c>
      <c r="AZ12" s="37">
        <v>0</v>
      </c>
      <c r="BA12" s="37">
        <v>-0.5</v>
      </c>
      <c r="BB12" s="37">
        <v>0.6</v>
      </c>
      <c r="BC12" s="37">
        <v>0</v>
      </c>
      <c r="BD12" s="37">
        <v>0.6</v>
      </c>
      <c r="BE12" s="37">
        <v>-1.7</v>
      </c>
      <c r="BF12" s="37">
        <v>0</v>
      </c>
      <c r="BG12" s="37">
        <v>-1.7</v>
      </c>
      <c r="BH12" s="37">
        <v>0</v>
      </c>
      <c r="BI12" s="37">
        <v>0</v>
      </c>
      <c r="BJ12" s="37">
        <v>0</v>
      </c>
      <c r="BK12" s="37">
        <v>0.4</v>
      </c>
      <c r="BL12" s="37">
        <v>0</v>
      </c>
      <c r="BM12" s="37">
        <v>0.4</v>
      </c>
      <c r="BN12" s="37">
        <v>0.4</v>
      </c>
      <c r="BO12" s="37">
        <v>0</v>
      </c>
      <c r="BP12" s="37">
        <v>0.4</v>
      </c>
      <c r="BQ12" s="37">
        <v>1</v>
      </c>
      <c r="BR12" s="37">
        <v>0</v>
      </c>
      <c r="BS12" s="37">
        <v>1</v>
      </c>
      <c r="BT12" s="37">
        <v>7</v>
      </c>
      <c r="BU12" s="37">
        <v>0</v>
      </c>
      <c r="BV12" s="37">
        <v>7</v>
      </c>
      <c r="BW12" s="37">
        <v>-1.2</v>
      </c>
      <c r="BX12" s="37">
        <v>0</v>
      </c>
      <c r="BY12" s="37">
        <v>-1.2</v>
      </c>
      <c r="BZ12" s="37">
        <v>-0.5</v>
      </c>
      <c r="CA12" s="37">
        <v>0</v>
      </c>
      <c r="CB12" s="187">
        <v>-0.5</v>
      </c>
      <c r="CC12" s="37">
        <v>5.0999999999999996</v>
      </c>
      <c r="CD12" s="37">
        <v>0</v>
      </c>
      <c r="CE12" s="37">
        <v>5.0999999999999996</v>
      </c>
      <c r="CF12" s="37">
        <v>1.8</v>
      </c>
      <c r="CG12" s="37">
        <v>0</v>
      </c>
      <c r="CH12" s="37">
        <v>1.8</v>
      </c>
      <c r="CI12" s="37">
        <v>1.9</v>
      </c>
      <c r="CJ12" s="37">
        <v>0</v>
      </c>
      <c r="CK12" s="37">
        <v>1.9</v>
      </c>
      <c r="CL12" s="37">
        <v>2</v>
      </c>
      <c r="CM12" s="37">
        <v>0</v>
      </c>
      <c r="CN12" s="37">
        <v>2</v>
      </c>
      <c r="CO12" s="37">
        <v>-1.5</v>
      </c>
      <c r="CP12" s="37">
        <v>0</v>
      </c>
      <c r="CQ12" s="37">
        <v>-1.5</v>
      </c>
      <c r="CR12" s="37">
        <v>0.7</v>
      </c>
      <c r="CS12" s="37">
        <v>0</v>
      </c>
      <c r="CT12" s="37">
        <v>0.7</v>
      </c>
      <c r="CU12" s="37">
        <v>1.1000000000000001</v>
      </c>
      <c r="CV12" s="37">
        <v>0</v>
      </c>
      <c r="CW12" s="37">
        <v>1.1000000000000001</v>
      </c>
      <c r="CX12" s="85">
        <v>-2.2999999999999998</v>
      </c>
      <c r="CY12" s="85">
        <v>0</v>
      </c>
      <c r="CZ12" s="85">
        <v>-2.2999999999999998</v>
      </c>
      <c r="DA12" s="85">
        <v>2.6</v>
      </c>
      <c r="DB12" s="85">
        <v>0</v>
      </c>
      <c r="DC12" s="85">
        <v>2.6</v>
      </c>
      <c r="DD12" s="85">
        <v>-4.7</v>
      </c>
      <c r="DE12" s="85">
        <v>0</v>
      </c>
      <c r="DF12" s="85">
        <v>-4.7</v>
      </c>
      <c r="DG12" s="85">
        <v>7</v>
      </c>
      <c r="DH12" s="85">
        <v>0</v>
      </c>
      <c r="DI12" s="85">
        <v>7</v>
      </c>
      <c r="DJ12" s="85">
        <v>-0.3</v>
      </c>
      <c r="DK12" s="85">
        <v>0</v>
      </c>
      <c r="DL12" s="85">
        <v>-0.3</v>
      </c>
      <c r="DM12" s="85">
        <v>3</v>
      </c>
      <c r="DN12" s="85">
        <v>0</v>
      </c>
      <c r="DO12" s="85">
        <v>3</v>
      </c>
      <c r="DP12" s="85">
        <v>3.2</v>
      </c>
      <c r="DQ12" s="85">
        <v>0</v>
      </c>
      <c r="DR12" s="85">
        <v>3.2</v>
      </c>
      <c r="DS12" s="85">
        <v>0.2</v>
      </c>
      <c r="DT12" s="85">
        <v>0</v>
      </c>
      <c r="DU12" s="85">
        <v>0.2</v>
      </c>
      <c r="DV12" s="85">
        <v>-1</v>
      </c>
      <c r="DW12" s="85">
        <v>0</v>
      </c>
      <c r="DX12" s="85">
        <v>-1</v>
      </c>
      <c r="DY12" s="85">
        <v>6.6</v>
      </c>
      <c r="DZ12" s="85">
        <v>0</v>
      </c>
      <c r="EA12" s="85">
        <v>6.6</v>
      </c>
      <c r="EB12" s="85">
        <v>5</v>
      </c>
      <c r="EC12" s="85">
        <v>0</v>
      </c>
      <c r="ED12" s="85">
        <v>5</v>
      </c>
      <c r="EE12" s="85">
        <v>3.7</v>
      </c>
      <c r="EF12" s="85">
        <v>0</v>
      </c>
      <c r="EG12" s="85">
        <v>3.7</v>
      </c>
      <c r="EH12" s="85">
        <v>3</v>
      </c>
      <c r="EI12" s="85">
        <v>0</v>
      </c>
      <c r="EJ12" s="85">
        <v>3</v>
      </c>
      <c r="EK12" s="85">
        <v>3.2</v>
      </c>
      <c r="EL12" s="85">
        <v>0</v>
      </c>
      <c r="EM12" s="85">
        <v>3.2</v>
      </c>
      <c r="EN12" s="85">
        <v>13.6</v>
      </c>
      <c r="EO12" s="85">
        <v>0</v>
      </c>
      <c r="EP12" s="85">
        <v>13.6</v>
      </c>
      <c r="EQ12" s="85">
        <v>-0.4</v>
      </c>
      <c r="ER12" s="85">
        <v>0</v>
      </c>
      <c r="ES12" s="85">
        <v>-0.4</v>
      </c>
      <c r="ET12" s="38" t="s">
        <v>283</v>
      </c>
      <c r="EU12" s="612"/>
      <c r="EV12" s="612"/>
      <c r="EW12" s="612"/>
      <c r="EX12" s="612"/>
      <c r="EY12" s="612"/>
      <c r="EZ12" s="612"/>
      <c r="FA12" s="612"/>
      <c r="FB12" s="612"/>
      <c r="FC12" s="634"/>
      <c r="FD12" s="634"/>
      <c r="FE12" s="634"/>
      <c r="FF12" s="634"/>
      <c r="FG12" s="634"/>
      <c r="FH12" s="634"/>
      <c r="FI12" s="631"/>
      <c r="FJ12" s="631"/>
      <c r="FK12" s="631"/>
      <c r="FL12" s="631"/>
      <c r="FM12" s="631"/>
      <c r="FN12" s="631"/>
      <c r="FO12" s="631"/>
      <c r="FP12" s="631"/>
      <c r="FQ12" s="631"/>
      <c r="FR12" s="631"/>
      <c r="FS12" s="631"/>
      <c r="FT12" s="631"/>
      <c r="FU12" s="631"/>
      <c r="FV12" s="631"/>
      <c r="FW12" s="631"/>
      <c r="FX12" s="631"/>
      <c r="FY12" s="631"/>
      <c r="FZ12" s="631"/>
      <c r="GA12" s="631"/>
      <c r="GB12" s="631"/>
      <c r="GC12" s="631"/>
      <c r="GD12" s="631"/>
      <c r="GE12" s="631"/>
      <c r="GF12" s="631"/>
      <c r="GG12" s="631"/>
      <c r="GH12" s="631"/>
      <c r="GI12" s="631"/>
      <c r="GJ12" s="631"/>
      <c r="GK12" s="631"/>
      <c r="GL12" s="631"/>
      <c r="GM12" s="631"/>
      <c r="GN12" s="631"/>
      <c r="GO12" s="631"/>
      <c r="GP12" s="631"/>
      <c r="GQ12" s="631"/>
      <c r="GR12" s="631"/>
      <c r="GS12" s="631"/>
      <c r="GT12" s="631"/>
      <c r="GU12" s="631"/>
      <c r="GV12" s="631"/>
      <c r="GW12" s="631"/>
      <c r="GX12" s="631"/>
      <c r="GY12" s="631"/>
      <c r="GZ12" s="631"/>
    </row>
    <row r="13" spans="1:208" s="32" customFormat="1" ht="30" customHeight="1" x14ac:dyDescent="0.5">
      <c r="A13" s="42"/>
      <c r="B13" s="39" t="s">
        <v>168</v>
      </c>
      <c r="C13" s="188">
        <v>0</v>
      </c>
      <c r="D13" s="40">
        <v>-16.599999999999994</v>
      </c>
      <c r="E13" s="40">
        <v>16.599999999999994</v>
      </c>
      <c r="F13" s="40">
        <v>0</v>
      </c>
      <c r="G13" s="40">
        <v>-11.899999999999999</v>
      </c>
      <c r="H13" s="40">
        <v>11.899999999999999</v>
      </c>
      <c r="I13" s="40">
        <v>0</v>
      </c>
      <c r="J13" s="40">
        <v>-6.5999999999999979</v>
      </c>
      <c r="K13" s="40">
        <v>6.5999999999999979</v>
      </c>
      <c r="L13" s="40">
        <v>0</v>
      </c>
      <c r="M13" s="40">
        <v>13</v>
      </c>
      <c r="N13" s="40">
        <v>-13</v>
      </c>
      <c r="O13" s="40">
        <v>0</v>
      </c>
      <c r="P13" s="40">
        <v>12.600000000000001</v>
      </c>
      <c r="Q13" s="40">
        <v>-12.600000000000001</v>
      </c>
      <c r="R13" s="40">
        <v>0</v>
      </c>
      <c r="S13" s="40">
        <v>-4.1000000000000014</v>
      </c>
      <c r="T13" s="40">
        <v>4.1000000000000014</v>
      </c>
      <c r="U13" s="40">
        <v>0</v>
      </c>
      <c r="V13" s="40">
        <v>-13</v>
      </c>
      <c r="W13" s="40">
        <v>13</v>
      </c>
      <c r="X13" s="40">
        <v>0</v>
      </c>
      <c r="Y13" s="40">
        <v>14.9</v>
      </c>
      <c r="Z13" s="40">
        <v>-14.9</v>
      </c>
      <c r="AA13" s="40">
        <v>0</v>
      </c>
      <c r="AB13" s="40">
        <v>122.5</v>
      </c>
      <c r="AC13" s="40">
        <v>-122.5</v>
      </c>
      <c r="AD13" s="40">
        <v>0</v>
      </c>
      <c r="AE13" s="40">
        <v>18.8</v>
      </c>
      <c r="AF13" s="40">
        <v>-18.8</v>
      </c>
      <c r="AG13" s="40">
        <v>0</v>
      </c>
      <c r="AH13" s="40">
        <v>-21.5</v>
      </c>
      <c r="AI13" s="40">
        <v>21.5</v>
      </c>
      <c r="AJ13" s="40">
        <v>0</v>
      </c>
      <c r="AK13" s="40">
        <v>117.1</v>
      </c>
      <c r="AL13" s="40">
        <v>-117.1</v>
      </c>
      <c r="AM13" s="40">
        <v>0</v>
      </c>
      <c r="AN13" s="40">
        <v>-410</v>
      </c>
      <c r="AO13" s="40">
        <v>410</v>
      </c>
      <c r="AP13" s="40">
        <v>0</v>
      </c>
      <c r="AQ13" s="40">
        <v>45.9</v>
      </c>
      <c r="AR13" s="40">
        <v>-45.9</v>
      </c>
      <c r="AS13" s="40">
        <v>0</v>
      </c>
      <c r="AT13" s="40">
        <v>17.8</v>
      </c>
      <c r="AU13" s="40">
        <v>-17.8</v>
      </c>
      <c r="AV13" s="40">
        <v>0</v>
      </c>
      <c r="AW13" s="40">
        <v>8</v>
      </c>
      <c r="AX13" s="40">
        <v>-8</v>
      </c>
      <c r="AY13" s="40">
        <v>0</v>
      </c>
      <c r="AZ13" s="40">
        <v>-5</v>
      </c>
      <c r="BA13" s="40">
        <v>5</v>
      </c>
      <c r="BB13" s="40">
        <v>0</v>
      </c>
      <c r="BC13" s="40">
        <v>-8.6</v>
      </c>
      <c r="BD13" s="40">
        <v>8.6</v>
      </c>
      <c r="BE13" s="40">
        <v>0</v>
      </c>
      <c r="BF13" s="40">
        <v>46.900000000000006</v>
      </c>
      <c r="BG13" s="40">
        <v>-46.900000000000006</v>
      </c>
      <c r="BH13" s="40">
        <v>0</v>
      </c>
      <c r="BI13" s="40">
        <v>-4.0000000000000036</v>
      </c>
      <c r="BJ13" s="40">
        <v>4.0000000000000036</v>
      </c>
      <c r="BK13" s="40">
        <v>0</v>
      </c>
      <c r="BL13" s="40">
        <v>-42.3</v>
      </c>
      <c r="BM13" s="40">
        <v>42.3</v>
      </c>
      <c r="BN13" s="40">
        <v>0</v>
      </c>
      <c r="BO13" s="40">
        <v>1.8000000000000007</v>
      </c>
      <c r="BP13" s="40">
        <v>-1.8000000000000007</v>
      </c>
      <c r="BQ13" s="40">
        <v>0</v>
      </c>
      <c r="BR13" s="40">
        <v>-6.6</v>
      </c>
      <c r="BS13" s="40">
        <v>6.6</v>
      </c>
      <c r="BT13" s="40">
        <v>0</v>
      </c>
      <c r="BU13" s="40">
        <v>2.9000000000000021</v>
      </c>
      <c r="BV13" s="40">
        <v>-2.9000000000000021</v>
      </c>
      <c r="BW13" s="40">
        <v>0</v>
      </c>
      <c r="BX13" s="40">
        <v>-35.5</v>
      </c>
      <c r="BY13" s="40">
        <v>35.5</v>
      </c>
      <c r="BZ13" s="40">
        <v>0</v>
      </c>
      <c r="CA13" s="40">
        <v>-15.5</v>
      </c>
      <c r="CB13" s="188">
        <v>15.5</v>
      </c>
      <c r="CC13" s="40">
        <v>0</v>
      </c>
      <c r="CD13" s="40">
        <v>-11.100000000000001</v>
      </c>
      <c r="CE13" s="40">
        <v>11.100000000000001</v>
      </c>
      <c r="CF13" s="40">
        <v>0</v>
      </c>
      <c r="CG13" s="40">
        <v>-5.5</v>
      </c>
      <c r="CH13" s="40">
        <v>5.5</v>
      </c>
      <c r="CI13" s="40">
        <v>0</v>
      </c>
      <c r="CJ13" s="40">
        <v>-7.1999999999999993</v>
      </c>
      <c r="CK13" s="40">
        <v>7.1999999999999993</v>
      </c>
      <c r="CL13" s="40">
        <v>0</v>
      </c>
      <c r="CM13" s="40">
        <v>-12.600000000000001</v>
      </c>
      <c r="CN13" s="40">
        <v>12.600000000000001</v>
      </c>
      <c r="CO13" s="40">
        <v>0</v>
      </c>
      <c r="CP13" s="40">
        <v>-8.3999999999999915</v>
      </c>
      <c r="CQ13" s="40">
        <v>8.3999999999999915</v>
      </c>
      <c r="CR13" s="40">
        <v>0</v>
      </c>
      <c r="CS13" s="40">
        <v>-32.700000000000003</v>
      </c>
      <c r="CT13" s="40">
        <v>32.700000000000003</v>
      </c>
      <c r="CU13" s="40">
        <v>0</v>
      </c>
      <c r="CV13" s="40">
        <v>-6.1999999999999993</v>
      </c>
      <c r="CW13" s="40">
        <v>6.1999999999999993</v>
      </c>
      <c r="CX13" s="86">
        <v>0</v>
      </c>
      <c r="CY13" s="86">
        <v>-6.6999999999999993</v>
      </c>
      <c r="CZ13" s="86">
        <v>6.6999999999999993</v>
      </c>
      <c r="DA13" s="86">
        <v>0</v>
      </c>
      <c r="DB13" s="86">
        <v>-4.9000000000000004</v>
      </c>
      <c r="DC13" s="86">
        <v>4.9000000000000004</v>
      </c>
      <c r="DD13" s="86">
        <v>0</v>
      </c>
      <c r="DE13" s="86">
        <v>-4.6999999999999993</v>
      </c>
      <c r="DF13" s="86">
        <v>4.6999999999999993</v>
      </c>
      <c r="DG13" s="86">
        <v>0</v>
      </c>
      <c r="DH13" s="86">
        <v>-0.20000000000000107</v>
      </c>
      <c r="DI13" s="86">
        <v>0.20000000000000107</v>
      </c>
      <c r="DJ13" s="86">
        <v>0</v>
      </c>
      <c r="DK13" s="86">
        <v>-0.29999999999999716</v>
      </c>
      <c r="DL13" s="86">
        <v>0.29999999999999716</v>
      </c>
      <c r="DM13" s="86">
        <v>0</v>
      </c>
      <c r="DN13" s="86">
        <v>-0.20000000000000284</v>
      </c>
      <c r="DO13" s="86">
        <v>0.20000000000000284</v>
      </c>
      <c r="DP13" s="86">
        <v>0</v>
      </c>
      <c r="DQ13" s="86">
        <v>-0.19999999999999574</v>
      </c>
      <c r="DR13" s="86">
        <v>0.19999999999999574</v>
      </c>
      <c r="DS13" s="86">
        <v>0</v>
      </c>
      <c r="DT13" s="86">
        <v>-24.200000000000003</v>
      </c>
      <c r="DU13" s="86">
        <v>24.200000000000003</v>
      </c>
      <c r="DV13" s="86">
        <v>0</v>
      </c>
      <c r="DW13" s="86">
        <v>6.5</v>
      </c>
      <c r="DX13" s="86">
        <v>-6.5</v>
      </c>
      <c r="DY13" s="86">
        <v>0</v>
      </c>
      <c r="DZ13" s="86">
        <v>-10.100000000000001</v>
      </c>
      <c r="EA13" s="86">
        <v>10.100000000000001</v>
      </c>
      <c r="EB13" s="86">
        <v>0</v>
      </c>
      <c r="EC13" s="86">
        <v>-31.1</v>
      </c>
      <c r="ED13" s="86">
        <v>31.1</v>
      </c>
      <c r="EE13" s="86">
        <v>0</v>
      </c>
      <c r="EF13" s="86">
        <v>2.5</v>
      </c>
      <c r="EG13" s="86">
        <v>-2.5</v>
      </c>
      <c r="EH13" s="86">
        <v>0</v>
      </c>
      <c r="EI13" s="86">
        <v>-15</v>
      </c>
      <c r="EJ13" s="86">
        <v>15</v>
      </c>
      <c r="EK13" s="86">
        <v>0</v>
      </c>
      <c r="EL13" s="86">
        <v>-26.8</v>
      </c>
      <c r="EM13" s="86">
        <v>26.8</v>
      </c>
      <c r="EN13" s="86">
        <v>0</v>
      </c>
      <c r="EO13" s="86">
        <v>-22</v>
      </c>
      <c r="EP13" s="86">
        <v>22</v>
      </c>
      <c r="EQ13" s="86">
        <v>0</v>
      </c>
      <c r="ER13" s="86">
        <v>-6.8000000000000007</v>
      </c>
      <c r="ES13" s="86">
        <v>6.8000000000000007</v>
      </c>
      <c r="ET13" s="41" t="s">
        <v>284</v>
      </c>
      <c r="EU13" s="612"/>
      <c r="EV13" s="612"/>
      <c r="EW13" s="612"/>
      <c r="EX13" s="612"/>
      <c r="EY13" s="612"/>
      <c r="EZ13" s="612"/>
      <c r="FA13" s="612"/>
      <c r="FB13" s="612"/>
      <c r="FC13" s="634"/>
      <c r="FD13" s="634"/>
      <c r="FE13" s="634"/>
      <c r="FF13" s="634"/>
      <c r="FG13" s="634"/>
      <c r="FH13" s="634"/>
      <c r="FI13" s="631"/>
      <c r="FJ13" s="631"/>
      <c r="FK13" s="631"/>
      <c r="FL13" s="631"/>
      <c r="FM13" s="631"/>
      <c r="FN13" s="631"/>
      <c r="FO13" s="631"/>
      <c r="FP13" s="631"/>
      <c r="FQ13" s="631"/>
      <c r="FR13" s="631"/>
      <c r="FS13" s="631"/>
      <c r="FT13" s="631"/>
      <c r="FU13" s="631"/>
      <c r="FV13" s="631"/>
      <c r="FW13" s="631"/>
      <c r="FX13" s="631"/>
      <c r="FY13" s="631"/>
      <c r="FZ13" s="631"/>
      <c r="GA13" s="631"/>
      <c r="GB13" s="631"/>
      <c r="GC13" s="631"/>
      <c r="GD13" s="631"/>
      <c r="GE13" s="631"/>
      <c r="GF13" s="631"/>
      <c r="GG13" s="631"/>
      <c r="GH13" s="631"/>
      <c r="GI13" s="631"/>
      <c r="GJ13" s="631"/>
      <c r="GK13" s="631"/>
      <c r="GL13" s="631"/>
      <c r="GM13" s="631"/>
      <c r="GN13" s="631"/>
      <c r="GO13" s="631"/>
      <c r="GP13" s="631"/>
      <c r="GQ13" s="631"/>
      <c r="GR13" s="631"/>
      <c r="GS13" s="631"/>
      <c r="GT13" s="631"/>
      <c r="GU13" s="631"/>
      <c r="GV13" s="631"/>
      <c r="GW13" s="631"/>
      <c r="GX13" s="631"/>
      <c r="GY13" s="631"/>
      <c r="GZ13" s="631"/>
    </row>
    <row r="14" spans="1:208" s="32" customFormat="1" ht="30" customHeight="1" x14ac:dyDescent="0.5">
      <c r="A14" s="42"/>
      <c r="B14" s="29" t="s">
        <v>169</v>
      </c>
      <c r="C14" s="185">
        <v>-43.6</v>
      </c>
      <c r="D14" s="30">
        <v>135</v>
      </c>
      <c r="E14" s="30">
        <v>-178.6</v>
      </c>
      <c r="F14" s="30">
        <v>-23.3</v>
      </c>
      <c r="G14" s="30">
        <v>769.2</v>
      </c>
      <c r="H14" s="30">
        <v>-792.5</v>
      </c>
      <c r="I14" s="30">
        <v>16.7</v>
      </c>
      <c r="J14" s="30">
        <v>16.899999999999999</v>
      </c>
      <c r="K14" s="30">
        <v>-0.19999999999999929</v>
      </c>
      <c r="L14" s="30">
        <v>107.2</v>
      </c>
      <c r="M14" s="30">
        <v>-0.3</v>
      </c>
      <c r="N14" s="30">
        <v>107.5</v>
      </c>
      <c r="O14" s="30">
        <v>24.7</v>
      </c>
      <c r="P14" s="30">
        <v>17.5</v>
      </c>
      <c r="Q14" s="30">
        <v>7.1999999999999993</v>
      </c>
      <c r="R14" s="30">
        <v>17.8</v>
      </c>
      <c r="S14" s="30">
        <v>-36.5</v>
      </c>
      <c r="T14" s="30">
        <v>54.3</v>
      </c>
      <c r="U14" s="30">
        <v>9.6</v>
      </c>
      <c r="V14" s="30">
        <v>1051.5</v>
      </c>
      <c r="W14" s="30">
        <v>-1041.9000000000001</v>
      </c>
      <c r="X14" s="30">
        <v>-2.4</v>
      </c>
      <c r="Y14" s="30">
        <v>-73.3</v>
      </c>
      <c r="Z14" s="30">
        <v>70.899999999999991</v>
      </c>
      <c r="AA14" s="30">
        <v>33.1</v>
      </c>
      <c r="AB14" s="30">
        <v>-105.9</v>
      </c>
      <c r="AC14" s="30">
        <v>139</v>
      </c>
      <c r="AD14" s="30">
        <v>-5.6</v>
      </c>
      <c r="AE14" s="30">
        <v>-3.8</v>
      </c>
      <c r="AF14" s="30">
        <v>-1.7999999999999998</v>
      </c>
      <c r="AG14" s="30">
        <v>15.3</v>
      </c>
      <c r="AH14" s="30">
        <v>61.9</v>
      </c>
      <c r="AI14" s="30">
        <v>-46.599999999999994</v>
      </c>
      <c r="AJ14" s="30">
        <v>-21.4</v>
      </c>
      <c r="AK14" s="30">
        <v>678.8</v>
      </c>
      <c r="AL14" s="30">
        <v>-700.19999999999993</v>
      </c>
      <c r="AM14" s="30">
        <v>12.6</v>
      </c>
      <c r="AN14" s="30">
        <v>5.0999999999999996</v>
      </c>
      <c r="AO14" s="30">
        <v>7.5</v>
      </c>
      <c r="AP14" s="30">
        <v>-5.4</v>
      </c>
      <c r="AQ14" s="30">
        <v>354.1</v>
      </c>
      <c r="AR14" s="30">
        <v>-359.5</v>
      </c>
      <c r="AS14" s="30">
        <v>-14.1</v>
      </c>
      <c r="AT14" s="30">
        <v>12.5</v>
      </c>
      <c r="AU14" s="30">
        <v>-26.6</v>
      </c>
      <c r="AV14" s="30">
        <v>16.3</v>
      </c>
      <c r="AW14" s="30">
        <v>654.1</v>
      </c>
      <c r="AX14" s="30">
        <v>-637.80000000000007</v>
      </c>
      <c r="AY14" s="30">
        <v>17.5</v>
      </c>
      <c r="AZ14" s="30">
        <v>31.8</v>
      </c>
      <c r="BA14" s="30">
        <v>-14.3</v>
      </c>
      <c r="BB14" s="30">
        <v>9.1</v>
      </c>
      <c r="BC14" s="30">
        <v>-100.3</v>
      </c>
      <c r="BD14" s="30">
        <v>109.39999999999999</v>
      </c>
      <c r="BE14" s="30">
        <v>4.0999999999999996</v>
      </c>
      <c r="BF14" s="30">
        <v>-73.599999999999994</v>
      </c>
      <c r="BG14" s="30">
        <v>77.699999999999989</v>
      </c>
      <c r="BH14" s="30">
        <v>-6.9</v>
      </c>
      <c r="BI14" s="30">
        <v>5.3</v>
      </c>
      <c r="BJ14" s="30">
        <v>-12.2</v>
      </c>
      <c r="BK14" s="30">
        <v>12</v>
      </c>
      <c r="BL14" s="30">
        <v>-80</v>
      </c>
      <c r="BM14" s="30">
        <v>92</v>
      </c>
      <c r="BN14" s="30">
        <v>9</v>
      </c>
      <c r="BO14" s="30">
        <v>-596</v>
      </c>
      <c r="BP14" s="30">
        <v>605</v>
      </c>
      <c r="BQ14" s="30">
        <v>38.5</v>
      </c>
      <c r="BR14" s="30">
        <v>-1.1000000000000001</v>
      </c>
      <c r="BS14" s="30">
        <v>39.6</v>
      </c>
      <c r="BT14" s="30">
        <v>-45.7</v>
      </c>
      <c r="BU14" s="30">
        <v>-13.5</v>
      </c>
      <c r="BV14" s="30">
        <v>-32.200000000000003</v>
      </c>
      <c r="BW14" s="30">
        <v>1.1000000000000001</v>
      </c>
      <c r="BX14" s="30">
        <v>-6.7</v>
      </c>
      <c r="BY14" s="30">
        <v>7.8000000000000007</v>
      </c>
      <c r="BZ14" s="30">
        <v>-28.4</v>
      </c>
      <c r="CA14" s="30">
        <v>8.6999999999999993</v>
      </c>
      <c r="CB14" s="185">
        <v>-37.099999999999994</v>
      </c>
      <c r="CC14" s="30">
        <v>-5.4</v>
      </c>
      <c r="CD14" s="30">
        <v>1222.3</v>
      </c>
      <c r="CE14" s="30">
        <v>-1227.7</v>
      </c>
      <c r="CF14" s="30">
        <v>7.5</v>
      </c>
      <c r="CG14" s="30">
        <v>-875.1</v>
      </c>
      <c r="CH14" s="30">
        <v>882.6</v>
      </c>
      <c r="CI14" s="30">
        <v>12.2</v>
      </c>
      <c r="CJ14" s="30">
        <v>-12</v>
      </c>
      <c r="CK14" s="30">
        <v>24.2</v>
      </c>
      <c r="CL14" s="30">
        <v>1.4</v>
      </c>
      <c r="CM14" s="30">
        <v>18.899999999999999</v>
      </c>
      <c r="CN14" s="30">
        <v>-17.5</v>
      </c>
      <c r="CO14" s="30">
        <v>0.9</v>
      </c>
      <c r="CP14" s="30">
        <v>-76.900000000000006</v>
      </c>
      <c r="CQ14" s="30">
        <v>77.800000000000011</v>
      </c>
      <c r="CR14" s="30">
        <v>18.2</v>
      </c>
      <c r="CS14" s="30">
        <v>1.7</v>
      </c>
      <c r="CT14" s="30">
        <v>16.5</v>
      </c>
      <c r="CU14" s="30">
        <v>23.5</v>
      </c>
      <c r="CV14" s="30">
        <v>-44.4</v>
      </c>
      <c r="CW14" s="30">
        <v>67.900000000000006</v>
      </c>
      <c r="CX14" s="83">
        <v>-15.6</v>
      </c>
      <c r="CY14" s="83">
        <v>-256.89999999999998</v>
      </c>
      <c r="CZ14" s="83">
        <v>241.29999999999998</v>
      </c>
      <c r="DA14" s="83">
        <v>79.900000000000006</v>
      </c>
      <c r="DB14" s="83">
        <v>15.5</v>
      </c>
      <c r="DC14" s="83">
        <v>64.400000000000006</v>
      </c>
      <c r="DD14" s="83">
        <v>40.200000000000003</v>
      </c>
      <c r="DE14" s="83">
        <v>-8.9</v>
      </c>
      <c r="DF14" s="83">
        <v>49.1</v>
      </c>
      <c r="DG14" s="83">
        <v>-14.9</v>
      </c>
      <c r="DH14" s="83">
        <v>-56.4</v>
      </c>
      <c r="DI14" s="83">
        <v>41.5</v>
      </c>
      <c r="DJ14" s="83">
        <v>-1.2</v>
      </c>
      <c r="DK14" s="83">
        <v>840</v>
      </c>
      <c r="DL14" s="83">
        <v>-841.2</v>
      </c>
      <c r="DM14" s="83">
        <v>-13.1</v>
      </c>
      <c r="DN14" s="83">
        <v>69.7</v>
      </c>
      <c r="DO14" s="83">
        <v>-82.8</v>
      </c>
      <c r="DP14" s="83">
        <v>-3.3</v>
      </c>
      <c r="DQ14" s="83">
        <v>13.6</v>
      </c>
      <c r="DR14" s="83">
        <v>-16.899999999999999</v>
      </c>
      <c r="DS14" s="83">
        <v>10.9</v>
      </c>
      <c r="DT14" s="83">
        <v>-43</v>
      </c>
      <c r="DU14" s="83">
        <v>53.9</v>
      </c>
      <c r="DV14" s="83">
        <v>20.9</v>
      </c>
      <c r="DW14" s="83">
        <v>-22</v>
      </c>
      <c r="DX14" s="83">
        <v>42.9</v>
      </c>
      <c r="DY14" s="83">
        <v>0.4</v>
      </c>
      <c r="DZ14" s="83">
        <v>64</v>
      </c>
      <c r="EA14" s="83">
        <v>-63.6</v>
      </c>
      <c r="EB14" s="83">
        <v>36.9</v>
      </c>
      <c r="EC14" s="83">
        <v>-11</v>
      </c>
      <c r="ED14" s="83">
        <v>47.9</v>
      </c>
      <c r="EE14" s="83">
        <v>45.1</v>
      </c>
      <c r="EF14" s="83">
        <v>0</v>
      </c>
      <c r="EG14" s="83">
        <v>45.1</v>
      </c>
      <c r="EH14" s="83">
        <v>-63.8</v>
      </c>
      <c r="EI14" s="83">
        <v>-741.5</v>
      </c>
      <c r="EJ14" s="83">
        <v>677.7</v>
      </c>
      <c r="EK14" s="83">
        <v>117.2</v>
      </c>
      <c r="EL14" s="83">
        <v>-0.2</v>
      </c>
      <c r="EM14" s="83">
        <v>117.4</v>
      </c>
      <c r="EN14" s="83">
        <v>427.1</v>
      </c>
      <c r="EO14" s="83">
        <v>230.8</v>
      </c>
      <c r="EP14" s="83">
        <v>196.3</v>
      </c>
      <c r="EQ14" s="83">
        <v>-162.19999999999999</v>
      </c>
      <c r="ER14" s="83">
        <v>-453.2</v>
      </c>
      <c r="ES14" s="83">
        <v>291</v>
      </c>
      <c r="ET14" s="31" t="s">
        <v>285</v>
      </c>
      <c r="EU14" s="612"/>
      <c r="EV14" s="612"/>
      <c r="EW14" s="612"/>
      <c r="EX14" s="612"/>
      <c r="EY14" s="612"/>
      <c r="EZ14" s="612"/>
      <c r="FA14" s="612"/>
      <c r="FB14" s="612"/>
      <c r="FC14" s="634"/>
      <c r="FD14" s="634"/>
      <c r="FE14" s="634"/>
      <c r="FF14" s="634"/>
      <c r="FG14" s="634"/>
      <c r="FH14" s="634"/>
      <c r="FI14" s="631"/>
      <c r="FJ14" s="631"/>
      <c r="FK14" s="631"/>
      <c r="FL14" s="631"/>
      <c r="FM14" s="631"/>
      <c r="FN14" s="631"/>
      <c r="FO14" s="631"/>
      <c r="FP14" s="631"/>
      <c r="FQ14" s="631"/>
      <c r="FR14" s="631"/>
      <c r="FS14" s="631"/>
      <c r="FT14" s="631"/>
      <c r="FU14" s="631"/>
      <c r="FV14" s="631"/>
      <c r="FW14" s="631"/>
      <c r="FX14" s="631"/>
      <c r="FY14" s="631"/>
      <c r="FZ14" s="631"/>
      <c r="GA14" s="631"/>
      <c r="GB14" s="631"/>
      <c r="GC14" s="631"/>
      <c r="GD14" s="631"/>
      <c r="GE14" s="631"/>
      <c r="GF14" s="631"/>
      <c r="GG14" s="631"/>
      <c r="GH14" s="631"/>
      <c r="GI14" s="631"/>
      <c r="GJ14" s="631"/>
      <c r="GK14" s="631"/>
      <c r="GL14" s="631"/>
      <c r="GM14" s="631"/>
      <c r="GN14" s="631"/>
      <c r="GO14" s="631"/>
      <c r="GP14" s="631"/>
      <c r="GQ14" s="631"/>
      <c r="GR14" s="631"/>
      <c r="GS14" s="631"/>
      <c r="GT14" s="631"/>
      <c r="GU14" s="631"/>
      <c r="GV14" s="631"/>
      <c r="GW14" s="631"/>
      <c r="GX14" s="631"/>
      <c r="GY14" s="631"/>
      <c r="GZ14" s="631"/>
    </row>
    <row r="15" spans="1:208" s="32" customFormat="1" ht="30" customHeight="1" x14ac:dyDescent="0.5">
      <c r="A15" s="42"/>
      <c r="B15" s="39" t="s">
        <v>170</v>
      </c>
      <c r="C15" s="188">
        <v>0</v>
      </c>
      <c r="D15" s="40">
        <v>135</v>
      </c>
      <c r="E15" s="40">
        <v>-135</v>
      </c>
      <c r="F15" s="40">
        <v>0</v>
      </c>
      <c r="G15" s="40">
        <v>769.2</v>
      </c>
      <c r="H15" s="40">
        <v>-769.2</v>
      </c>
      <c r="I15" s="40">
        <v>0</v>
      </c>
      <c r="J15" s="40">
        <v>16.899999999999999</v>
      </c>
      <c r="K15" s="40">
        <v>-16.899999999999999</v>
      </c>
      <c r="L15" s="40">
        <v>0</v>
      </c>
      <c r="M15" s="40">
        <v>-0.3</v>
      </c>
      <c r="N15" s="40">
        <v>0.3</v>
      </c>
      <c r="O15" s="40">
        <v>0</v>
      </c>
      <c r="P15" s="40">
        <v>17.5</v>
      </c>
      <c r="Q15" s="40">
        <v>-17.5</v>
      </c>
      <c r="R15" s="40">
        <v>0</v>
      </c>
      <c r="S15" s="40">
        <v>-36.5</v>
      </c>
      <c r="T15" s="40">
        <v>36.5</v>
      </c>
      <c r="U15" s="40">
        <v>0</v>
      </c>
      <c r="V15" s="40">
        <v>1051.5</v>
      </c>
      <c r="W15" s="40">
        <v>-1051.5</v>
      </c>
      <c r="X15" s="40">
        <v>0</v>
      </c>
      <c r="Y15" s="40">
        <v>-73.3</v>
      </c>
      <c r="Z15" s="40">
        <v>73.3</v>
      </c>
      <c r="AA15" s="40">
        <v>0</v>
      </c>
      <c r="AB15" s="40">
        <v>-105.9</v>
      </c>
      <c r="AC15" s="40">
        <v>105.9</v>
      </c>
      <c r="AD15" s="40">
        <v>0</v>
      </c>
      <c r="AE15" s="40">
        <v>-3.8</v>
      </c>
      <c r="AF15" s="40">
        <v>3.8</v>
      </c>
      <c r="AG15" s="40">
        <v>0</v>
      </c>
      <c r="AH15" s="40">
        <v>61.9</v>
      </c>
      <c r="AI15" s="40">
        <v>-61.9</v>
      </c>
      <c r="AJ15" s="40">
        <v>0</v>
      </c>
      <c r="AK15" s="40">
        <v>678.8</v>
      </c>
      <c r="AL15" s="40">
        <v>-678.8</v>
      </c>
      <c r="AM15" s="40">
        <v>0</v>
      </c>
      <c r="AN15" s="40">
        <v>5.0999999999999996</v>
      </c>
      <c r="AO15" s="40">
        <v>-5.0999999999999996</v>
      </c>
      <c r="AP15" s="40">
        <v>0</v>
      </c>
      <c r="AQ15" s="40">
        <v>354.1</v>
      </c>
      <c r="AR15" s="40">
        <v>-354.1</v>
      </c>
      <c r="AS15" s="40">
        <v>0</v>
      </c>
      <c r="AT15" s="40">
        <v>12.5</v>
      </c>
      <c r="AU15" s="40">
        <v>-12.5</v>
      </c>
      <c r="AV15" s="40">
        <v>0</v>
      </c>
      <c r="AW15" s="40">
        <v>654.1</v>
      </c>
      <c r="AX15" s="40">
        <v>-654.1</v>
      </c>
      <c r="AY15" s="40">
        <v>0</v>
      </c>
      <c r="AZ15" s="40">
        <v>31.8</v>
      </c>
      <c r="BA15" s="40">
        <v>-31.8</v>
      </c>
      <c r="BB15" s="40">
        <v>0</v>
      </c>
      <c r="BC15" s="40">
        <v>-100.3</v>
      </c>
      <c r="BD15" s="40">
        <v>100.3</v>
      </c>
      <c r="BE15" s="40">
        <v>0</v>
      </c>
      <c r="BF15" s="40">
        <v>-73.599999999999994</v>
      </c>
      <c r="BG15" s="40">
        <v>73.599999999999994</v>
      </c>
      <c r="BH15" s="40">
        <v>0</v>
      </c>
      <c r="BI15" s="40">
        <v>5.3</v>
      </c>
      <c r="BJ15" s="40">
        <v>-5.3</v>
      </c>
      <c r="BK15" s="40">
        <v>0</v>
      </c>
      <c r="BL15" s="40">
        <v>-80</v>
      </c>
      <c r="BM15" s="40">
        <v>80</v>
      </c>
      <c r="BN15" s="40">
        <v>0</v>
      </c>
      <c r="BO15" s="40">
        <v>-596</v>
      </c>
      <c r="BP15" s="40">
        <v>596</v>
      </c>
      <c r="BQ15" s="40">
        <v>0</v>
      </c>
      <c r="BR15" s="40">
        <v>-1.1000000000000001</v>
      </c>
      <c r="BS15" s="40">
        <v>1.1000000000000001</v>
      </c>
      <c r="BT15" s="40">
        <v>0</v>
      </c>
      <c r="BU15" s="40">
        <v>-13.5</v>
      </c>
      <c r="BV15" s="40">
        <v>13.5</v>
      </c>
      <c r="BW15" s="40">
        <v>0</v>
      </c>
      <c r="BX15" s="40">
        <v>-6.7</v>
      </c>
      <c r="BY15" s="40">
        <v>6.7</v>
      </c>
      <c r="BZ15" s="40">
        <v>0</v>
      </c>
      <c r="CA15" s="40">
        <v>8.6999999999999993</v>
      </c>
      <c r="CB15" s="188">
        <v>-8.6999999999999993</v>
      </c>
      <c r="CC15" s="40">
        <v>0</v>
      </c>
      <c r="CD15" s="40">
        <v>1222.3</v>
      </c>
      <c r="CE15" s="40">
        <v>-1222.3</v>
      </c>
      <c r="CF15" s="40">
        <v>0</v>
      </c>
      <c r="CG15" s="40">
        <v>-875.1</v>
      </c>
      <c r="CH15" s="40">
        <v>875.1</v>
      </c>
      <c r="CI15" s="40">
        <v>0</v>
      </c>
      <c r="CJ15" s="40">
        <v>-12</v>
      </c>
      <c r="CK15" s="40">
        <v>12</v>
      </c>
      <c r="CL15" s="40">
        <v>0</v>
      </c>
      <c r="CM15" s="40">
        <v>18.899999999999999</v>
      </c>
      <c r="CN15" s="40">
        <v>-18.899999999999999</v>
      </c>
      <c r="CO15" s="40">
        <v>0</v>
      </c>
      <c r="CP15" s="40">
        <v>-76.900000000000006</v>
      </c>
      <c r="CQ15" s="40">
        <v>76.900000000000006</v>
      </c>
      <c r="CR15" s="40">
        <v>0</v>
      </c>
      <c r="CS15" s="40">
        <v>1.7</v>
      </c>
      <c r="CT15" s="40">
        <v>-1.7</v>
      </c>
      <c r="CU15" s="40">
        <v>0</v>
      </c>
      <c r="CV15" s="40">
        <v>-44.4</v>
      </c>
      <c r="CW15" s="40">
        <v>44.4</v>
      </c>
      <c r="CX15" s="86">
        <v>0</v>
      </c>
      <c r="CY15" s="86">
        <v>-256.89999999999998</v>
      </c>
      <c r="CZ15" s="86">
        <v>256.89999999999998</v>
      </c>
      <c r="DA15" s="86">
        <v>0</v>
      </c>
      <c r="DB15" s="86">
        <v>15.5</v>
      </c>
      <c r="DC15" s="86">
        <v>-15.5</v>
      </c>
      <c r="DD15" s="86">
        <v>0</v>
      </c>
      <c r="DE15" s="86">
        <v>-8.9</v>
      </c>
      <c r="DF15" s="86">
        <v>8.9</v>
      </c>
      <c r="DG15" s="86">
        <v>0</v>
      </c>
      <c r="DH15" s="86">
        <v>-56.4</v>
      </c>
      <c r="DI15" s="86">
        <v>56.4</v>
      </c>
      <c r="DJ15" s="86">
        <v>0</v>
      </c>
      <c r="DK15" s="86">
        <v>840</v>
      </c>
      <c r="DL15" s="86">
        <v>-840</v>
      </c>
      <c r="DM15" s="86">
        <v>0</v>
      </c>
      <c r="DN15" s="86">
        <v>69.7</v>
      </c>
      <c r="DO15" s="86">
        <v>-69.7</v>
      </c>
      <c r="DP15" s="86">
        <v>0</v>
      </c>
      <c r="DQ15" s="86">
        <v>13.6</v>
      </c>
      <c r="DR15" s="86">
        <v>-13.6</v>
      </c>
      <c r="DS15" s="86">
        <v>0</v>
      </c>
      <c r="DT15" s="86">
        <v>-43</v>
      </c>
      <c r="DU15" s="86">
        <v>43</v>
      </c>
      <c r="DV15" s="86">
        <v>0</v>
      </c>
      <c r="DW15" s="86">
        <v>-22</v>
      </c>
      <c r="DX15" s="86">
        <v>22</v>
      </c>
      <c r="DY15" s="86">
        <v>0</v>
      </c>
      <c r="DZ15" s="86">
        <v>64</v>
      </c>
      <c r="EA15" s="86">
        <v>-64</v>
      </c>
      <c r="EB15" s="86">
        <v>0</v>
      </c>
      <c r="EC15" s="86">
        <v>-11</v>
      </c>
      <c r="ED15" s="86">
        <v>11</v>
      </c>
      <c r="EE15" s="86">
        <v>0</v>
      </c>
      <c r="EF15" s="86">
        <v>0</v>
      </c>
      <c r="EG15" s="86">
        <v>0</v>
      </c>
      <c r="EH15" s="86">
        <v>0</v>
      </c>
      <c r="EI15" s="86">
        <v>-741.5</v>
      </c>
      <c r="EJ15" s="86">
        <v>741.5</v>
      </c>
      <c r="EK15" s="86">
        <v>0</v>
      </c>
      <c r="EL15" s="86">
        <v>-0.2</v>
      </c>
      <c r="EM15" s="86">
        <v>0.2</v>
      </c>
      <c r="EN15" s="86">
        <v>0</v>
      </c>
      <c r="EO15" s="86">
        <v>230.8</v>
      </c>
      <c r="EP15" s="86">
        <v>-230.8</v>
      </c>
      <c r="EQ15" s="86">
        <v>0</v>
      </c>
      <c r="ER15" s="86">
        <v>-453.2</v>
      </c>
      <c r="ES15" s="86">
        <v>453.2</v>
      </c>
      <c r="ET15" s="41" t="s">
        <v>286</v>
      </c>
      <c r="EU15" s="612"/>
      <c r="EV15" s="612"/>
      <c r="EW15" s="612"/>
      <c r="EX15" s="612"/>
      <c r="EY15" s="612"/>
      <c r="EZ15" s="612"/>
      <c r="FA15" s="612"/>
      <c r="FB15" s="612"/>
      <c r="FC15" s="634"/>
      <c r="FD15" s="634"/>
      <c r="FE15" s="634"/>
      <c r="FF15" s="634"/>
      <c r="FG15" s="634"/>
      <c r="FH15" s="634"/>
      <c r="FI15" s="631"/>
      <c r="FJ15" s="631"/>
      <c r="FK15" s="631"/>
      <c r="FL15" s="631"/>
      <c r="FM15" s="631"/>
      <c r="FN15" s="631"/>
      <c r="FO15" s="631"/>
      <c r="FP15" s="631"/>
      <c r="FQ15" s="631"/>
      <c r="FR15" s="631"/>
      <c r="FS15" s="631"/>
      <c r="FT15" s="631"/>
      <c r="FU15" s="631"/>
      <c r="FV15" s="631"/>
      <c r="FW15" s="631"/>
      <c r="FX15" s="631"/>
      <c r="FY15" s="631"/>
      <c r="FZ15" s="631"/>
      <c r="GA15" s="631"/>
      <c r="GB15" s="631"/>
      <c r="GC15" s="631"/>
      <c r="GD15" s="631"/>
      <c r="GE15" s="631"/>
      <c r="GF15" s="631"/>
      <c r="GG15" s="631"/>
      <c r="GH15" s="631"/>
      <c r="GI15" s="631"/>
      <c r="GJ15" s="631"/>
      <c r="GK15" s="631"/>
      <c r="GL15" s="631"/>
      <c r="GM15" s="631"/>
      <c r="GN15" s="631"/>
      <c r="GO15" s="631"/>
      <c r="GP15" s="631"/>
      <c r="GQ15" s="631"/>
      <c r="GR15" s="631"/>
      <c r="GS15" s="631"/>
      <c r="GT15" s="631"/>
      <c r="GU15" s="631"/>
      <c r="GV15" s="631"/>
      <c r="GW15" s="631"/>
      <c r="GX15" s="631"/>
      <c r="GY15" s="631"/>
      <c r="GZ15" s="631"/>
    </row>
    <row r="16" spans="1:208" s="32" customFormat="1" ht="30" customHeight="1" x14ac:dyDescent="0.5">
      <c r="A16" s="42"/>
      <c r="B16" s="36" t="s">
        <v>167</v>
      </c>
      <c r="C16" s="187">
        <v>-43.6</v>
      </c>
      <c r="D16" s="37">
        <v>0</v>
      </c>
      <c r="E16" s="37">
        <v>-43.6</v>
      </c>
      <c r="F16" s="37">
        <v>-23.3</v>
      </c>
      <c r="G16" s="37">
        <v>0</v>
      </c>
      <c r="H16" s="37">
        <v>-23.3</v>
      </c>
      <c r="I16" s="37">
        <v>16.7</v>
      </c>
      <c r="J16" s="37">
        <v>0</v>
      </c>
      <c r="K16" s="37">
        <v>16.7</v>
      </c>
      <c r="L16" s="37">
        <v>107.2</v>
      </c>
      <c r="M16" s="37">
        <v>0</v>
      </c>
      <c r="N16" s="37">
        <v>107.2</v>
      </c>
      <c r="O16" s="37">
        <v>24.7</v>
      </c>
      <c r="P16" s="37">
        <v>0</v>
      </c>
      <c r="Q16" s="37">
        <v>24.7</v>
      </c>
      <c r="R16" s="37">
        <v>17.8</v>
      </c>
      <c r="S16" s="37">
        <v>0</v>
      </c>
      <c r="T16" s="37">
        <v>17.8</v>
      </c>
      <c r="U16" s="37">
        <v>9.6</v>
      </c>
      <c r="V16" s="37">
        <v>0</v>
      </c>
      <c r="W16" s="37">
        <v>9.6</v>
      </c>
      <c r="X16" s="37">
        <v>-2.4</v>
      </c>
      <c r="Y16" s="37">
        <v>0</v>
      </c>
      <c r="Z16" s="37">
        <v>-2.4</v>
      </c>
      <c r="AA16" s="37">
        <v>33.1</v>
      </c>
      <c r="AB16" s="37">
        <v>0</v>
      </c>
      <c r="AC16" s="37">
        <v>33.1</v>
      </c>
      <c r="AD16" s="37">
        <v>-5.6</v>
      </c>
      <c r="AE16" s="37">
        <v>0</v>
      </c>
      <c r="AF16" s="37">
        <v>-5.6</v>
      </c>
      <c r="AG16" s="37">
        <v>15.3</v>
      </c>
      <c r="AH16" s="37">
        <v>0</v>
      </c>
      <c r="AI16" s="37">
        <v>15.3</v>
      </c>
      <c r="AJ16" s="37">
        <v>-21.4</v>
      </c>
      <c r="AK16" s="37">
        <v>0</v>
      </c>
      <c r="AL16" s="37">
        <v>-21.4</v>
      </c>
      <c r="AM16" s="37">
        <v>12.6</v>
      </c>
      <c r="AN16" s="37">
        <v>0</v>
      </c>
      <c r="AO16" s="37">
        <v>12.6</v>
      </c>
      <c r="AP16" s="37">
        <v>-5.4</v>
      </c>
      <c r="AQ16" s="37">
        <v>0</v>
      </c>
      <c r="AR16" s="37">
        <v>-5.4</v>
      </c>
      <c r="AS16" s="37">
        <v>-14.1</v>
      </c>
      <c r="AT16" s="37">
        <v>0</v>
      </c>
      <c r="AU16" s="37">
        <v>-14.1</v>
      </c>
      <c r="AV16" s="37">
        <v>16.3</v>
      </c>
      <c r="AW16" s="37">
        <v>0</v>
      </c>
      <c r="AX16" s="37">
        <v>16.3</v>
      </c>
      <c r="AY16" s="37">
        <v>17.5</v>
      </c>
      <c r="AZ16" s="37">
        <v>0</v>
      </c>
      <c r="BA16" s="37">
        <v>17.5</v>
      </c>
      <c r="BB16" s="37">
        <v>9.1</v>
      </c>
      <c r="BC16" s="37">
        <v>0</v>
      </c>
      <c r="BD16" s="37">
        <v>9.1</v>
      </c>
      <c r="BE16" s="37">
        <v>4.0999999999999996</v>
      </c>
      <c r="BF16" s="37">
        <v>0</v>
      </c>
      <c r="BG16" s="37">
        <v>4.0999999999999996</v>
      </c>
      <c r="BH16" s="37">
        <v>-6.9</v>
      </c>
      <c r="BI16" s="37">
        <v>0</v>
      </c>
      <c r="BJ16" s="37">
        <v>-6.9</v>
      </c>
      <c r="BK16" s="37">
        <v>12</v>
      </c>
      <c r="BL16" s="37">
        <v>0</v>
      </c>
      <c r="BM16" s="37">
        <v>12</v>
      </c>
      <c r="BN16" s="37">
        <v>9</v>
      </c>
      <c r="BO16" s="37">
        <v>0</v>
      </c>
      <c r="BP16" s="37">
        <v>9</v>
      </c>
      <c r="BQ16" s="37">
        <v>38.5</v>
      </c>
      <c r="BR16" s="37">
        <v>0</v>
      </c>
      <c r="BS16" s="37">
        <v>38.5</v>
      </c>
      <c r="BT16" s="37">
        <v>-45.7</v>
      </c>
      <c r="BU16" s="37">
        <v>0</v>
      </c>
      <c r="BV16" s="37">
        <v>-45.7</v>
      </c>
      <c r="BW16" s="37">
        <v>1.1000000000000001</v>
      </c>
      <c r="BX16" s="37">
        <v>0</v>
      </c>
      <c r="BY16" s="37">
        <v>1.1000000000000001</v>
      </c>
      <c r="BZ16" s="37">
        <v>-28.4</v>
      </c>
      <c r="CA16" s="37">
        <v>0</v>
      </c>
      <c r="CB16" s="187">
        <v>-28.4</v>
      </c>
      <c r="CC16" s="37">
        <v>-5.4</v>
      </c>
      <c r="CD16" s="37">
        <v>0</v>
      </c>
      <c r="CE16" s="37">
        <v>-5.4</v>
      </c>
      <c r="CF16" s="37">
        <v>7.5</v>
      </c>
      <c r="CG16" s="37">
        <v>0</v>
      </c>
      <c r="CH16" s="37">
        <v>7.5</v>
      </c>
      <c r="CI16" s="37">
        <v>12.2</v>
      </c>
      <c r="CJ16" s="37">
        <v>0</v>
      </c>
      <c r="CK16" s="37">
        <v>12.2</v>
      </c>
      <c r="CL16" s="37">
        <v>1.4</v>
      </c>
      <c r="CM16" s="37">
        <v>0</v>
      </c>
      <c r="CN16" s="37">
        <v>1.4</v>
      </c>
      <c r="CO16" s="37">
        <v>0.9</v>
      </c>
      <c r="CP16" s="37">
        <v>0</v>
      </c>
      <c r="CQ16" s="37">
        <v>0.9</v>
      </c>
      <c r="CR16" s="37">
        <v>18.2</v>
      </c>
      <c r="CS16" s="37">
        <v>0</v>
      </c>
      <c r="CT16" s="37">
        <v>18.2</v>
      </c>
      <c r="CU16" s="37">
        <v>23.5</v>
      </c>
      <c r="CV16" s="37">
        <v>0</v>
      </c>
      <c r="CW16" s="37">
        <v>23.5</v>
      </c>
      <c r="CX16" s="85">
        <v>-15.6</v>
      </c>
      <c r="CY16" s="85">
        <v>0</v>
      </c>
      <c r="CZ16" s="85">
        <v>-15.6</v>
      </c>
      <c r="DA16" s="85">
        <v>79.900000000000006</v>
      </c>
      <c r="DB16" s="85">
        <v>0</v>
      </c>
      <c r="DC16" s="85">
        <v>79.900000000000006</v>
      </c>
      <c r="DD16" s="85">
        <v>40.200000000000003</v>
      </c>
      <c r="DE16" s="85">
        <v>0</v>
      </c>
      <c r="DF16" s="85">
        <v>40.200000000000003</v>
      </c>
      <c r="DG16" s="85">
        <v>-14.9</v>
      </c>
      <c r="DH16" s="85">
        <v>0</v>
      </c>
      <c r="DI16" s="85">
        <v>-14.9</v>
      </c>
      <c r="DJ16" s="85">
        <v>-1.2</v>
      </c>
      <c r="DK16" s="85">
        <v>0</v>
      </c>
      <c r="DL16" s="85">
        <v>-1.2</v>
      </c>
      <c r="DM16" s="85">
        <v>-13.1</v>
      </c>
      <c r="DN16" s="85">
        <v>0</v>
      </c>
      <c r="DO16" s="85">
        <v>-13.1</v>
      </c>
      <c r="DP16" s="85">
        <v>-3.3</v>
      </c>
      <c r="DQ16" s="85">
        <v>0</v>
      </c>
      <c r="DR16" s="85">
        <v>-3.3</v>
      </c>
      <c r="DS16" s="85">
        <v>10.9</v>
      </c>
      <c r="DT16" s="85">
        <v>0</v>
      </c>
      <c r="DU16" s="85">
        <v>10.9</v>
      </c>
      <c r="DV16" s="85">
        <v>20.9</v>
      </c>
      <c r="DW16" s="85">
        <v>0</v>
      </c>
      <c r="DX16" s="85">
        <v>20.9</v>
      </c>
      <c r="DY16" s="85">
        <v>0.4</v>
      </c>
      <c r="DZ16" s="85">
        <v>0</v>
      </c>
      <c r="EA16" s="85">
        <v>0.4</v>
      </c>
      <c r="EB16" s="85">
        <v>36.9</v>
      </c>
      <c r="EC16" s="85">
        <v>0</v>
      </c>
      <c r="ED16" s="85">
        <v>36.9</v>
      </c>
      <c r="EE16" s="85">
        <v>45.1</v>
      </c>
      <c r="EF16" s="85">
        <v>0</v>
      </c>
      <c r="EG16" s="85">
        <v>45.1</v>
      </c>
      <c r="EH16" s="85">
        <v>-63.8</v>
      </c>
      <c r="EI16" s="85">
        <v>0</v>
      </c>
      <c r="EJ16" s="85">
        <v>-63.8</v>
      </c>
      <c r="EK16" s="85">
        <v>117.2</v>
      </c>
      <c r="EL16" s="85">
        <v>0</v>
      </c>
      <c r="EM16" s="85">
        <v>117.2</v>
      </c>
      <c r="EN16" s="85">
        <v>427.1</v>
      </c>
      <c r="EO16" s="85">
        <v>0</v>
      </c>
      <c r="EP16" s="85">
        <v>427.1</v>
      </c>
      <c r="EQ16" s="85">
        <v>-162.19999999999999</v>
      </c>
      <c r="ER16" s="85">
        <v>0</v>
      </c>
      <c r="ES16" s="85">
        <v>-162.19999999999999</v>
      </c>
      <c r="ET16" s="38" t="s">
        <v>283</v>
      </c>
      <c r="EU16" s="612"/>
      <c r="EV16" s="612"/>
      <c r="EW16" s="612"/>
      <c r="EX16" s="612"/>
      <c r="EY16" s="612"/>
      <c r="EZ16" s="612"/>
      <c r="FA16" s="612"/>
      <c r="FB16" s="612"/>
      <c r="FC16" s="634"/>
      <c r="FD16" s="634"/>
      <c r="FE16" s="634"/>
      <c r="FF16" s="634"/>
      <c r="FG16" s="634"/>
      <c r="FH16" s="634"/>
      <c r="FI16" s="631"/>
      <c r="FJ16" s="631"/>
      <c r="FK16" s="631"/>
      <c r="FL16" s="631"/>
      <c r="FM16" s="631"/>
      <c r="FN16" s="631"/>
      <c r="FO16" s="631"/>
      <c r="FP16" s="631"/>
      <c r="FQ16" s="631"/>
      <c r="FR16" s="631"/>
      <c r="FS16" s="631"/>
      <c r="FT16" s="631"/>
      <c r="FU16" s="631"/>
      <c r="FV16" s="631"/>
      <c r="FW16" s="631"/>
      <c r="FX16" s="631"/>
      <c r="FY16" s="631"/>
      <c r="FZ16" s="631"/>
      <c r="GA16" s="631"/>
      <c r="GB16" s="631"/>
      <c r="GC16" s="631"/>
      <c r="GD16" s="631"/>
      <c r="GE16" s="631"/>
      <c r="GF16" s="631"/>
      <c r="GG16" s="631"/>
      <c r="GH16" s="631"/>
      <c r="GI16" s="631"/>
      <c r="GJ16" s="631"/>
      <c r="GK16" s="631"/>
      <c r="GL16" s="631"/>
      <c r="GM16" s="631"/>
      <c r="GN16" s="631"/>
      <c r="GO16" s="631"/>
      <c r="GP16" s="631"/>
      <c r="GQ16" s="631"/>
      <c r="GR16" s="631"/>
      <c r="GS16" s="631"/>
      <c r="GT16" s="631"/>
      <c r="GU16" s="631"/>
      <c r="GV16" s="631"/>
      <c r="GW16" s="631"/>
      <c r="GX16" s="631"/>
      <c r="GY16" s="631"/>
      <c r="GZ16" s="631"/>
    </row>
    <row r="17" spans="1:208" s="32" customFormat="1" ht="30" customHeight="1" x14ac:dyDescent="0.5">
      <c r="A17" s="42"/>
      <c r="B17" s="33" t="s">
        <v>64</v>
      </c>
      <c r="C17" s="186">
        <v>0</v>
      </c>
      <c r="D17" s="40">
        <v>0</v>
      </c>
      <c r="E17" s="34">
        <v>0</v>
      </c>
      <c r="F17" s="34">
        <v>0</v>
      </c>
      <c r="G17" s="40">
        <v>0</v>
      </c>
      <c r="H17" s="34">
        <v>0</v>
      </c>
      <c r="I17" s="34">
        <v>0</v>
      </c>
      <c r="J17" s="40">
        <v>0</v>
      </c>
      <c r="K17" s="34">
        <v>0</v>
      </c>
      <c r="L17" s="34">
        <v>0</v>
      </c>
      <c r="M17" s="40">
        <v>0</v>
      </c>
      <c r="N17" s="34">
        <v>0</v>
      </c>
      <c r="O17" s="34">
        <v>0</v>
      </c>
      <c r="P17" s="40">
        <v>0</v>
      </c>
      <c r="Q17" s="34">
        <v>0</v>
      </c>
      <c r="R17" s="34">
        <v>0</v>
      </c>
      <c r="S17" s="40">
        <v>0</v>
      </c>
      <c r="T17" s="34">
        <v>0</v>
      </c>
      <c r="U17" s="34">
        <v>0</v>
      </c>
      <c r="V17" s="40">
        <v>0</v>
      </c>
      <c r="W17" s="34">
        <v>0</v>
      </c>
      <c r="X17" s="34">
        <v>0</v>
      </c>
      <c r="Y17" s="40">
        <v>0</v>
      </c>
      <c r="Z17" s="34">
        <v>0</v>
      </c>
      <c r="AA17" s="34">
        <v>0</v>
      </c>
      <c r="AB17" s="40">
        <v>0</v>
      </c>
      <c r="AC17" s="34">
        <v>0</v>
      </c>
      <c r="AD17" s="34">
        <v>0</v>
      </c>
      <c r="AE17" s="40">
        <v>0</v>
      </c>
      <c r="AF17" s="34">
        <v>0</v>
      </c>
      <c r="AG17" s="34">
        <v>0</v>
      </c>
      <c r="AH17" s="40">
        <v>0</v>
      </c>
      <c r="AI17" s="34">
        <v>0</v>
      </c>
      <c r="AJ17" s="34">
        <v>0</v>
      </c>
      <c r="AK17" s="40">
        <v>0</v>
      </c>
      <c r="AL17" s="34">
        <v>0</v>
      </c>
      <c r="AM17" s="34">
        <v>0</v>
      </c>
      <c r="AN17" s="40">
        <v>0</v>
      </c>
      <c r="AO17" s="34">
        <v>0</v>
      </c>
      <c r="AP17" s="34">
        <v>0</v>
      </c>
      <c r="AQ17" s="40">
        <v>0</v>
      </c>
      <c r="AR17" s="34">
        <v>0</v>
      </c>
      <c r="AS17" s="34">
        <v>0</v>
      </c>
      <c r="AT17" s="40">
        <v>0</v>
      </c>
      <c r="AU17" s="34">
        <v>0</v>
      </c>
      <c r="AV17" s="34">
        <v>0</v>
      </c>
      <c r="AW17" s="40">
        <v>0</v>
      </c>
      <c r="AX17" s="34">
        <v>0</v>
      </c>
      <c r="AY17" s="34">
        <v>0</v>
      </c>
      <c r="AZ17" s="40">
        <v>0</v>
      </c>
      <c r="BA17" s="34">
        <v>0</v>
      </c>
      <c r="BB17" s="34">
        <v>0</v>
      </c>
      <c r="BC17" s="40">
        <v>0</v>
      </c>
      <c r="BD17" s="34">
        <v>0</v>
      </c>
      <c r="BE17" s="34">
        <v>0</v>
      </c>
      <c r="BF17" s="40">
        <v>0</v>
      </c>
      <c r="BG17" s="34">
        <v>0</v>
      </c>
      <c r="BH17" s="34">
        <v>0</v>
      </c>
      <c r="BI17" s="40">
        <v>0</v>
      </c>
      <c r="BJ17" s="34">
        <v>0</v>
      </c>
      <c r="BK17" s="34">
        <v>0</v>
      </c>
      <c r="BL17" s="40">
        <v>0</v>
      </c>
      <c r="BM17" s="34">
        <v>0</v>
      </c>
      <c r="BN17" s="34">
        <v>0</v>
      </c>
      <c r="BO17" s="40">
        <v>0</v>
      </c>
      <c r="BP17" s="34">
        <v>0</v>
      </c>
      <c r="BQ17" s="34">
        <v>0</v>
      </c>
      <c r="BR17" s="40">
        <v>0</v>
      </c>
      <c r="BS17" s="34">
        <v>0</v>
      </c>
      <c r="BT17" s="34">
        <v>0</v>
      </c>
      <c r="BU17" s="40">
        <v>0</v>
      </c>
      <c r="BV17" s="34">
        <v>0</v>
      </c>
      <c r="BW17" s="34">
        <v>0</v>
      </c>
      <c r="BX17" s="40">
        <v>0</v>
      </c>
      <c r="BY17" s="34">
        <v>0</v>
      </c>
      <c r="BZ17" s="34">
        <v>0</v>
      </c>
      <c r="CA17" s="40">
        <v>0</v>
      </c>
      <c r="CB17" s="186">
        <v>0</v>
      </c>
      <c r="CC17" s="34">
        <v>0</v>
      </c>
      <c r="CD17" s="40">
        <v>0</v>
      </c>
      <c r="CE17" s="34">
        <v>0</v>
      </c>
      <c r="CF17" s="34">
        <v>0</v>
      </c>
      <c r="CG17" s="40">
        <v>0</v>
      </c>
      <c r="CH17" s="34">
        <v>0</v>
      </c>
      <c r="CI17" s="34">
        <v>0</v>
      </c>
      <c r="CJ17" s="40">
        <v>0</v>
      </c>
      <c r="CK17" s="34">
        <v>0</v>
      </c>
      <c r="CL17" s="34">
        <v>0</v>
      </c>
      <c r="CM17" s="40">
        <v>0</v>
      </c>
      <c r="CN17" s="34">
        <v>0</v>
      </c>
      <c r="CO17" s="34">
        <v>0</v>
      </c>
      <c r="CP17" s="40">
        <v>0</v>
      </c>
      <c r="CQ17" s="34">
        <v>0</v>
      </c>
      <c r="CR17" s="34">
        <v>0</v>
      </c>
      <c r="CS17" s="40">
        <v>0</v>
      </c>
      <c r="CT17" s="34">
        <v>0</v>
      </c>
      <c r="CU17" s="34">
        <v>0</v>
      </c>
      <c r="CV17" s="34">
        <v>0</v>
      </c>
      <c r="CW17" s="34">
        <v>0</v>
      </c>
      <c r="CX17" s="84">
        <v>0</v>
      </c>
      <c r="CY17" s="84">
        <v>0</v>
      </c>
      <c r="CZ17" s="84">
        <v>0</v>
      </c>
      <c r="DA17" s="84">
        <v>0</v>
      </c>
      <c r="DB17" s="84">
        <v>0</v>
      </c>
      <c r="DC17" s="84">
        <v>0</v>
      </c>
      <c r="DD17" s="84">
        <v>0</v>
      </c>
      <c r="DE17" s="84">
        <v>0</v>
      </c>
      <c r="DF17" s="84">
        <v>0</v>
      </c>
      <c r="DG17" s="84">
        <v>0</v>
      </c>
      <c r="DH17" s="84">
        <v>0</v>
      </c>
      <c r="DI17" s="84">
        <v>0</v>
      </c>
      <c r="DJ17" s="84">
        <v>0</v>
      </c>
      <c r="DK17" s="84">
        <v>0</v>
      </c>
      <c r="DL17" s="84">
        <v>0</v>
      </c>
      <c r="DM17" s="84">
        <v>0</v>
      </c>
      <c r="DN17" s="84">
        <v>0</v>
      </c>
      <c r="DO17" s="84">
        <v>0</v>
      </c>
      <c r="DP17" s="84">
        <v>0</v>
      </c>
      <c r="DQ17" s="84">
        <v>0</v>
      </c>
      <c r="DR17" s="84">
        <v>0</v>
      </c>
      <c r="DS17" s="84">
        <v>0</v>
      </c>
      <c r="DT17" s="84">
        <v>0</v>
      </c>
      <c r="DU17" s="84">
        <v>0</v>
      </c>
      <c r="DV17" s="84">
        <v>0</v>
      </c>
      <c r="DW17" s="84">
        <v>0</v>
      </c>
      <c r="DX17" s="84">
        <v>0</v>
      </c>
      <c r="DY17" s="84">
        <v>0</v>
      </c>
      <c r="DZ17" s="84">
        <v>0</v>
      </c>
      <c r="EA17" s="84">
        <v>0</v>
      </c>
      <c r="EB17" s="84">
        <v>0</v>
      </c>
      <c r="EC17" s="84">
        <v>0</v>
      </c>
      <c r="ED17" s="84">
        <v>0</v>
      </c>
      <c r="EE17" s="84">
        <v>0</v>
      </c>
      <c r="EF17" s="84">
        <v>0</v>
      </c>
      <c r="EG17" s="84">
        <v>0</v>
      </c>
      <c r="EH17" s="84">
        <v>0</v>
      </c>
      <c r="EI17" s="84">
        <v>0</v>
      </c>
      <c r="EJ17" s="84">
        <v>0</v>
      </c>
      <c r="EK17" s="84">
        <v>0</v>
      </c>
      <c r="EL17" s="84">
        <v>0</v>
      </c>
      <c r="EM17" s="84">
        <v>0</v>
      </c>
      <c r="EN17" s="84">
        <v>0</v>
      </c>
      <c r="EO17" s="84">
        <v>0</v>
      </c>
      <c r="EP17" s="84">
        <v>0</v>
      </c>
      <c r="EQ17" s="84">
        <v>0</v>
      </c>
      <c r="ER17" s="84">
        <v>0</v>
      </c>
      <c r="ES17" s="84">
        <v>0</v>
      </c>
      <c r="ET17" s="35" t="s">
        <v>287</v>
      </c>
      <c r="EU17" s="612"/>
      <c r="EV17" s="612"/>
      <c r="EW17" s="612"/>
      <c r="EX17" s="612"/>
      <c r="EY17" s="612"/>
      <c r="EZ17" s="612"/>
      <c r="FA17" s="612"/>
      <c r="FB17" s="612"/>
      <c r="FC17" s="634"/>
      <c r="FD17" s="634"/>
      <c r="FE17" s="634"/>
      <c r="FF17" s="634"/>
      <c r="FG17" s="634"/>
      <c r="FH17" s="634"/>
      <c r="FI17" s="631"/>
      <c r="FJ17" s="631"/>
      <c r="FK17" s="631"/>
      <c r="FL17" s="631"/>
      <c r="FM17" s="631"/>
      <c r="FN17" s="631"/>
      <c r="FO17" s="631"/>
      <c r="FP17" s="631"/>
      <c r="FQ17" s="631"/>
      <c r="FR17" s="631"/>
      <c r="FS17" s="631"/>
      <c r="FT17" s="631"/>
      <c r="FU17" s="631"/>
      <c r="FV17" s="631"/>
      <c r="FW17" s="631"/>
      <c r="FX17" s="631"/>
      <c r="FY17" s="631"/>
      <c r="FZ17" s="631"/>
      <c r="GA17" s="631"/>
      <c r="GB17" s="631"/>
      <c r="GC17" s="631"/>
      <c r="GD17" s="631"/>
      <c r="GE17" s="631"/>
      <c r="GF17" s="631"/>
      <c r="GG17" s="631"/>
      <c r="GH17" s="631"/>
      <c r="GI17" s="631"/>
      <c r="GJ17" s="631"/>
      <c r="GK17" s="631"/>
      <c r="GL17" s="631"/>
      <c r="GM17" s="631"/>
      <c r="GN17" s="631"/>
      <c r="GO17" s="631"/>
      <c r="GP17" s="631"/>
      <c r="GQ17" s="631"/>
      <c r="GR17" s="631"/>
      <c r="GS17" s="631"/>
      <c r="GT17" s="631"/>
      <c r="GU17" s="631"/>
      <c r="GV17" s="631"/>
      <c r="GW17" s="631"/>
      <c r="GX17" s="631"/>
      <c r="GY17" s="631"/>
      <c r="GZ17" s="631"/>
    </row>
    <row r="18" spans="1:208" s="32" customFormat="1" ht="30" customHeight="1" x14ac:dyDescent="0.5">
      <c r="A18" s="42"/>
      <c r="B18" s="29" t="s">
        <v>171</v>
      </c>
      <c r="C18" s="185">
        <v>273.25</v>
      </c>
      <c r="D18" s="30">
        <v>-87.6</v>
      </c>
      <c r="E18" s="30">
        <v>360.85</v>
      </c>
      <c r="F18" s="30">
        <v>428.34</v>
      </c>
      <c r="G18" s="30">
        <v>890.37199999999996</v>
      </c>
      <c r="H18" s="30">
        <v>-462.03199999999998</v>
      </c>
      <c r="I18" s="30">
        <v>-704.30000000000007</v>
      </c>
      <c r="J18" s="30">
        <v>-613.84127000000012</v>
      </c>
      <c r="K18" s="30">
        <v>-90.458729999999946</v>
      </c>
      <c r="L18" s="30">
        <v>-165.16000000000003</v>
      </c>
      <c r="M18" s="30">
        <v>34.647400000000033</v>
      </c>
      <c r="N18" s="30">
        <v>-199.80740000000006</v>
      </c>
      <c r="O18" s="30">
        <v>-18.899999999999999</v>
      </c>
      <c r="P18" s="30">
        <v>-83.700279999999978</v>
      </c>
      <c r="Q18" s="30">
        <v>64.800279999999987</v>
      </c>
      <c r="R18" s="30">
        <v>-276.60000000000002</v>
      </c>
      <c r="S18" s="30">
        <v>363.03999999999991</v>
      </c>
      <c r="T18" s="30">
        <v>-639.63999999999987</v>
      </c>
      <c r="U18" s="30">
        <v>-62.599999999999987</v>
      </c>
      <c r="V18" s="30">
        <v>271.60000000000002</v>
      </c>
      <c r="W18" s="30">
        <v>-334.2</v>
      </c>
      <c r="X18" s="30">
        <v>78.899999999999991</v>
      </c>
      <c r="Y18" s="30">
        <v>-426.63484999999997</v>
      </c>
      <c r="Z18" s="30">
        <v>505.53484999999995</v>
      </c>
      <c r="AA18" s="30">
        <v>-34.499999999999993</v>
      </c>
      <c r="AB18" s="30">
        <v>92.600000000000009</v>
      </c>
      <c r="AC18" s="30">
        <v>-127.1</v>
      </c>
      <c r="AD18" s="30">
        <v>51.000000000000007</v>
      </c>
      <c r="AE18" s="30">
        <v>63.899999999999984</v>
      </c>
      <c r="AF18" s="30">
        <v>-12.899999999999977</v>
      </c>
      <c r="AG18" s="30">
        <v>197.49999999999997</v>
      </c>
      <c r="AH18" s="30">
        <v>-68.299999999999969</v>
      </c>
      <c r="AI18" s="30">
        <v>265.79999999999995</v>
      </c>
      <c r="AJ18" s="30">
        <v>335.8</v>
      </c>
      <c r="AK18" s="30">
        <v>170.6</v>
      </c>
      <c r="AL18" s="30">
        <v>165.20000000000002</v>
      </c>
      <c r="AM18" s="30">
        <v>-199.2</v>
      </c>
      <c r="AN18" s="30">
        <v>-45.40000000000002</v>
      </c>
      <c r="AO18" s="30">
        <v>-153.79999999999995</v>
      </c>
      <c r="AP18" s="30">
        <v>328.6</v>
      </c>
      <c r="AQ18" s="30">
        <v>-168.99999999999994</v>
      </c>
      <c r="AR18" s="30">
        <v>497.59999999999997</v>
      </c>
      <c r="AS18" s="30">
        <v>-278.40000000000003</v>
      </c>
      <c r="AT18" s="30">
        <v>106.8</v>
      </c>
      <c r="AU18" s="30">
        <v>-385.20000000000005</v>
      </c>
      <c r="AV18" s="30">
        <v>138.9</v>
      </c>
      <c r="AW18" s="30">
        <v>253.79999999999995</v>
      </c>
      <c r="AX18" s="30">
        <v>-114.89999999999995</v>
      </c>
      <c r="AY18" s="30">
        <v>-259.60000000000002</v>
      </c>
      <c r="AZ18" s="30">
        <v>-210.4</v>
      </c>
      <c r="BA18" s="30">
        <v>-49.200000000000017</v>
      </c>
      <c r="BB18" s="30">
        <v>-371.2</v>
      </c>
      <c r="BC18" s="30">
        <v>46.899999999999984</v>
      </c>
      <c r="BD18" s="30">
        <v>-418.09999999999997</v>
      </c>
      <c r="BE18" s="30">
        <v>351.4</v>
      </c>
      <c r="BF18" s="30">
        <v>574.30000000000007</v>
      </c>
      <c r="BG18" s="30">
        <v>-222.90000000000009</v>
      </c>
      <c r="BH18" s="30">
        <v>122.6</v>
      </c>
      <c r="BI18" s="30">
        <v>1014.2</v>
      </c>
      <c r="BJ18" s="30">
        <v>-891.6</v>
      </c>
      <c r="BK18" s="30">
        <v>14.9</v>
      </c>
      <c r="BL18" s="30">
        <v>406.1</v>
      </c>
      <c r="BM18" s="30">
        <v>-391.20000000000005</v>
      </c>
      <c r="BN18" s="30">
        <v>-243.5</v>
      </c>
      <c r="BO18" s="30">
        <v>952.9</v>
      </c>
      <c r="BP18" s="30">
        <v>-1196.4000000000001</v>
      </c>
      <c r="BQ18" s="30">
        <v>72.7</v>
      </c>
      <c r="BR18" s="30">
        <v>240.00000000000003</v>
      </c>
      <c r="BS18" s="30">
        <v>-167.3</v>
      </c>
      <c r="BT18" s="30">
        <v>135.69999999999999</v>
      </c>
      <c r="BU18" s="30">
        <v>-182.39999999999998</v>
      </c>
      <c r="BV18" s="30">
        <v>318.09999999999997</v>
      </c>
      <c r="BW18" s="30">
        <v>62</v>
      </c>
      <c r="BX18" s="30">
        <v>132.1</v>
      </c>
      <c r="BY18" s="30">
        <v>-70.099999999999994</v>
      </c>
      <c r="BZ18" s="30">
        <v>-297.2</v>
      </c>
      <c r="CA18" s="30">
        <v>716.3</v>
      </c>
      <c r="CB18" s="185">
        <v>-1013.5</v>
      </c>
      <c r="CC18" s="30">
        <v>342.6</v>
      </c>
      <c r="CD18" s="30">
        <v>794.69999999999993</v>
      </c>
      <c r="CE18" s="30">
        <v>-452.09999999999991</v>
      </c>
      <c r="CF18" s="30">
        <v>525.89999999999986</v>
      </c>
      <c r="CG18" s="30">
        <v>833.70000000000016</v>
      </c>
      <c r="CH18" s="30">
        <v>-307.8000000000003</v>
      </c>
      <c r="CI18" s="30">
        <v>-654.90000000000009</v>
      </c>
      <c r="CJ18" s="30">
        <v>-138.89999999999998</v>
      </c>
      <c r="CK18" s="30">
        <v>-516.00000000000011</v>
      </c>
      <c r="CL18" s="30">
        <v>208.40000000000003</v>
      </c>
      <c r="CM18" s="30">
        <v>467.6</v>
      </c>
      <c r="CN18" s="30">
        <v>-259.2</v>
      </c>
      <c r="CO18" s="30">
        <v>442.2</v>
      </c>
      <c r="CP18" s="30">
        <v>1361.9</v>
      </c>
      <c r="CQ18" s="30">
        <v>-919.7</v>
      </c>
      <c r="CR18" s="30">
        <v>75.499999999999986</v>
      </c>
      <c r="CS18" s="30">
        <v>1138.7</v>
      </c>
      <c r="CT18" s="30">
        <v>-1063.2</v>
      </c>
      <c r="CU18" s="30">
        <v>-544.20000000000005</v>
      </c>
      <c r="CV18" s="30">
        <v>-107.80000000000005</v>
      </c>
      <c r="CW18" s="30">
        <v>-436.4</v>
      </c>
      <c r="CX18" s="83">
        <v>111.19999999999999</v>
      </c>
      <c r="CY18" s="83">
        <v>573.70000000000005</v>
      </c>
      <c r="CZ18" s="83">
        <v>-462.50000000000006</v>
      </c>
      <c r="DA18" s="83">
        <v>-443.09999999999997</v>
      </c>
      <c r="DB18" s="83">
        <v>142.60000000000008</v>
      </c>
      <c r="DC18" s="83">
        <v>-585.70000000000005</v>
      </c>
      <c r="DD18" s="83">
        <v>461.20000000000005</v>
      </c>
      <c r="DE18" s="83">
        <v>84.899999999999963</v>
      </c>
      <c r="DF18" s="83">
        <v>376.30000000000007</v>
      </c>
      <c r="DG18" s="83">
        <v>56.4</v>
      </c>
      <c r="DH18" s="83">
        <v>403.70000000000005</v>
      </c>
      <c r="DI18" s="83">
        <v>-347.30000000000007</v>
      </c>
      <c r="DJ18" s="83">
        <v>299.7</v>
      </c>
      <c r="DK18" s="83">
        <v>42.800000000000011</v>
      </c>
      <c r="DL18" s="83">
        <v>256.89999999999998</v>
      </c>
      <c r="DM18" s="83">
        <v>-145.6</v>
      </c>
      <c r="DN18" s="83">
        <v>164.60000000000002</v>
      </c>
      <c r="DO18" s="83">
        <v>-310.20000000000005</v>
      </c>
      <c r="DP18" s="83">
        <v>26.700000000000006</v>
      </c>
      <c r="DQ18" s="83">
        <v>251.30000000000007</v>
      </c>
      <c r="DR18" s="83">
        <v>-224.60000000000005</v>
      </c>
      <c r="DS18" s="83">
        <v>-197.20000000000002</v>
      </c>
      <c r="DT18" s="83">
        <v>547.4</v>
      </c>
      <c r="DU18" s="83">
        <v>-744.6</v>
      </c>
      <c r="DV18" s="83">
        <v>472.7</v>
      </c>
      <c r="DW18" s="83">
        <v>589.40000000000009</v>
      </c>
      <c r="DX18" s="83">
        <v>-116.7000000000001</v>
      </c>
      <c r="DY18" s="83">
        <v>310.29999999999995</v>
      </c>
      <c r="DZ18" s="83">
        <v>386.12699999999995</v>
      </c>
      <c r="EA18" s="83">
        <v>-75.826999999999998</v>
      </c>
      <c r="EB18" s="83">
        <v>-230.00000000000003</v>
      </c>
      <c r="EC18" s="83">
        <v>181.3</v>
      </c>
      <c r="ED18" s="83">
        <v>-411.30000000000007</v>
      </c>
      <c r="EE18" s="83">
        <v>132.5</v>
      </c>
      <c r="EF18" s="83">
        <v>793</v>
      </c>
      <c r="EG18" s="83">
        <v>-660.5</v>
      </c>
      <c r="EH18" s="83">
        <v>405.9</v>
      </c>
      <c r="EI18" s="83">
        <v>544.1</v>
      </c>
      <c r="EJ18" s="83">
        <v>-138.20000000000005</v>
      </c>
      <c r="EK18" s="83">
        <v>284.7</v>
      </c>
      <c r="EL18" s="83">
        <v>492.7</v>
      </c>
      <c r="EM18" s="83">
        <v>-208</v>
      </c>
      <c r="EN18" s="83">
        <v>653.80000000000007</v>
      </c>
      <c r="EO18" s="83">
        <v>762.30000000000007</v>
      </c>
      <c r="EP18" s="83">
        <v>-108.5</v>
      </c>
      <c r="EQ18" s="83">
        <v>-158</v>
      </c>
      <c r="ER18" s="83">
        <v>704.20000000000016</v>
      </c>
      <c r="ES18" s="83">
        <v>-862.20000000000016</v>
      </c>
      <c r="ET18" s="31" t="s">
        <v>288</v>
      </c>
      <c r="EU18" s="612"/>
      <c r="EV18" s="612"/>
      <c r="EW18" s="612"/>
      <c r="EX18" s="612"/>
      <c r="EY18" s="612"/>
      <c r="EZ18" s="612"/>
      <c r="FA18" s="612"/>
      <c r="FB18" s="612"/>
      <c r="FC18" s="634"/>
      <c r="FD18" s="634"/>
      <c r="FE18" s="634"/>
      <c r="FF18" s="634"/>
      <c r="FG18" s="634"/>
      <c r="FH18" s="634"/>
      <c r="FI18" s="631"/>
      <c r="FJ18" s="631"/>
      <c r="FK18" s="631"/>
      <c r="FL18" s="631"/>
      <c r="FM18" s="631"/>
      <c r="FN18" s="631"/>
      <c r="FO18" s="631"/>
      <c r="FP18" s="631"/>
      <c r="FQ18" s="631"/>
      <c r="FR18" s="631"/>
      <c r="FS18" s="631"/>
      <c r="FT18" s="631"/>
      <c r="FU18" s="631"/>
      <c r="FV18" s="631"/>
      <c r="FW18" s="631"/>
      <c r="FX18" s="631"/>
      <c r="FY18" s="631"/>
      <c r="FZ18" s="631"/>
      <c r="GA18" s="631"/>
      <c r="GB18" s="631"/>
      <c r="GC18" s="631"/>
      <c r="GD18" s="631"/>
      <c r="GE18" s="631"/>
      <c r="GF18" s="631"/>
      <c r="GG18" s="631"/>
      <c r="GH18" s="631"/>
      <c r="GI18" s="631"/>
      <c r="GJ18" s="631"/>
      <c r="GK18" s="631"/>
      <c r="GL18" s="631"/>
      <c r="GM18" s="631"/>
      <c r="GN18" s="631"/>
      <c r="GO18" s="631"/>
      <c r="GP18" s="631"/>
      <c r="GQ18" s="631"/>
      <c r="GR18" s="631"/>
      <c r="GS18" s="631"/>
      <c r="GT18" s="631"/>
      <c r="GU18" s="631"/>
      <c r="GV18" s="631"/>
      <c r="GW18" s="631"/>
      <c r="GX18" s="631"/>
      <c r="GY18" s="631"/>
      <c r="GZ18" s="631"/>
    </row>
    <row r="19" spans="1:208" s="32" customFormat="1" ht="30" customHeight="1" x14ac:dyDescent="0.5">
      <c r="A19" s="42"/>
      <c r="B19" s="33" t="s">
        <v>172</v>
      </c>
      <c r="C19" s="186">
        <v>0.6</v>
      </c>
      <c r="D19" s="34">
        <v>0</v>
      </c>
      <c r="E19" s="34">
        <v>0.6</v>
      </c>
      <c r="F19" s="34">
        <v>0.8</v>
      </c>
      <c r="G19" s="34">
        <v>0</v>
      </c>
      <c r="H19" s="34">
        <v>0.8</v>
      </c>
      <c r="I19" s="34">
        <v>0.5</v>
      </c>
      <c r="J19" s="34">
        <v>0</v>
      </c>
      <c r="K19" s="34">
        <v>0.5</v>
      </c>
      <c r="L19" s="34">
        <v>0.4</v>
      </c>
      <c r="M19" s="34">
        <v>0</v>
      </c>
      <c r="N19" s="34">
        <v>0.4</v>
      </c>
      <c r="O19" s="34">
        <v>0.3</v>
      </c>
      <c r="P19" s="34">
        <v>0</v>
      </c>
      <c r="Q19" s="34">
        <v>0.3</v>
      </c>
      <c r="R19" s="34">
        <v>10.4</v>
      </c>
      <c r="S19" s="34">
        <v>0</v>
      </c>
      <c r="T19" s="34">
        <v>10.4</v>
      </c>
      <c r="U19" s="34">
        <v>1.5</v>
      </c>
      <c r="V19" s="34">
        <v>0</v>
      </c>
      <c r="W19" s="34">
        <v>1.5</v>
      </c>
      <c r="X19" s="34">
        <v>0</v>
      </c>
      <c r="Y19" s="34">
        <v>0</v>
      </c>
      <c r="Z19" s="34">
        <v>0</v>
      </c>
      <c r="AA19" s="34">
        <v>6.6</v>
      </c>
      <c r="AB19" s="34">
        <v>0</v>
      </c>
      <c r="AC19" s="34">
        <v>6.6</v>
      </c>
      <c r="AD19" s="34">
        <v>2.1</v>
      </c>
      <c r="AE19" s="34">
        <v>0</v>
      </c>
      <c r="AF19" s="34">
        <v>2.1</v>
      </c>
      <c r="AG19" s="34">
        <v>0.6</v>
      </c>
      <c r="AH19" s="34">
        <v>0</v>
      </c>
      <c r="AI19" s="34">
        <v>0.6</v>
      </c>
      <c r="AJ19" s="34">
        <v>0.3</v>
      </c>
      <c r="AK19" s="34">
        <v>0</v>
      </c>
      <c r="AL19" s="34">
        <v>0.3</v>
      </c>
      <c r="AM19" s="34">
        <v>0.8</v>
      </c>
      <c r="AN19" s="34">
        <v>0</v>
      </c>
      <c r="AO19" s="34">
        <v>0.8</v>
      </c>
      <c r="AP19" s="34">
        <v>6.6</v>
      </c>
      <c r="AQ19" s="34">
        <v>0</v>
      </c>
      <c r="AR19" s="34">
        <v>6.6</v>
      </c>
      <c r="AS19" s="34">
        <v>0.6</v>
      </c>
      <c r="AT19" s="34">
        <v>0</v>
      </c>
      <c r="AU19" s="34">
        <v>0.6</v>
      </c>
      <c r="AV19" s="34">
        <v>3.4</v>
      </c>
      <c r="AW19" s="34">
        <v>0</v>
      </c>
      <c r="AX19" s="34">
        <v>3.4</v>
      </c>
      <c r="AY19" s="34">
        <v>1</v>
      </c>
      <c r="AZ19" s="34">
        <v>0</v>
      </c>
      <c r="BA19" s="34">
        <v>1</v>
      </c>
      <c r="BB19" s="34">
        <v>7.9</v>
      </c>
      <c r="BC19" s="34">
        <v>0</v>
      </c>
      <c r="BD19" s="34">
        <v>7.9</v>
      </c>
      <c r="BE19" s="34">
        <v>0.9</v>
      </c>
      <c r="BF19" s="34">
        <v>0</v>
      </c>
      <c r="BG19" s="34">
        <v>0.9</v>
      </c>
      <c r="BH19" s="34">
        <v>3.6</v>
      </c>
      <c r="BI19" s="34">
        <v>0</v>
      </c>
      <c r="BJ19" s="34">
        <v>3.6</v>
      </c>
      <c r="BK19" s="34">
        <v>0</v>
      </c>
      <c r="BL19" s="34">
        <v>0</v>
      </c>
      <c r="BM19" s="34">
        <v>0</v>
      </c>
      <c r="BN19" s="34">
        <v>0.4</v>
      </c>
      <c r="BO19" s="34">
        <v>0</v>
      </c>
      <c r="BP19" s="34">
        <v>0.4</v>
      </c>
      <c r="BQ19" s="34">
        <v>3.2</v>
      </c>
      <c r="BR19" s="34">
        <v>0</v>
      </c>
      <c r="BS19" s="34">
        <v>3.2</v>
      </c>
      <c r="BT19" s="34">
        <v>6.7</v>
      </c>
      <c r="BU19" s="34">
        <v>0</v>
      </c>
      <c r="BV19" s="34">
        <v>6.7</v>
      </c>
      <c r="BW19" s="34">
        <v>0</v>
      </c>
      <c r="BX19" s="34">
        <v>0</v>
      </c>
      <c r="BY19" s="34">
        <v>0</v>
      </c>
      <c r="BZ19" s="34">
        <v>0.2</v>
      </c>
      <c r="CA19" s="34">
        <v>0</v>
      </c>
      <c r="CB19" s="186">
        <v>0.2</v>
      </c>
      <c r="CC19" s="34">
        <v>0</v>
      </c>
      <c r="CD19" s="34">
        <v>0</v>
      </c>
      <c r="CE19" s="34">
        <v>0</v>
      </c>
      <c r="CF19" s="34">
        <v>0</v>
      </c>
      <c r="CG19" s="34">
        <v>0</v>
      </c>
      <c r="CH19" s="34">
        <v>0</v>
      </c>
      <c r="CI19" s="34">
        <v>0</v>
      </c>
      <c r="CJ19" s="34">
        <v>0</v>
      </c>
      <c r="CK19" s="34">
        <v>0</v>
      </c>
      <c r="CL19" s="34">
        <v>0</v>
      </c>
      <c r="CM19" s="34">
        <v>0</v>
      </c>
      <c r="CN19" s="34">
        <v>0</v>
      </c>
      <c r="CO19" s="34">
        <v>0</v>
      </c>
      <c r="CP19" s="34">
        <v>0</v>
      </c>
      <c r="CQ19" s="34">
        <v>0</v>
      </c>
      <c r="CR19" s="34">
        <v>0</v>
      </c>
      <c r="CS19" s="34">
        <v>0</v>
      </c>
      <c r="CT19" s="34">
        <v>0</v>
      </c>
      <c r="CU19" s="34">
        <v>0</v>
      </c>
      <c r="CV19" s="34">
        <v>0</v>
      </c>
      <c r="CW19" s="34">
        <v>0</v>
      </c>
      <c r="CX19" s="84">
        <v>0</v>
      </c>
      <c r="CY19" s="84">
        <v>0</v>
      </c>
      <c r="CZ19" s="84">
        <v>0</v>
      </c>
      <c r="DA19" s="84">
        <v>0</v>
      </c>
      <c r="DB19" s="84">
        <v>0</v>
      </c>
      <c r="DC19" s="84">
        <v>0</v>
      </c>
      <c r="DD19" s="84">
        <v>0</v>
      </c>
      <c r="DE19" s="84">
        <v>0</v>
      </c>
      <c r="DF19" s="84">
        <v>0</v>
      </c>
      <c r="DG19" s="84">
        <v>0</v>
      </c>
      <c r="DH19" s="84">
        <v>0</v>
      </c>
      <c r="DI19" s="84">
        <v>0</v>
      </c>
      <c r="DJ19" s="84">
        <v>0</v>
      </c>
      <c r="DK19" s="84">
        <v>0</v>
      </c>
      <c r="DL19" s="84">
        <v>0</v>
      </c>
      <c r="DM19" s="84">
        <v>0</v>
      </c>
      <c r="DN19" s="84">
        <v>0</v>
      </c>
      <c r="DO19" s="84">
        <v>0</v>
      </c>
      <c r="DP19" s="84">
        <v>0</v>
      </c>
      <c r="DQ19" s="84">
        <v>0</v>
      </c>
      <c r="DR19" s="84">
        <v>0</v>
      </c>
      <c r="DS19" s="84">
        <v>0</v>
      </c>
      <c r="DT19" s="84">
        <v>0</v>
      </c>
      <c r="DU19" s="84">
        <v>0</v>
      </c>
      <c r="DV19" s="84">
        <v>0</v>
      </c>
      <c r="DW19" s="84">
        <v>0</v>
      </c>
      <c r="DX19" s="84">
        <v>0</v>
      </c>
      <c r="DY19" s="84">
        <v>0</v>
      </c>
      <c r="DZ19" s="84">
        <v>0</v>
      </c>
      <c r="EA19" s="84">
        <v>0</v>
      </c>
      <c r="EB19" s="84">
        <v>0</v>
      </c>
      <c r="EC19" s="84">
        <v>0</v>
      </c>
      <c r="ED19" s="84">
        <v>0</v>
      </c>
      <c r="EE19" s="84">
        <v>0</v>
      </c>
      <c r="EF19" s="84">
        <v>0</v>
      </c>
      <c r="EG19" s="84">
        <v>0</v>
      </c>
      <c r="EH19" s="84">
        <v>0</v>
      </c>
      <c r="EI19" s="84">
        <v>0</v>
      </c>
      <c r="EJ19" s="84">
        <v>0</v>
      </c>
      <c r="EK19" s="84">
        <v>0</v>
      </c>
      <c r="EL19" s="84">
        <v>0</v>
      </c>
      <c r="EM19" s="84">
        <v>0</v>
      </c>
      <c r="EN19" s="84">
        <v>0</v>
      </c>
      <c r="EO19" s="84">
        <v>0</v>
      </c>
      <c r="EP19" s="84">
        <v>0</v>
      </c>
      <c r="EQ19" s="84">
        <v>0</v>
      </c>
      <c r="ER19" s="84">
        <v>0</v>
      </c>
      <c r="ES19" s="84">
        <v>0</v>
      </c>
      <c r="ET19" s="35" t="s">
        <v>289</v>
      </c>
      <c r="EU19" s="612"/>
      <c r="EV19" s="612"/>
      <c r="EW19" s="612"/>
      <c r="EX19" s="612"/>
      <c r="EY19" s="612"/>
      <c r="EZ19" s="612"/>
      <c r="FA19" s="612"/>
      <c r="FB19" s="612"/>
      <c r="FC19" s="634"/>
      <c r="FD19" s="634"/>
      <c r="FE19" s="634"/>
      <c r="FF19" s="634"/>
      <c r="FG19" s="634"/>
      <c r="FH19" s="634"/>
      <c r="FI19" s="631"/>
      <c r="FJ19" s="631"/>
      <c r="FK19" s="631"/>
      <c r="FL19" s="631"/>
      <c r="FM19" s="631"/>
      <c r="FN19" s="631"/>
      <c r="FO19" s="631"/>
      <c r="FP19" s="631"/>
      <c r="FQ19" s="631"/>
      <c r="FR19" s="631"/>
      <c r="FS19" s="631"/>
      <c r="FT19" s="631"/>
      <c r="FU19" s="631"/>
      <c r="FV19" s="631"/>
      <c r="FW19" s="631"/>
      <c r="FX19" s="631"/>
      <c r="FY19" s="631"/>
      <c r="FZ19" s="631"/>
      <c r="GA19" s="631"/>
      <c r="GB19" s="631"/>
      <c r="GC19" s="631"/>
      <c r="GD19" s="631"/>
      <c r="GE19" s="631"/>
      <c r="GF19" s="631"/>
      <c r="GG19" s="631"/>
      <c r="GH19" s="631"/>
      <c r="GI19" s="631"/>
      <c r="GJ19" s="631"/>
      <c r="GK19" s="631"/>
      <c r="GL19" s="631"/>
      <c r="GM19" s="631"/>
      <c r="GN19" s="631"/>
      <c r="GO19" s="631"/>
      <c r="GP19" s="631"/>
      <c r="GQ19" s="631"/>
      <c r="GR19" s="631"/>
      <c r="GS19" s="631"/>
      <c r="GT19" s="631"/>
      <c r="GU19" s="631"/>
      <c r="GV19" s="631"/>
      <c r="GW19" s="631"/>
      <c r="GX19" s="631"/>
      <c r="GY19" s="631"/>
      <c r="GZ19" s="631"/>
    </row>
    <row r="20" spans="1:208" s="32" customFormat="1" ht="30" customHeight="1" x14ac:dyDescent="0.5">
      <c r="A20" s="42"/>
      <c r="B20" s="29" t="s">
        <v>173</v>
      </c>
      <c r="C20" s="185">
        <v>173.4</v>
      </c>
      <c r="D20" s="30">
        <v>-123.5</v>
      </c>
      <c r="E20" s="30">
        <v>296.89999999999998</v>
      </c>
      <c r="F20" s="30">
        <v>268.5</v>
      </c>
      <c r="G20" s="30">
        <v>325.90000000000003</v>
      </c>
      <c r="H20" s="30">
        <v>-57.400000000000034</v>
      </c>
      <c r="I20" s="30">
        <v>-664</v>
      </c>
      <c r="J20" s="30">
        <v>-204.39999999999998</v>
      </c>
      <c r="K20" s="30">
        <v>-459.6</v>
      </c>
      <c r="L20" s="30">
        <v>-17</v>
      </c>
      <c r="M20" s="30">
        <v>-156.6</v>
      </c>
      <c r="N20" s="30">
        <v>139.6</v>
      </c>
      <c r="O20" s="30">
        <v>-12.5</v>
      </c>
      <c r="P20" s="30">
        <v>-61.8</v>
      </c>
      <c r="Q20" s="30">
        <v>49.3</v>
      </c>
      <c r="R20" s="30">
        <v>-321.60000000000002</v>
      </c>
      <c r="S20" s="30">
        <v>313.99999999999994</v>
      </c>
      <c r="T20" s="30">
        <v>-635.59999999999991</v>
      </c>
      <c r="U20" s="30">
        <v>-71.599999999999994</v>
      </c>
      <c r="V20" s="30">
        <v>16.299999999999994</v>
      </c>
      <c r="W20" s="30">
        <v>-87.899999999999991</v>
      </c>
      <c r="X20" s="30">
        <v>121.8</v>
      </c>
      <c r="Y20" s="30">
        <v>-520.9</v>
      </c>
      <c r="Z20" s="30">
        <v>642.69999999999993</v>
      </c>
      <c r="AA20" s="30">
        <v>-37.6</v>
      </c>
      <c r="AB20" s="30">
        <v>-58.900000000000006</v>
      </c>
      <c r="AC20" s="30">
        <v>21.300000000000004</v>
      </c>
      <c r="AD20" s="30">
        <v>40.1</v>
      </c>
      <c r="AE20" s="30">
        <v>142.30000000000001</v>
      </c>
      <c r="AF20" s="30">
        <v>-102.20000000000002</v>
      </c>
      <c r="AG20" s="30">
        <v>155</v>
      </c>
      <c r="AH20" s="30">
        <v>-92.500000000000014</v>
      </c>
      <c r="AI20" s="30">
        <v>247.5</v>
      </c>
      <c r="AJ20" s="30">
        <v>345.5</v>
      </c>
      <c r="AK20" s="30">
        <v>-399.6</v>
      </c>
      <c r="AL20" s="30">
        <v>745.1</v>
      </c>
      <c r="AM20" s="30">
        <v>-196.3</v>
      </c>
      <c r="AN20" s="30">
        <v>158.6</v>
      </c>
      <c r="AO20" s="30">
        <v>-354.9</v>
      </c>
      <c r="AP20" s="30">
        <v>359.7</v>
      </c>
      <c r="AQ20" s="30">
        <v>-5.9</v>
      </c>
      <c r="AR20" s="30">
        <v>365.59999999999997</v>
      </c>
      <c r="AS20" s="30">
        <v>-211.1</v>
      </c>
      <c r="AT20" s="30">
        <v>107.09999999999998</v>
      </c>
      <c r="AU20" s="30">
        <v>-318.2</v>
      </c>
      <c r="AV20" s="30">
        <v>110.5</v>
      </c>
      <c r="AW20" s="30">
        <v>61.300000000000004</v>
      </c>
      <c r="AX20" s="30">
        <v>49.199999999999996</v>
      </c>
      <c r="AY20" s="30">
        <v>-203.8</v>
      </c>
      <c r="AZ20" s="30">
        <v>-58.600000000000016</v>
      </c>
      <c r="BA20" s="30">
        <v>-145.19999999999999</v>
      </c>
      <c r="BB20" s="30">
        <v>-478.3</v>
      </c>
      <c r="BC20" s="30">
        <v>70.399999999999991</v>
      </c>
      <c r="BD20" s="30">
        <v>-548.70000000000005</v>
      </c>
      <c r="BE20" s="30">
        <v>323.3</v>
      </c>
      <c r="BF20" s="30">
        <v>374.6</v>
      </c>
      <c r="BG20" s="30">
        <v>-51.300000000000011</v>
      </c>
      <c r="BH20" s="30">
        <v>99.8</v>
      </c>
      <c r="BI20" s="30">
        <v>802.80000000000007</v>
      </c>
      <c r="BJ20" s="30">
        <v>-703.00000000000011</v>
      </c>
      <c r="BK20" s="30">
        <v>2.1</v>
      </c>
      <c r="BL20" s="30">
        <v>227.20000000000002</v>
      </c>
      <c r="BM20" s="30">
        <v>-225.10000000000002</v>
      </c>
      <c r="BN20" s="30">
        <v>-196.5</v>
      </c>
      <c r="BO20" s="30">
        <v>327.8</v>
      </c>
      <c r="BP20" s="30">
        <v>-524.29999999999995</v>
      </c>
      <c r="BQ20" s="30">
        <v>99.1</v>
      </c>
      <c r="BR20" s="30">
        <v>14.700000000000001</v>
      </c>
      <c r="BS20" s="30">
        <v>84.399999999999991</v>
      </c>
      <c r="BT20" s="30">
        <v>61.9</v>
      </c>
      <c r="BU20" s="30">
        <v>22.8</v>
      </c>
      <c r="BV20" s="30">
        <v>39.099999999999994</v>
      </c>
      <c r="BW20" s="30">
        <v>40.5</v>
      </c>
      <c r="BX20" s="30">
        <v>-71</v>
      </c>
      <c r="BY20" s="30">
        <v>111.5</v>
      </c>
      <c r="BZ20" s="30">
        <v>-296.5</v>
      </c>
      <c r="CA20" s="30">
        <v>485.2</v>
      </c>
      <c r="CB20" s="185">
        <v>-781.7</v>
      </c>
      <c r="CC20" s="30">
        <v>439</v>
      </c>
      <c r="CD20" s="30">
        <v>413.5</v>
      </c>
      <c r="CE20" s="30">
        <v>25.5</v>
      </c>
      <c r="CF20" s="30">
        <v>517.29999999999995</v>
      </c>
      <c r="CG20" s="30">
        <v>400.1</v>
      </c>
      <c r="CH20" s="30">
        <v>117.19999999999993</v>
      </c>
      <c r="CI20" s="30">
        <v>-632.79999999999995</v>
      </c>
      <c r="CJ20" s="30">
        <v>-219.79999999999995</v>
      </c>
      <c r="CK20" s="30">
        <v>-413</v>
      </c>
      <c r="CL20" s="30">
        <v>194.6</v>
      </c>
      <c r="CM20" s="30">
        <v>270.8</v>
      </c>
      <c r="CN20" s="30">
        <v>-76.200000000000017</v>
      </c>
      <c r="CO20" s="30">
        <v>361.9</v>
      </c>
      <c r="CP20" s="30">
        <v>384.20000000000005</v>
      </c>
      <c r="CQ20" s="30">
        <v>-22.300000000000068</v>
      </c>
      <c r="CR20" s="30">
        <v>-24.1</v>
      </c>
      <c r="CS20" s="30">
        <v>281.40000000000003</v>
      </c>
      <c r="CT20" s="30">
        <v>-305.50000000000006</v>
      </c>
      <c r="CU20" s="30">
        <v>-602.70000000000005</v>
      </c>
      <c r="CV20" s="30">
        <v>-454</v>
      </c>
      <c r="CW20" s="30">
        <v>-148.70000000000005</v>
      </c>
      <c r="CX20" s="83">
        <v>41.3</v>
      </c>
      <c r="CY20" s="83">
        <v>-91.7</v>
      </c>
      <c r="CZ20" s="83">
        <v>133</v>
      </c>
      <c r="DA20" s="83">
        <v>-454.5</v>
      </c>
      <c r="DB20" s="83">
        <v>-135.69999999999999</v>
      </c>
      <c r="DC20" s="83">
        <v>-318.8</v>
      </c>
      <c r="DD20" s="83">
        <v>511.3</v>
      </c>
      <c r="DE20" s="83">
        <v>20.59999999999998</v>
      </c>
      <c r="DF20" s="83">
        <v>490.70000000000005</v>
      </c>
      <c r="DG20" s="83">
        <v>-33.700000000000003</v>
      </c>
      <c r="DH20" s="83">
        <v>297.90000000000003</v>
      </c>
      <c r="DI20" s="83">
        <v>-331.6</v>
      </c>
      <c r="DJ20" s="83">
        <v>162.9</v>
      </c>
      <c r="DK20" s="83">
        <v>109.5</v>
      </c>
      <c r="DL20" s="83">
        <v>53.400000000000006</v>
      </c>
      <c r="DM20" s="83">
        <v>71.400000000000006</v>
      </c>
      <c r="DN20" s="83">
        <v>-91.799999999999983</v>
      </c>
      <c r="DO20" s="83">
        <v>163.19999999999999</v>
      </c>
      <c r="DP20" s="83">
        <v>-41.4</v>
      </c>
      <c r="DQ20" s="83">
        <v>115.9</v>
      </c>
      <c r="DR20" s="83">
        <v>-157.30000000000001</v>
      </c>
      <c r="DS20" s="83">
        <v>-222.2</v>
      </c>
      <c r="DT20" s="83">
        <v>301.8</v>
      </c>
      <c r="DU20" s="83">
        <v>-524</v>
      </c>
      <c r="DV20" s="83">
        <v>462.3</v>
      </c>
      <c r="DW20" s="83">
        <v>231</v>
      </c>
      <c r="DX20" s="83">
        <v>231.3</v>
      </c>
      <c r="DY20" s="83">
        <v>-109.8</v>
      </c>
      <c r="DZ20" s="83">
        <v>41.099999999999994</v>
      </c>
      <c r="EA20" s="83">
        <v>-150.89999999999998</v>
      </c>
      <c r="EB20" s="83">
        <v>-195.4</v>
      </c>
      <c r="EC20" s="83">
        <v>-3.2000000000000028</v>
      </c>
      <c r="ED20" s="83">
        <v>-192.2</v>
      </c>
      <c r="EE20" s="83">
        <v>147.19999999999999</v>
      </c>
      <c r="EF20" s="83">
        <v>520.20000000000005</v>
      </c>
      <c r="EG20" s="83">
        <v>-373.00000000000006</v>
      </c>
      <c r="EH20" s="83">
        <v>383.7</v>
      </c>
      <c r="EI20" s="83">
        <v>161.1</v>
      </c>
      <c r="EJ20" s="83">
        <v>222.6</v>
      </c>
      <c r="EK20" s="83">
        <v>90.6</v>
      </c>
      <c r="EL20" s="83">
        <v>150.69999999999999</v>
      </c>
      <c r="EM20" s="83">
        <v>-60.099999999999994</v>
      </c>
      <c r="EN20" s="83">
        <v>636.6</v>
      </c>
      <c r="EO20" s="83">
        <v>135.60000000000002</v>
      </c>
      <c r="EP20" s="83">
        <v>501</v>
      </c>
      <c r="EQ20" s="83">
        <v>-229.5</v>
      </c>
      <c r="ER20" s="83">
        <v>486.6</v>
      </c>
      <c r="ES20" s="83">
        <v>-716.1</v>
      </c>
      <c r="ET20" s="31" t="s">
        <v>309</v>
      </c>
      <c r="EU20" s="612"/>
      <c r="EV20" s="612"/>
      <c r="EW20" s="612"/>
      <c r="EX20" s="612"/>
      <c r="EY20" s="612"/>
      <c r="EZ20" s="612"/>
      <c r="FA20" s="612"/>
      <c r="FB20" s="612"/>
      <c r="FC20" s="634"/>
      <c r="FD20" s="634"/>
      <c r="FE20" s="634"/>
      <c r="FF20" s="634"/>
      <c r="FG20" s="634"/>
      <c r="FH20" s="634"/>
      <c r="FI20" s="631"/>
      <c r="FJ20" s="631"/>
      <c r="FK20" s="631"/>
      <c r="FL20" s="631"/>
      <c r="FM20" s="631"/>
      <c r="FN20" s="631"/>
      <c r="FO20" s="631"/>
      <c r="FP20" s="631"/>
      <c r="FQ20" s="631"/>
      <c r="FR20" s="631"/>
      <c r="FS20" s="631"/>
      <c r="FT20" s="631"/>
      <c r="FU20" s="631"/>
      <c r="FV20" s="631"/>
      <c r="FW20" s="631"/>
      <c r="FX20" s="631"/>
      <c r="FY20" s="631"/>
      <c r="FZ20" s="631"/>
      <c r="GA20" s="631"/>
      <c r="GB20" s="631"/>
      <c r="GC20" s="631"/>
      <c r="GD20" s="631"/>
      <c r="GE20" s="631"/>
      <c r="GF20" s="631"/>
      <c r="GG20" s="631"/>
      <c r="GH20" s="631"/>
      <c r="GI20" s="631"/>
      <c r="GJ20" s="631"/>
      <c r="GK20" s="631"/>
      <c r="GL20" s="631"/>
      <c r="GM20" s="631"/>
      <c r="GN20" s="631"/>
      <c r="GO20" s="631"/>
      <c r="GP20" s="631"/>
      <c r="GQ20" s="631"/>
      <c r="GR20" s="631"/>
      <c r="GS20" s="631"/>
      <c r="GT20" s="631"/>
      <c r="GU20" s="631"/>
      <c r="GV20" s="631"/>
      <c r="GW20" s="631"/>
      <c r="GX20" s="631"/>
      <c r="GY20" s="631"/>
      <c r="GZ20" s="631"/>
    </row>
    <row r="21" spans="1:208" s="32" customFormat="1" ht="30" customHeight="1" x14ac:dyDescent="0.5">
      <c r="A21" s="42"/>
      <c r="B21" s="39" t="s">
        <v>174</v>
      </c>
      <c r="C21" s="188">
        <v>0</v>
      </c>
      <c r="D21" s="40">
        <v>-46.6</v>
      </c>
      <c r="E21" s="40">
        <v>46.6</v>
      </c>
      <c r="F21" s="40">
        <v>0</v>
      </c>
      <c r="G21" s="40">
        <v>22.1</v>
      </c>
      <c r="H21" s="40">
        <v>-22.1</v>
      </c>
      <c r="I21" s="40">
        <v>0</v>
      </c>
      <c r="J21" s="40">
        <v>37.299999999999997</v>
      </c>
      <c r="K21" s="40">
        <v>-37.299999999999997</v>
      </c>
      <c r="L21" s="40">
        <v>0</v>
      </c>
      <c r="M21" s="40">
        <v>-165.1</v>
      </c>
      <c r="N21" s="40">
        <v>165.1</v>
      </c>
      <c r="O21" s="40">
        <v>0</v>
      </c>
      <c r="P21" s="40">
        <v>-116.4</v>
      </c>
      <c r="Q21" s="40">
        <v>116.4</v>
      </c>
      <c r="R21" s="40">
        <v>0</v>
      </c>
      <c r="S21" s="40">
        <v>-9.1</v>
      </c>
      <c r="T21" s="40">
        <v>9.1</v>
      </c>
      <c r="U21" s="40">
        <v>0</v>
      </c>
      <c r="V21" s="40">
        <v>-44.7</v>
      </c>
      <c r="W21" s="40">
        <v>44.7</v>
      </c>
      <c r="X21" s="40">
        <v>0</v>
      </c>
      <c r="Y21" s="40">
        <v>-65.099999999999994</v>
      </c>
      <c r="Z21" s="40">
        <v>65.099999999999994</v>
      </c>
      <c r="AA21" s="40">
        <v>0</v>
      </c>
      <c r="AB21" s="40">
        <v>-97.8</v>
      </c>
      <c r="AC21" s="40">
        <v>97.8</v>
      </c>
      <c r="AD21" s="40">
        <v>0</v>
      </c>
      <c r="AE21" s="40">
        <v>-35.799999999999997</v>
      </c>
      <c r="AF21" s="40">
        <v>35.799999999999997</v>
      </c>
      <c r="AG21" s="40">
        <v>0</v>
      </c>
      <c r="AH21" s="40">
        <v>29.5</v>
      </c>
      <c r="AI21" s="40">
        <v>-29.5</v>
      </c>
      <c r="AJ21" s="40">
        <v>0</v>
      </c>
      <c r="AK21" s="40">
        <v>-90.3</v>
      </c>
      <c r="AL21" s="40">
        <v>90.3</v>
      </c>
      <c r="AM21" s="40">
        <v>0</v>
      </c>
      <c r="AN21" s="40">
        <v>-5.7</v>
      </c>
      <c r="AO21" s="40">
        <v>5.7</v>
      </c>
      <c r="AP21" s="40">
        <v>0</v>
      </c>
      <c r="AQ21" s="40">
        <v>-38.200000000000003</v>
      </c>
      <c r="AR21" s="40">
        <v>38.200000000000003</v>
      </c>
      <c r="AS21" s="40">
        <v>0</v>
      </c>
      <c r="AT21" s="40">
        <v>-17.2</v>
      </c>
      <c r="AU21" s="40">
        <v>17.2</v>
      </c>
      <c r="AV21" s="40">
        <v>0</v>
      </c>
      <c r="AW21" s="40">
        <v>-41.7</v>
      </c>
      <c r="AX21" s="40">
        <v>41.7</v>
      </c>
      <c r="AY21" s="40">
        <v>0</v>
      </c>
      <c r="AZ21" s="40">
        <v>-39.700000000000003</v>
      </c>
      <c r="BA21" s="40">
        <v>39.700000000000003</v>
      </c>
      <c r="BB21" s="40">
        <v>0</v>
      </c>
      <c r="BC21" s="40">
        <v>0.4</v>
      </c>
      <c r="BD21" s="40">
        <v>-0.4</v>
      </c>
      <c r="BE21" s="40">
        <v>0</v>
      </c>
      <c r="BF21" s="40">
        <v>333.8</v>
      </c>
      <c r="BG21" s="40">
        <v>-333.8</v>
      </c>
      <c r="BH21" s="40">
        <v>0</v>
      </c>
      <c r="BI21" s="40">
        <v>454.1</v>
      </c>
      <c r="BJ21" s="40">
        <v>-454.1</v>
      </c>
      <c r="BK21" s="40">
        <v>0</v>
      </c>
      <c r="BL21" s="40">
        <v>-22.2</v>
      </c>
      <c r="BM21" s="40">
        <v>22.2</v>
      </c>
      <c r="BN21" s="40">
        <v>0</v>
      </c>
      <c r="BO21" s="40">
        <v>-13.8</v>
      </c>
      <c r="BP21" s="40">
        <v>13.8</v>
      </c>
      <c r="BQ21" s="40">
        <v>0</v>
      </c>
      <c r="BR21" s="40">
        <v>-15.9</v>
      </c>
      <c r="BS21" s="40">
        <v>15.9</v>
      </c>
      <c r="BT21" s="40">
        <v>0</v>
      </c>
      <c r="BU21" s="40">
        <v>-13</v>
      </c>
      <c r="BV21" s="40">
        <v>13</v>
      </c>
      <c r="BW21" s="40">
        <v>0</v>
      </c>
      <c r="BX21" s="40">
        <v>-28.4</v>
      </c>
      <c r="BY21" s="40">
        <v>28.4</v>
      </c>
      <c r="BZ21" s="40">
        <v>0</v>
      </c>
      <c r="CA21" s="40">
        <v>-5.6</v>
      </c>
      <c r="CB21" s="188">
        <v>5.6</v>
      </c>
      <c r="CC21" s="40">
        <v>0</v>
      </c>
      <c r="CD21" s="40">
        <v>-12.8</v>
      </c>
      <c r="CE21" s="40">
        <v>12.8</v>
      </c>
      <c r="CF21" s="40">
        <v>0</v>
      </c>
      <c r="CG21" s="40">
        <v>-14</v>
      </c>
      <c r="CH21" s="40">
        <v>14</v>
      </c>
      <c r="CI21" s="40">
        <v>0</v>
      </c>
      <c r="CJ21" s="40">
        <v>-132.19999999999999</v>
      </c>
      <c r="CK21" s="40">
        <v>132.19999999999999</v>
      </c>
      <c r="CL21" s="40">
        <v>0</v>
      </c>
      <c r="CM21" s="40">
        <v>-7.2</v>
      </c>
      <c r="CN21" s="40">
        <v>7.2</v>
      </c>
      <c r="CO21" s="40">
        <v>0</v>
      </c>
      <c r="CP21" s="40">
        <v>-14.7</v>
      </c>
      <c r="CQ21" s="40">
        <v>14.7</v>
      </c>
      <c r="CR21" s="40">
        <v>0</v>
      </c>
      <c r="CS21" s="40">
        <v>-21.7</v>
      </c>
      <c r="CT21" s="40">
        <v>21.7</v>
      </c>
      <c r="CU21" s="40">
        <v>0</v>
      </c>
      <c r="CV21" s="40">
        <v>-10.7</v>
      </c>
      <c r="CW21" s="40">
        <v>10.7</v>
      </c>
      <c r="CX21" s="86">
        <v>0</v>
      </c>
      <c r="CY21" s="86">
        <v>-264</v>
      </c>
      <c r="CZ21" s="86">
        <v>264</v>
      </c>
      <c r="DA21" s="86">
        <v>0</v>
      </c>
      <c r="DB21" s="86">
        <v>-16.2</v>
      </c>
      <c r="DC21" s="86">
        <v>16.2</v>
      </c>
      <c r="DD21" s="86">
        <v>0</v>
      </c>
      <c r="DE21" s="86">
        <v>-13.4</v>
      </c>
      <c r="DF21" s="86">
        <v>13.4</v>
      </c>
      <c r="DG21" s="86">
        <v>0</v>
      </c>
      <c r="DH21" s="86">
        <v>-10.8</v>
      </c>
      <c r="DI21" s="86">
        <v>10.8</v>
      </c>
      <c r="DJ21" s="86">
        <v>0</v>
      </c>
      <c r="DK21" s="86">
        <v>-13.1</v>
      </c>
      <c r="DL21" s="86">
        <v>13.1</v>
      </c>
      <c r="DM21" s="86">
        <v>0</v>
      </c>
      <c r="DN21" s="86">
        <v>-11</v>
      </c>
      <c r="DO21" s="86">
        <v>11</v>
      </c>
      <c r="DP21" s="86">
        <v>0</v>
      </c>
      <c r="DQ21" s="86">
        <v>37.9</v>
      </c>
      <c r="DR21" s="86">
        <v>-37.9</v>
      </c>
      <c r="DS21" s="86">
        <v>0</v>
      </c>
      <c r="DT21" s="86">
        <v>-8.3000000000000007</v>
      </c>
      <c r="DU21" s="86">
        <v>8.3000000000000007</v>
      </c>
      <c r="DV21" s="86">
        <v>0</v>
      </c>
      <c r="DW21" s="86">
        <v>-1</v>
      </c>
      <c r="DX21" s="86">
        <v>1</v>
      </c>
      <c r="DY21" s="86">
        <v>0</v>
      </c>
      <c r="DZ21" s="86">
        <v>-197.4</v>
      </c>
      <c r="EA21" s="86">
        <v>197.4</v>
      </c>
      <c r="EB21" s="86">
        <v>0</v>
      </c>
      <c r="EC21" s="86">
        <v>-50</v>
      </c>
      <c r="ED21" s="86">
        <v>50</v>
      </c>
      <c r="EE21" s="86">
        <v>0</v>
      </c>
      <c r="EF21" s="86">
        <v>-2</v>
      </c>
      <c r="EG21" s="86">
        <v>2</v>
      </c>
      <c r="EH21" s="86">
        <v>0</v>
      </c>
      <c r="EI21" s="86">
        <v>-0.8</v>
      </c>
      <c r="EJ21" s="86">
        <v>0.8</v>
      </c>
      <c r="EK21" s="86">
        <v>0</v>
      </c>
      <c r="EL21" s="86">
        <v>-0.9</v>
      </c>
      <c r="EM21" s="86">
        <v>0.9</v>
      </c>
      <c r="EN21" s="86">
        <v>0</v>
      </c>
      <c r="EO21" s="86">
        <v>-0.8</v>
      </c>
      <c r="EP21" s="86">
        <v>0.8</v>
      </c>
      <c r="EQ21" s="86">
        <v>0</v>
      </c>
      <c r="ER21" s="86">
        <v>-1.8</v>
      </c>
      <c r="ES21" s="86">
        <v>1.8</v>
      </c>
      <c r="ET21" s="41" t="s">
        <v>290</v>
      </c>
      <c r="EU21" s="612"/>
      <c r="EV21" s="612"/>
      <c r="EW21" s="612"/>
      <c r="EX21" s="612"/>
      <c r="EY21" s="612"/>
      <c r="EZ21" s="612"/>
      <c r="FA21" s="612"/>
      <c r="FB21" s="612"/>
      <c r="FC21" s="634"/>
      <c r="FD21" s="634"/>
      <c r="FE21" s="634"/>
      <c r="FF21" s="634"/>
      <c r="FG21" s="634"/>
      <c r="FH21" s="634"/>
      <c r="FI21" s="631"/>
      <c r="FJ21" s="631"/>
      <c r="FK21" s="631"/>
      <c r="FL21" s="631"/>
      <c r="FM21" s="631"/>
      <c r="FN21" s="631"/>
      <c r="FO21" s="631"/>
      <c r="FP21" s="631"/>
      <c r="FQ21" s="631"/>
      <c r="FR21" s="631"/>
      <c r="FS21" s="631"/>
      <c r="FT21" s="631"/>
      <c r="FU21" s="631"/>
      <c r="FV21" s="631"/>
      <c r="FW21" s="631"/>
      <c r="FX21" s="631"/>
      <c r="FY21" s="631"/>
      <c r="FZ21" s="631"/>
      <c r="GA21" s="631"/>
      <c r="GB21" s="631"/>
      <c r="GC21" s="631"/>
      <c r="GD21" s="631"/>
      <c r="GE21" s="631"/>
      <c r="GF21" s="631"/>
      <c r="GG21" s="631"/>
      <c r="GH21" s="631"/>
      <c r="GI21" s="631"/>
      <c r="GJ21" s="631"/>
      <c r="GK21" s="631"/>
      <c r="GL21" s="631"/>
      <c r="GM21" s="631"/>
      <c r="GN21" s="631"/>
      <c r="GO21" s="631"/>
      <c r="GP21" s="631"/>
      <c r="GQ21" s="631"/>
      <c r="GR21" s="631"/>
      <c r="GS21" s="631"/>
      <c r="GT21" s="631"/>
      <c r="GU21" s="631"/>
      <c r="GV21" s="631"/>
      <c r="GW21" s="631"/>
      <c r="GX21" s="631"/>
      <c r="GY21" s="631"/>
      <c r="GZ21" s="631"/>
    </row>
    <row r="22" spans="1:208" s="32" customFormat="1" ht="30" customHeight="1" x14ac:dyDescent="0.5">
      <c r="A22" s="42"/>
      <c r="B22" s="36" t="s">
        <v>167</v>
      </c>
      <c r="C22" s="187">
        <v>219.9</v>
      </c>
      <c r="D22" s="37">
        <v>-76.900000000000006</v>
      </c>
      <c r="E22" s="37">
        <v>296.8</v>
      </c>
      <c r="F22" s="37">
        <v>246.5</v>
      </c>
      <c r="G22" s="37">
        <v>303.8</v>
      </c>
      <c r="H22" s="37">
        <v>-57.300000000000011</v>
      </c>
      <c r="I22" s="37">
        <v>-701</v>
      </c>
      <c r="J22" s="37">
        <v>-241.7</v>
      </c>
      <c r="K22" s="37">
        <v>-459.3</v>
      </c>
      <c r="L22" s="37">
        <v>147.9</v>
      </c>
      <c r="M22" s="37">
        <v>8.5</v>
      </c>
      <c r="N22" s="37">
        <v>139.4</v>
      </c>
      <c r="O22" s="37">
        <v>101.9</v>
      </c>
      <c r="P22" s="37">
        <v>36.9</v>
      </c>
      <c r="Q22" s="37">
        <v>65</v>
      </c>
      <c r="R22" s="37">
        <v>-315.5</v>
      </c>
      <c r="S22" s="37">
        <v>305.39999999999998</v>
      </c>
      <c r="T22" s="37">
        <v>-620.9</v>
      </c>
      <c r="U22" s="37">
        <v>-29.299999999999997</v>
      </c>
      <c r="V22" s="37">
        <v>43.3</v>
      </c>
      <c r="W22" s="37">
        <v>-72.599999999999994</v>
      </c>
      <c r="X22" s="37">
        <v>185.5</v>
      </c>
      <c r="Y22" s="37">
        <v>-473.5</v>
      </c>
      <c r="Z22" s="37">
        <v>659</v>
      </c>
      <c r="AA22" s="37">
        <v>26.5</v>
      </c>
      <c r="AB22" s="37">
        <v>24.599999999999998</v>
      </c>
      <c r="AC22" s="37">
        <v>1.9000000000000021</v>
      </c>
      <c r="AD22" s="37">
        <v>76.7</v>
      </c>
      <c r="AE22" s="37">
        <v>163.80000000000001</v>
      </c>
      <c r="AF22" s="37">
        <v>-87.100000000000009</v>
      </c>
      <c r="AG22" s="37">
        <v>127.39999999999999</v>
      </c>
      <c r="AH22" s="37">
        <v>-136.30000000000001</v>
      </c>
      <c r="AI22" s="37">
        <v>263.7</v>
      </c>
      <c r="AJ22" s="37">
        <v>436.1</v>
      </c>
      <c r="AK22" s="37">
        <v>-323.60000000000002</v>
      </c>
      <c r="AL22" s="37">
        <v>759.7</v>
      </c>
      <c r="AM22" s="37">
        <v>-192.3</v>
      </c>
      <c r="AN22" s="37">
        <v>180.2</v>
      </c>
      <c r="AO22" s="37">
        <v>-372.5</v>
      </c>
      <c r="AP22" s="37">
        <v>393.8</v>
      </c>
      <c r="AQ22" s="37">
        <v>48.2</v>
      </c>
      <c r="AR22" s="37">
        <v>345.6</v>
      </c>
      <c r="AS22" s="37">
        <v>-195.2</v>
      </c>
      <c r="AT22" s="37">
        <v>140.19999999999999</v>
      </c>
      <c r="AU22" s="37">
        <v>-335.4</v>
      </c>
      <c r="AV22" s="37">
        <v>150.69999999999999</v>
      </c>
      <c r="AW22" s="37">
        <v>118.9</v>
      </c>
      <c r="AX22" s="37">
        <v>31.799999999999983</v>
      </c>
      <c r="AY22" s="37">
        <v>-165.8</v>
      </c>
      <c r="AZ22" s="37">
        <v>-26.000000000000014</v>
      </c>
      <c r="BA22" s="37">
        <v>-139.80000000000001</v>
      </c>
      <c r="BB22" s="37">
        <v>-477.9</v>
      </c>
      <c r="BC22" s="37">
        <v>62.9</v>
      </c>
      <c r="BD22" s="37">
        <v>-540.79999999999995</v>
      </c>
      <c r="BE22" s="37">
        <v>340.4</v>
      </c>
      <c r="BF22" s="37">
        <v>33.700000000000003</v>
      </c>
      <c r="BG22" s="37">
        <v>306.7</v>
      </c>
      <c r="BH22" s="37">
        <v>115.3</v>
      </c>
      <c r="BI22" s="37">
        <v>341.59999999999997</v>
      </c>
      <c r="BJ22" s="37">
        <v>-226.29999999999995</v>
      </c>
      <c r="BK22" s="37">
        <v>22</v>
      </c>
      <c r="BL22" s="37">
        <v>233.1</v>
      </c>
      <c r="BM22" s="37">
        <v>-211.1</v>
      </c>
      <c r="BN22" s="37">
        <v>-188.79999999999998</v>
      </c>
      <c r="BO22" s="37">
        <v>325.3</v>
      </c>
      <c r="BP22" s="37">
        <v>-514.1</v>
      </c>
      <c r="BQ22" s="37">
        <v>39.1</v>
      </c>
      <c r="BR22" s="37">
        <v>14.3</v>
      </c>
      <c r="BS22" s="37">
        <v>24.8</v>
      </c>
      <c r="BT22" s="37">
        <v>73.3</v>
      </c>
      <c r="BU22" s="37">
        <v>19.5</v>
      </c>
      <c r="BV22" s="37">
        <v>53.8</v>
      </c>
      <c r="BW22" s="37">
        <v>68</v>
      </c>
      <c r="BX22" s="37">
        <v>-50.699999999999996</v>
      </c>
      <c r="BY22" s="37">
        <v>118.69999999999999</v>
      </c>
      <c r="BZ22" s="37">
        <v>-294.39999999999998</v>
      </c>
      <c r="CA22" s="37">
        <v>482.7</v>
      </c>
      <c r="CB22" s="187">
        <v>-777.09999999999991</v>
      </c>
      <c r="CC22" s="37">
        <v>450.29999999999995</v>
      </c>
      <c r="CD22" s="37">
        <v>418.2</v>
      </c>
      <c r="CE22" s="37">
        <v>32.099999999999966</v>
      </c>
      <c r="CF22" s="37">
        <v>530</v>
      </c>
      <c r="CG22" s="37">
        <v>406</v>
      </c>
      <c r="CH22" s="37">
        <v>124</v>
      </c>
      <c r="CI22" s="37">
        <v>-646.69999999999993</v>
      </c>
      <c r="CJ22" s="37">
        <v>-104.39999999999998</v>
      </c>
      <c r="CK22" s="37">
        <v>-542.29999999999995</v>
      </c>
      <c r="CL22" s="37">
        <v>212</v>
      </c>
      <c r="CM22" s="37">
        <v>261.2</v>
      </c>
      <c r="CN22" s="37">
        <v>-49.199999999999989</v>
      </c>
      <c r="CO22" s="37">
        <v>371.70000000000005</v>
      </c>
      <c r="CP22" s="37">
        <v>382.1</v>
      </c>
      <c r="CQ22" s="37">
        <v>-10.399999999999977</v>
      </c>
      <c r="CR22" s="37">
        <v>-7.3000000000000007</v>
      </c>
      <c r="CS22" s="37">
        <v>286.3</v>
      </c>
      <c r="CT22" s="37">
        <v>-293.60000000000002</v>
      </c>
      <c r="CU22" s="37">
        <v>-599.1</v>
      </c>
      <c r="CV22" s="37">
        <v>-456.5</v>
      </c>
      <c r="CW22" s="37">
        <v>-142.60000000000002</v>
      </c>
      <c r="CX22" s="85">
        <v>13.6</v>
      </c>
      <c r="CY22" s="85">
        <v>159.1</v>
      </c>
      <c r="CZ22" s="85">
        <v>-145.5</v>
      </c>
      <c r="DA22" s="85">
        <v>-445</v>
      </c>
      <c r="DB22" s="85">
        <v>-132.69999999999999</v>
      </c>
      <c r="DC22" s="85">
        <v>-312.3</v>
      </c>
      <c r="DD22" s="85">
        <v>518.20000000000005</v>
      </c>
      <c r="DE22" s="85">
        <v>20.799999999999983</v>
      </c>
      <c r="DF22" s="85">
        <v>497.40000000000009</v>
      </c>
      <c r="DG22" s="85">
        <v>-30.700000000000003</v>
      </c>
      <c r="DH22" s="85">
        <v>289.60000000000002</v>
      </c>
      <c r="DI22" s="85">
        <v>-320.3</v>
      </c>
      <c r="DJ22" s="85">
        <v>168.3</v>
      </c>
      <c r="DK22" s="85">
        <v>103.5</v>
      </c>
      <c r="DL22" s="85">
        <v>64.800000000000011</v>
      </c>
      <c r="DM22" s="85">
        <v>74.400000000000006</v>
      </c>
      <c r="DN22" s="85">
        <v>-99.899999999999991</v>
      </c>
      <c r="DO22" s="85">
        <v>174.3</v>
      </c>
      <c r="DP22" s="85">
        <v>-36.9</v>
      </c>
      <c r="DQ22" s="85">
        <v>58.900000000000006</v>
      </c>
      <c r="DR22" s="85">
        <v>-95.800000000000011</v>
      </c>
      <c r="DS22" s="85">
        <v>-217.8</v>
      </c>
      <c r="DT22" s="85">
        <v>284.60000000000002</v>
      </c>
      <c r="DU22" s="85">
        <v>-502.40000000000003</v>
      </c>
      <c r="DV22" s="85">
        <v>459.3</v>
      </c>
      <c r="DW22" s="85">
        <v>206.5</v>
      </c>
      <c r="DX22" s="85">
        <v>252.8</v>
      </c>
      <c r="DY22" s="85">
        <v>-107.10000000000001</v>
      </c>
      <c r="DZ22" s="85">
        <v>213</v>
      </c>
      <c r="EA22" s="85">
        <v>-320.10000000000002</v>
      </c>
      <c r="EB22" s="85">
        <v>-195</v>
      </c>
      <c r="EC22" s="85">
        <v>21.299999999999997</v>
      </c>
      <c r="ED22" s="85">
        <v>-216.3</v>
      </c>
      <c r="EE22" s="85">
        <v>141.5</v>
      </c>
      <c r="EF22" s="85">
        <v>495.2</v>
      </c>
      <c r="EG22" s="85">
        <v>-353.7</v>
      </c>
      <c r="EH22" s="85">
        <v>377</v>
      </c>
      <c r="EI22" s="85">
        <v>134.9</v>
      </c>
      <c r="EJ22" s="85">
        <v>242.1</v>
      </c>
      <c r="EK22" s="85">
        <v>83.6</v>
      </c>
      <c r="EL22" s="85">
        <v>124.6</v>
      </c>
      <c r="EM22" s="85">
        <v>-41</v>
      </c>
      <c r="EN22" s="85">
        <v>629.70000000000005</v>
      </c>
      <c r="EO22" s="85">
        <v>109.4</v>
      </c>
      <c r="EP22" s="85">
        <v>520.30000000000007</v>
      </c>
      <c r="EQ22" s="85">
        <v>-234.9</v>
      </c>
      <c r="ER22" s="85">
        <v>461.40000000000003</v>
      </c>
      <c r="ES22" s="85">
        <v>-696.30000000000007</v>
      </c>
      <c r="ET22" s="38" t="s">
        <v>291</v>
      </c>
      <c r="EU22" s="612"/>
      <c r="EV22" s="612"/>
      <c r="EW22" s="612"/>
      <c r="EX22" s="612"/>
      <c r="EY22" s="612"/>
      <c r="EZ22" s="612"/>
      <c r="FA22" s="612"/>
      <c r="FB22" s="612"/>
      <c r="FC22" s="634"/>
      <c r="FD22" s="634"/>
      <c r="FE22" s="634"/>
      <c r="FF22" s="634"/>
      <c r="FG22" s="634"/>
      <c r="FH22" s="634"/>
      <c r="FI22" s="631"/>
      <c r="FJ22" s="631"/>
      <c r="FK22" s="631"/>
      <c r="FL22" s="631"/>
      <c r="FM22" s="631"/>
      <c r="FN22" s="631"/>
      <c r="FO22" s="631"/>
      <c r="FP22" s="631"/>
      <c r="FQ22" s="631"/>
      <c r="FR22" s="631"/>
      <c r="FS22" s="631"/>
      <c r="FT22" s="631"/>
      <c r="FU22" s="631"/>
      <c r="FV22" s="631"/>
      <c r="FW22" s="631"/>
      <c r="FX22" s="631"/>
      <c r="FY22" s="631"/>
      <c r="FZ22" s="631"/>
      <c r="GA22" s="631"/>
      <c r="GB22" s="631"/>
      <c r="GC22" s="631"/>
      <c r="GD22" s="631"/>
      <c r="GE22" s="631"/>
      <c r="GF22" s="631"/>
      <c r="GG22" s="631"/>
      <c r="GH22" s="631"/>
      <c r="GI22" s="631"/>
      <c r="GJ22" s="631"/>
      <c r="GK22" s="631"/>
      <c r="GL22" s="631"/>
      <c r="GM22" s="631"/>
      <c r="GN22" s="631"/>
      <c r="GO22" s="631"/>
      <c r="GP22" s="631"/>
      <c r="GQ22" s="631"/>
      <c r="GR22" s="631"/>
      <c r="GS22" s="631"/>
      <c r="GT22" s="631"/>
      <c r="GU22" s="631"/>
      <c r="GV22" s="631"/>
      <c r="GW22" s="631"/>
      <c r="GX22" s="631"/>
      <c r="GY22" s="631"/>
      <c r="GZ22" s="631"/>
    </row>
    <row r="23" spans="1:208" s="32" customFormat="1" ht="30" customHeight="1" x14ac:dyDescent="0.5">
      <c r="A23" s="42"/>
      <c r="B23" s="33" t="s">
        <v>175</v>
      </c>
      <c r="C23" s="186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35.5</v>
      </c>
      <c r="P23" s="34">
        <v>92.8</v>
      </c>
      <c r="Q23" s="34">
        <v>-57.3</v>
      </c>
      <c r="R23" s="34">
        <v>0</v>
      </c>
      <c r="S23" s="34">
        <v>30.4</v>
      </c>
      <c r="T23" s="34">
        <v>-30.4</v>
      </c>
      <c r="U23" s="34">
        <v>0</v>
      </c>
      <c r="V23" s="34">
        <v>34.299999999999997</v>
      </c>
      <c r="W23" s="34">
        <v>-34.299999999999997</v>
      </c>
      <c r="X23" s="34">
        <v>17.400000000000002</v>
      </c>
      <c r="Y23" s="34">
        <v>-50.2</v>
      </c>
      <c r="Z23" s="34">
        <v>67.600000000000009</v>
      </c>
      <c r="AA23" s="34">
        <v>-0.3</v>
      </c>
      <c r="AB23" s="34">
        <v>31.5</v>
      </c>
      <c r="AC23" s="34">
        <v>-31.8</v>
      </c>
      <c r="AD23" s="34">
        <v>23.2</v>
      </c>
      <c r="AE23" s="34">
        <v>-78</v>
      </c>
      <c r="AF23" s="34">
        <v>101.2</v>
      </c>
      <c r="AG23" s="34">
        <v>-9.8000000000000007</v>
      </c>
      <c r="AH23" s="34">
        <v>-0.9</v>
      </c>
      <c r="AI23" s="34">
        <v>-8.9</v>
      </c>
      <c r="AJ23" s="34">
        <v>-0.3</v>
      </c>
      <c r="AK23" s="34">
        <v>-24</v>
      </c>
      <c r="AL23" s="34">
        <v>23.7</v>
      </c>
      <c r="AM23" s="34">
        <v>9.1999999999999993</v>
      </c>
      <c r="AN23" s="34">
        <v>49.5</v>
      </c>
      <c r="AO23" s="34">
        <v>-40.299999999999997</v>
      </c>
      <c r="AP23" s="34">
        <v>166.9</v>
      </c>
      <c r="AQ23" s="34">
        <v>-122.9</v>
      </c>
      <c r="AR23" s="34">
        <v>289.8</v>
      </c>
      <c r="AS23" s="34">
        <v>-19.3</v>
      </c>
      <c r="AT23" s="34">
        <v>57.5</v>
      </c>
      <c r="AU23" s="34">
        <v>-76.8</v>
      </c>
      <c r="AV23" s="34">
        <v>-149.69999999999999</v>
      </c>
      <c r="AW23" s="34">
        <v>44.6</v>
      </c>
      <c r="AX23" s="34">
        <v>-194.29999999999998</v>
      </c>
      <c r="AY23" s="34">
        <v>203.6</v>
      </c>
      <c r="AZ23" s="34">
        <v>88.8</v>
      </c>
      <c r="BA23" s="34">
        <v>114.8</v>
      </c>
      <c r="BB23" s="34">
        <v>1.3</v>
      </c>
      <c r="BC23" s="34">
        <v>-31.5</v>
      </c>
      <c r="BD23" s="34">
        <v>32.799999999999997</v>
      </c>
      <c r="BE23" s="34">
        <v>7.8</v>
      </c>
      <c r="BF23" s="34">
        <v>-29</v>
      </c>
      <c r="BG23" s="34">
        <v>36.799999999999997</v>
      </c>
      <c r="BH23" s="34">
        <v>21.9</v>
      </c>
      <c r="BI23" s="34">
        <v>130.80000000000001</v>
      </c>
      <c r="BJ23" s="34">
        <v>-108.9</v>
      </c>
      <c r="BK23" s="34">
        <v>-7.1</v>
      </c>
      <c r="BL23" s="34">
        <v>4.3</v>
      </c>
      <c r="BM23" s="34">
        <v>-11.399999999999999</v>
      </c>
      <c r="BN23" s="34">
        <v>115.6</v>
      </c>
      <c r="BO23" s="34">
        <v>96.7</v>
      </c>
      <c r="BP23" s="34">
        <v>18.899999999999991</v>
      </c>
      <c r="BQ23" s="34">
        <v>63.3</v>
      </c>
      <c r="BR23" s="34">
        <v>19.100000000000001</v>
      </c>
      <c r="BS23" s="34">
        <v>44.199999999999996</v>
      </c>
      <c r="BT23" s="34">
        <v>3.8</v>
      </c>
      <c r="BU23" s="34">
        <v>-35</v>
      </c>
      <c r="BV23" s="34">
        <v>38.799999999999997</v>
      </c>
      <c r="BW23" s="34">
        <v>5.6</v>
      </c>
      <c r="BX23" s="34">
        <v>-18.400000000000002</v>
      </c>
      <c r="BY23" s="34">
        <v>24</v>
      </c>
      <c r="BZ23" s="34">
        <v>-64</v>
      </c>
      <c r="CA23" s="34">
        <v>-32.199999999999996</v>
      </c>
      <c r="CB23" s="186">
        <v>-31.800000000000004</v>
      </c>
      <c r="CC23" s="34">
        <v>-72</v>
      </c>
      <c r="CD23" s="34">
        <v>-60.5</v>
      </c>
      <c r="CE23" s="34">
        <v>-11.5</v>
      </c>
      <c r="CF23" s="34">
        <v>28</v>
      </c>
      <c r="CG23" s="34">
        <v>163.80000000000001</v>
      </c>
      <c r="CH23" s="34">
        <v>-135.80000000000001</v>
      </c>
      <c r="CI23" s="34">
        <v>-4.3</v>
      </c>
      <c r="CJ23" s="34">
        <v>186.5</v>
      </c>
      <c r="CK23" s="34">
        <v>-190.8</v>
      </c>
      <c r="CL23" s="34">
        <v>10.9</v>
      </c>
      <c r="CM23" s="34">
        <v>2</v>
      </c>
      <c r="CN23" s="34">
        <v>8.9</v>
      </c>
      <c r="CO23" s="34">
        <v>-9.6999999999999993</v>
      </c>
      <c r="CP23" s="34">
        <v>-46</v>
      </c>
      <c r="CQ23" s="34">
        <v>36.299999999999997</v>
      </c>
      <c r="CR23" s="34">
        <v>-18.8</v>
      </c>
      <c r="CS23" s="34">
        <v>-8.1999999999999993</v>
      </c>
      <c r="CT23" s="34">
        <v>-10.600000000000001</v>
      </c>
      <c r="CU23" s="34">
        <v>-12.7</v>
      </c>
      <c r="CV23" s="34">
        <v>22.6</v>
      </c>
      <c r="CW23" s="34">
        <v>-35.299999999999997</v>
      </c>
      <c r="CX23" s="84">
        <v>-2.2000000000000002</v>
      </c>
      <c r="CY23" s="84">
        <v>-16.3</v>
      </c>
      <c r="CZ23" s="84">
        <v>14.100000000000001</v>
      </c>
      <c r="DA23" s="84">
        <v>6.9</v>
      </c>
      <c r="DB23" s="84">
        <v>-40.1</v>
      </c>
      <c r="DC23" s="84">
        <v>47</v>
      </c>
      <c r="DD23" s="84">
        <v>-63.9</v>
      </c>
      <c r="DE23" s="84">
        <v>-73.599999999999994</v>
      </c>
      <c r="DF23" s="84">
        <v>9.6999999999999957</v>
      </c>
      <c r="DG23" s="84">
        <v>114.7</v>
      </c>
      <c r="DH23" s="84">
        <v>121.3</v>
      </c>
      <c r="DI23" s="84">
        <v>-6.5999999999999943</v>
      </c>
      <c r="DJ23" s="84">
        <v>-1.8</v>
      </c>
      <c r="DK23" s="84">
        <v>96.9</v>
      </c>
      <c r="DL23" s="84">
        <v>-98.7</v>
      </c>
      <c r="DM23" s="84">
        <v>40</v>
      </c>
      <c r="DN23" s="84">
        <v>-91.5</v>
      </c>
      <c r="DO23" s="84">
        <v>131.5</v>
      </c>
      <c r="DP23" s="84">
        <v>-79.900000000000006</v>
      </c>
      <c r="DQ23" s="84">
        <v>-37.4</v>
      </c>
      <c r="DR23" s="84">
        <v>-42.500000000000007</v>
      </c>
      <c r="DS23" s="84">
        <v>35.799999999999997</v>
      </c>
      <c r="DT23" s="84">
        <v>160.6</v>
      </c>
      <c r="DU23" s="84">
        <v>-124.8</v>
      </c>
      <c r="DV23" s="84">
        <v>35.4</v>
      </c>
      <c r="DW23" s="84">
        <v>-370.1</v>
      </c>
      <c r="DX23" s="84">
        <v>405.5</v>
      </c>
      <c r="DY23" s="84">
        <v>83.2</v>
      </c>
      <c r="DZ23" s="84">
        <v>20</v>
      </c>
      <c r="EA23" s="84">
        <v>63.2</v>
      </c>
      <c r="EB23" s="84">
        <v>-6.4</v>
      </c>
      <c r="EC23" s="84">
        <v>-295.10000000000002</v>
      </c>
      <c r="ED23" s="84">
        <v>288.70000000000005</v>
      </c>
      <c r="EE23" s="84">
        <v>17.3</v>
      </c>
      <c r="EF23" s="84">
        <v>25.5</v>
      </c>
      <c r="EG23" s="84">
        <v>-8.1999999999999993</v>
      </c>
      <c r="EH23" s="84">
        <v>-47.4</v>
      </c>
      <c r="EI23" s="84">
        <v>-26.1</v>
      </c>
      <c r="EJ23" s="84">
        <v>-21.299999999999997</v>
      </c>
      <c r="EK23" s="84">
        <v>-40.6</v>
      </c>
      <c r="EL23" s="84">
        <v>37.6</v>
      </c>
      <c r="EM23" s="84">
        <v>-78.2</v>
      </c>
      <c r="EN23" s="84">
        <v>-32.200000000000003</v>
      </c>
      <c r="EO23" s="84">
        <v>-15.5</v>
      </c>
      <c r="EP23" s="84">
        <v>-16.700000000000003</v>
      </c>
      <c r="EQ23" s="84">
        <v>54.2</v>
      </c>
      <c r="ER23" s="84">
        <v>16.600000000000001</v>
      </c>
      <c r="ES23" s="84">
        <v>37.6</v>
      </c>
      <c r="ET23" s="35" t="s">
        <v>292</v>
      </c>
      <c r="EU23" s="612"/>
      <c r="EV23" s="612"/>
      <c r="EW23" s="612"/>
      <c r="EX23" s="612"/>
      <c r="EY23" s="612"/>
      <c r="EZ23" s="612"/>
      <c r="FA23" s="612"/>
      <c r="FB23" s="612"/>
      <c r="FC23" s="634"/>
      <c r="FD23" s="634"/>
      <c r="FE23" s="634"/>
      <c r="FF23" s="634"/>
      <c r="FG23" s="634"/>
      <c r="FH23" s="634"/>
      <c r="FI23" s="631"/>
      <c r="FJ23" s="631"/>
      <c r="FK23" s="631"/>
      <c r="FL23" s="631"/>
      <c r="FM23" s="631"/>
      <c r="FN23" s="631"/>
      <c r="FO23" s="631"/>
      <c r="FP23" s="631"/>
      <c r="FQ23" s="631"/>
      <c r="FR23" s="631"/>
      <c r="FS23" s="631"/>
      <c r="FT23" s="631"/>
      <c r="FU23" s="631"/>
      <c r="FV23" s="631"/>
      <c r="FW23" s="631"/>
      <c r="FX23" s="631"/>
      <c r="FY23" s="631"/>
      <c r="FZ23" s="631"/>
      <c r="GA23" s="631"/>
      <c r="GB23" s="631"/>
      <c r="GC23" s="631"/>
      <c r="GD23" s="631"/>
      <c r="GE23" s="631"/>
      <c r="GF23" s="631"/>
      <c r="GG23" s="631"/>
      <c r="GH23" s="631"/>
      <c r="GI23" s="631"/>
      <c r="GJ23" s="631"/>
      <c r="GK23" s="631"/>
      <c r="GL23" s="631"/>
      <c r="GM23" s="631"/>
      <c r="GN23" s="631"/>
      <c r="GO23" s="631"/>
      <c r="GP23" s="631"/>
      <c r="GQ23" s="631"/>
      <c r="GR23" s="631"/>
      <c r="GS23" s="631"/>
      <c r="GT23" s="631"/>
      <c r="GU23" s="631"/>
      <c r="GV23" s="631"/>
      <c r="GW23" s="631"/>
      <c r="GX23" s="631"/>
      <c r="GY23" s="631"/>
      <c r="GZ23" s="631"/>
    </row>
    <row r="24" spans="1:208" s="32" customFormat="1" ht="30" customHeight="1" x14ac:dyDescent="0.5">
      <c r="A24" s="42"/>
      <c r="B24" s="29" t="s">
        <v>176</v>
      </c>
      <c r="C24" s="185">
        <v>219.9</v>
      </c>
      <c r="D24" s="30">
        <v>0</v>
      </c>
      <c r="E24" s="30">
        <v>219.9</v>
      </c>
      <c r="F24" s="30">
        <v>246.5</v>
      </c>
      <c r="G24" s="30">
        <v>0</v>
      </c>
      <c r="H24" s="30">
        <v>246.5</v>
      </c>
      <c r="I24" s="30">
        <v>-701</v>
      </c>
      <c r="J24" s="30">
        <v>0</v>
      </c>
      <c r="K24" s="30">
        <v>-701</v>
      </c>
      <c r="L24" s="30">
        <v>147.9</v>
      </c>
      <c r="M24" s="30">
        <v>0</v>
      </c>
      <c r="N24" s="30">
        <v>147.9</v>
      </c>
      <c r="O24" s="30">
        <v>66.400000000000006</v>
      </c>
      <c r="P24" s="30">
        <v>-55.9</v>
      </c>
      <c r="Q24" s="30">
        <v>122.30000000000001</v>
      </c>
      <c r="R24" s="30">
        <v>-315.5</v>
      </c>
      <c r="S24" s="30">
        <v>275</v>
      </c>
      <c r="T24" s="30">
        <v>-590.5</v>
      </c>
      <c r="U24" s="30">
        <v>-29.3</v>
      </c>
      <c r="V24" s="30">
        <v>9</v>
      </c>
      <c r="W24" s="30">
        <v>-38.299999999999997</v>
      </c>
      <c r="X24" s="30">
        <v>168.1</v>
      </c>
      <c r="Y24" s="30">
        <v>-423.3</v>
      </c>
      <c r="Z24" s="30">
        <v>591.4</v>
      </c>
      <c r="AA24" s="30">
        <v>26.8</v>
      </c>
      <c r="AB24" s="30">
        <v>-6.8999999999999995</v>
      </c>
      <c r="AC24" s="30">
        <v>33.700000000000003</v>
      </c>
      <c r="AD24" s="30">
        <v>53.5</v>
      </c>
      <c r="AE24" s="30">
        <v>241.8</v>
      </c>
      <c r="AF24" s="30">
        <v>-188.3</v>
      </c>
      <c r="AG24" s="30">
        <v>137.19999999999999</v>
      </c>
      <c r="AH24" s="30">
        <v>-135.4</v>
      </c>
      <c r="AI24" s="30">
        <v>272.60000000000002</v>
      </c>
      <c r="AJ24" s="30">
        <v>436.4</v>
      </c>
      <c r="AK24" s="30">
        <v>-299.60000000000002</v>
      </c>
      <c r="AL24" s="30">
        <v>736</v>
      </c>
      <c r="AM24" s="30">
        <v>-201.5</v>
      </c>
      <c r="AN24" s="30">
        <v>130.69999999999999</v>
      </c>
      <c r="AO24" s="30">
        <v>-332.2</v>
      </c>
      <c r="AP24" s="30">
        <v>226.9</v>
      </c>
      <c r="AQ24" s="30">
        <v>171.1</v>
      </c>
      <c r="AR24" s="30">
        <v>55.800000000000011</v>
      </c>
      <c r="AS24" s="30">
        <v>-175.9</v>
      </c>
      <c r="AT24" s="30">
        <v>82.7</v>
      </c>
      <c r="AU24" s="30">
        <v>-258.60000000000002</v>
      </c>
      <c r="AV24" s="30">
        <v>300.39999999999998</v>
      </c>
      <c r="AW24" s="30">
        <v>74.3</v>
      </c>
      <c r="AX24" s="30">
        <v>226.09999999999997</v>
      </c>
      <c r="AY24" s="30">
        <v>-369.4</v>
      </c>
      <c r="AZ24" s="30">
        <v>-114.8</v>
      </c>
      <c r="BA24" s="30">
        <v>-254.59999999999997</v>
      </c>
      <c r="BB24" s="30">
        <v>-479.2</v>
      </c>
      <c r="BC24" s="30">
        <v>94.4</v>
      </c>
      <c r="BD24" s="30">
        <v>-573.6</v>
      </c>
      <c r="BE24" s="30">
        <v>332.6</v>
      </c>
      <c r="BF24" s="30">
        <v>62.7</v>
      </c>
      <c r="BG24" s="30">
        <v>269.90000000000003</v>
      </c>
      <c r="BH24" s="30">
        <v>93.4</v>
      </c>
      <c r="BI24" s="30">
        <v>210.8</v>
      </c>
      <c r="BJ24" s="30">
        <v>-117.4</v>
      </c>
      <c r="BK24" s="30">
        <v>29.1</v>
      </c>
      <c r="BL24" s="30">
        <v>228.79999999999998</v>
      </c>
      <c r="BM24" s="30">
        <v>-199.7</v>
      </c>
      <c r="BN24" s="30">
        <v>-304.39999999999998</v>
      </c>
      <c r="BO24" s="30">
        <v>228.60000000000002</v>
      </c>
      <c r="BP24" s="30">
        <v>-533</v>
      </c>
      <c r="BQ24" s="30">
        <v>-24.200000000000003</v>
      </c>
      <c r="BR24" s="30">
        <v>-4.8</v>
      </c>
      <c r="BS24" s="30">
        <v>-19.400000000000002</v>
      </c>
      <c r="BT24" s="30">
        <v>69.5</v>
      </c>
      <c r="BU24" s="30">
        <v>54.5</v>
      </c>
      <c r="BV24" s="30">
        <v>15</v>
      </c>
      <c r="BW24" s="30">
        <v>62.4</v>
      </c>
      <c r="BX24" s="30">
        <v>-32.299999999999997</v>
      </c>
      <c r="BY24" s="30">
        <v>94.699999999999989</v>
      </c>
      <c r="BZ24" s="30">
        <v>-230.4</v>
      </c>
      <c r="CA24" s="30">
        <v>514.9</v>
      </c>
      <c r="CB24" s="185">
        <v>-745.3</v>
      </c>
      <c r="CC24" s="30">
        <v>522.29999999999995</v>
      </c>
      <c r="CD24" s="30">
        <v>478.7</v>
      </c>
      <c r="CE24" s="30">
        <v>43.599999999999966</v>
      </c>
      <c r="CF24" s="30">
        <v>502</v>
      </c>
      <c r="CG24" s="30">
        <v>242.2</v>
      </c>
      <c r="CH24" s="30">
        <v>259.8</v>
      </c>
      <c r="CI24" s="30">
        <v>-642.4</v>
      </c>
      <c r="CJ24" s="30">
        <v>-290.89999999999998</v>
      </c>
      <c r="CK24" s="30">
        <v>-351.5</v>
      </c>
      <c r="CL24" s="30">
        <v>201.1</v>
      </c>
      <c r="CM24" s="30">
        <v>259.2</v>
      </c>
      <c r="CN24" s="30">
        <v>-58.099999999999994</v>
      </c>
      <c r="CO24" s="30">
        <v>381.4</v>
      </c>
      <c r="CP24" s="30">
        <v>428.1</v>
      </c>
      <c r="CQ24" s="30">
        <v>-46.700000000000045</v>
      </c>
      <c r="CR24" s="30">
        <v>11.4</v>
      </c>
      <c r="CS24" s="30">
        <v>294.7</v>
      </c>
      <c r="CT24" s="30">
        <v>-283.3</v>
      </c>
      <c r="CU24" s="30">
        <v>-586.29999999999995</v>
      </c>
      <c r="CV24" s="30">
        <v>-479.3</v>
      </c>
      <c r="CW24" s="30">
        <v>-106.99999999999994</v>
      </c>
      <c r="CX24" s="83">
        <v>15.6</v>
      </c>
      <c r="CY24" s="83">
        <v>175.4</v>
      </c>
      <c r="CZ24" s="83">
        <v>-159.80000000000001</v>
      </c>
      <c r="DA24" s="83">
        <v>-451.8</v>
      </c>
      <c r="DB24" s="83">
        <v>-92.5</v>
      </c>
      <c r="DC24" s="83">
        <v>-359.3</v>
      </c>
      <c r="DD24" s="83">
        <v>582</v>
      </c>
      <c r="DE24" s="83">
        <v>94.4</v>
      </c>
      <c r="DF24" s="83">
        <v>487.6</v>
      </c>
      <c r="DG24" s="83">
        <v>-145.5</v>
      </c>
      <c r="DH24" s="83">
        <v>168.2</v>
      </c>
      <c r="DI24" s="83">
        <v>-313.7</v>
      </c>
      <c r="DJ24" s="83">
        <v>170.2</v>
      </c>
      <c r="DK24" s="83">
        <v>6.6</v>
      </c>
      <c r="DL24" s="83">
        <v>163.6</v>
      </c>
      <c r="DM24" s="83">
        <v>34.5</v>
      </c>
      <c r="DN24" s="83">
        <v>-8.3000000000000007</v>
      </c>
      <c r="DO24" s="83">
        <v>42.8</v>
      </c>
      <c r="DP24" s="83">
        <v>42.9</v>
      </c>
      <c r="DQ24" s="83">
        <v>96.3</v>
      </c>
      <c r="DR24" s="83">
        <v>-53.4</v>
      </c>
      <c r="DS24" s="83">
        <v>-253.6</v>
      </c>
      <c r="DT24" s="83">
        <v>123.8</v>
      </c>
      <c r="DU24" s="83">
        <v>-377.4</v>
      </c>
      <c r="DV24" s="83">
        <v>423.8</v>
      </c>
      <c r="DW24" s="83">
        <v>576.79999999999995</v>
      </c>
      <c r="DX24" s="83">
        <v>-152.99999999999994</v>
      </c>
      <c r="DY24" s="83">
        <v>-190.3</v>
      </c>
      <c r="DZ24" s="83">
        <v>192.9</v>
      </c>
      <c r="EA24" s="83">
        <v>-383.20000000000005</v>
      </c>
      <c r="EB24" s="83">
        <v>-188.6</v>
      </c>
      <c r="EC24" s="83">
        <v>316.39999999999998</v>
      </c>
      <c r="ED24" s="83">
        <v>-505</v>
      </c>
      <c r="EE24" s="83">
        <v>124.4</v>
      </c>
      <c r="EF24" s="83">
        <v>469.7</v>
      </c>
      <c r="EG24" s="83">
        <v>-345.29999999999995</v>
      </c>
      <c r="EH24" s="83">
        <v>424.3</v>
      </c>
      <c r="EI24" s="83">
        <v>160.9</v>
      </c>
      <c r="EJ24" s="83">
        <v>263.39999999999998</v>
      </c>
      <c r="EK24" s="83">
        <v>124.3</v>
      </c>
      <c r="EL24" s="83">
        <v>87</v>
      </c>
      <c r="EM24" s="83">
        <v>37.299999999999997</v>
      </c>
      <c r="EN24" s="83">
        <v>661.8</v>
      </c>
      <c r="EO24" s="83">
        <v>124.9</v>
      </c>
      <c r="EP24" s="83">
        <v>536.9</v>
      </c>
      <c r="EQ24" s="83">
        <v>-289.10000000000002</v>
      </c>
      <c r="ER24" s="83">
        <v>444.8</v>
      </c>
      <c r="ES24" s="83">
        <v>-733.90000000000009</v>
      </c>
      <c r="ET24" s="31" t="s">
        <v>293</v>
      </c>
      <c r="EU24" s="612"/>
      <c r="EV24" s="612"/>
      <c r="EW24" s="612"/>
      <c r="EX24" s="612"/>
      <c r="EY24" s="612"/>
      <c r="EZ24" s="612"/>
      <c r="FA24" s="612"/>
      <c r="FB24" s="612"/>
      <c r="FC24" s="634"/>
      <c r="FD24" s="634"/>
      <c r="FE24" s="634"/>
      <c r="FF24" s="634"/>
      <c r="FG24" s="634"/>
      <c r="FH24" s="634"/>
      <c r="FI24" s="631"/>
      <c r="FJ24" s="631"/>
      <c r="FK24" s="631"/>
      <c r="FL24" s="631"/>
      <c r="FM24" s="631"/>
      <c r="FN24" s="631"/>
      <c r="FO24" s="631"/>
      <c r="FP24" s="631"/>
      <c r="FQ24" s="631"/>
      <c r="FR24" s="631"/>
      <c r="FS24" s="631"/>
      <c r="FT24" s="631"/>
      <c r="FU24" s="631"/>
      <c r="FV24" s="631"/>
      <c r="FW24" s="631"/>
      <c r="FX24" s="631"/>
      <c r="FY24" s="631"/>
      <c r="FZ24" s="631"/>
      <c r="GA24" s="631"/>
      <c r="GB24" s="631"/>
      <c r="GC24" s="631"/>
      <c r="GD24" s="631"/>
      <c r="GE24" s="631"/>
      <c r="GF24" s="631"/>
      <c r="GG24" s="631"/>
      <c r="GH24" s="631"/>
      <c r="GI24" s="631"/>
      <c r="GJ24" s="631"/>
      <c r="GK24" s="631"/>
      <c r="GL24" s="631"/>
      <c r="GM24" s="631"/>
      <c r="GN24" s="631"/>
      <c r="GO24" s="631"/>
      <c r="GP24" s="631"/>
      <c r="GQ24" s="631"/>
      <c r="GR24" s="631"/>
      <c r="GS24" s="631"/>
      <c r="GT24" s="631"/>
      <c r="GU24" s="631"/>
      <c r="GV24" s="631"/>
      <c r="GW24" s="631"/>
      <c r="GX24" s="631"/>
      <c r="GY24" s="631"/>
      <c r="GZ24" s="631"/>
    </row>
    <row r="25" spans="1:208" s="32" customFormat="1" ht="30" customHeight="1" x14ac:dyDescent="0.5">
      <c r="A25" s="42"/>
      <c r="B25" s="39" t="s">
        <v>177</v>
      </c>
      <c r="C25" s="188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  <c r="AF25" s="40">
        <v>0</v>
      </c>
      <c r="AG25" s="40">
        <v>0</v>
      </c>
      <c r="AH25" s="40">
        <v>0</v>
      </c>
      <c r="AI25" s="40">
        <v>0</v>
      </c>
      <c r="AJ25" s="40">
        <v>0</v>
      </c>
      <c r="AK25" s="40">
        <v>0</v>
      </c>
      <c r="AL25" s="40">
        <v>0</v>
      </c>
      <c r="AM25" s="40">
        <v>0</v>
      </c>
      <c r="AN25" s="40">
        <v>0</v>
      </c>
      <c r="AO25" s="40">
        <v>0</v>
      </c>
      <c r="AP25" s="40">
        <v>0</v>
      </c>
      <c r="AQ25" s="40">
        <v>0</v>
      </c>
      <c r="AR25" s="40">
        <v>0</v>
      </c>
      <c r="AS25" s="40">
        <v>0</v>
      </c>
      <c r="AT25" s="40">
        <v>0</v>
      </c>
      <c r="AU25" s="40">
        <v>0</v>
      </c>
      <c r="AV25" s="40">
        <v>0</v>
      </c>
      <c r="AW25" s="40">
        <v>0</v>
      </c>
      <c r="AX25" s="40">
        <v>0</v>
      </c>
      <c r="AY25" s="40">
        <v>0</v>
      </c>
      <c r="AZ25" s="40">
        <v>0</v>
      </c>
      <c r="BA25" s="40">
        <v>0</v>
      </c>
      <c r="BB25" s="40">
        <v>0</v>
      </c>
      <c r="BC25" s="40">
        <v>0</v>
      </c>
      <c r="BD25" s="40">
        <v>0</v>
      </c>
      <c r="BE25" s="40">
        <v>0</v>
      </c>
      <c r="BF25" s="40">
        <v>0</v>
      </c>
      <c r="BG25" s="40">
        <v>0</v>
      </c>
      <c r="BH25" s="40">
        <v>0</v>
      </c>
      <c r="BI25" s="40">
        <v>0</v>
      </c>
      <c r="BJ25" s="40">
        <v>0</v>
      </c>
      <c r="BK25" s="40">
        <v>0</v>
      </c>
      <c r="BL25" s="40">
        <v>0</v>
      </c>
      <c r="BM25" s="40">
        <v>0</v>
      </c>
      <c r="BN25" s="40">
        <v>0</v>
      </c>
      <c r="BO25" s="40">
        <v>0</v>
      </c>
      <c r="BP25" s="40">
        <v>0</v>
      </c>
      <c r="BQ25" s="40">
        <v>0</v>
      </c>
      <c r="BR25" s="40">
        <v>0</v>
      </c>
      <c r="BS25" s="40">
        <v>0</v>
      </c>
      <c r="BT25" s="40">
        <v>0</v>
      </c>
      <c r="BU25" s="40">
        <v>0</v>
      </c>
      <c r="BV25" s="40">
        <v>0</v>
      </c>
      <c r="BW25" s="40">
        <v>0</v>
      </c>
      <c r="BX25" s="40">
        <v>0</v>
      </c>
      <c r="BY25" s="40">
        <v>0</v>
      </c>
      <c r="BZ25" s="40">
        <v>0</v>
      </c>
      <c r="CA25" s="40">
        <v>0</v>
      </c>
      <c r="CB25" s="188">
        <v>0</v>
      </c>
      <c r="CC25" s="40">
        <v>0</v>
      </c>
      <c r="CD25" s="40">
        <v>0</v>
      </c>
      <c r="CE25" s="40">
        <v>0</v>
      </c>
      <c r="CF25" s="40">
        <v>0</v>
      </c>
      <c r="CG25" s="40">
        <v>0</v>
      </c>
      <c r="CH25" s="40">
        <v>0</v>
      </c>
      <c r="CI25" s="40">
        <v>0</v>
      </c>
      <c r="CJ25" s="40">
        <v>0</v>
      </c>
      <c r="CK25" s="40">
        <v>0</v>
      </c>
      <c r="CL25" s="40">
        <v>0</v>
      </c>
      <c r="CM25" s="40">
        <v>0</v>
      </c>
      <c r="CN25" s="40">
        <v>0</v>
      </c>
      <c r="CO25" s="40">
        <v>0</v>
      </c>
      <c r="CP25" s="40">
        <v>0</v>
      </c>
      <c r="CQ25" s="40">
        <v>0</v>
      </c>
      <c r="CR25" s="40">
        <v>0</v>
      </c>
      <c r="CS25" s="40">
        <v>0</v>
      </c>
      <c r="CT25" s="40">
        <v>0</v>
      </c>
      <c r="CU25" s="40">
        <v>0</v>
      </c>
      <c r="CV25" s="40">
        <v>0</v>
      </c>
      <c r="CW25" s="40">
        <v>0</v>
      </c>
      <c r="CX25" s="86">
        <v>0</v>
      </c>
      <c r="CY25" s="86">
        <v>0</v>
      </c>
      <c r="CZ25" s="86">
        <v>0</v>
      </c>
      <c r="DA25" s="86">
        <v>0</v>
      </c>
      <c r="DB25" s="86">
        <v>0</v>
      </c>
      <c r="DC25" s="86">
        <v>0</v>
      </c>
      <c r="DD25" s="86">
        <v>0</v>
      </c>
      <c r="DE25" s="86">
        <v>0</v>
      </c>
      <c r="DF25" s="86">
        <v>0</v>
      </c>
      <c r="DG25" s="86">
        <v>0</v>
      </c>
      <c r="DH25" s="86">
        <v>0</v>
      </c>
      <c r="DI25" s="86">
        <v>0</v>
      </c>
      <c r="DJ25" s="86">
        <v>0</v>
      </c>
      <c r="DK25" s="86">
        <v>0</v>
      </c>
      <c r="DL25" s="86">
        <v>0</v>
      </c>
      <c r="DM25" s="86">
        <v>0</v>
      </c>
      <c r="DN25" s="86">
        <v>0</v>
      </c>
      <c r="DO25" s="86">
        <v>0</v>
      </c>
      <c r="DP25" s="86">
        <v>0</v>
      </c>
      <c r="DQ25" s="86">
        <v>0</v>
      </c>
      <c r="DR25" s="86">
        <v>0</v>
      </c>
      <c r="DS25" s="86">
        <v>0</v>
      </c>
      <c r="DT25" s="86">
        <v>0</v>
      </c>
      <c r="DU25" s="86">
        <v>0</v>
      </c>
      <c r="DV25" s="86">
        <v>0</v>
      </c>
      <c r="DW25" s="86">
        <v>0</v>
      </c>
      <c r="DX25" s="86">
        <v>0</v>
      </c>
      <c r="DY25" s="86">
        <v>0</v>
      </c>
      <c r="DZ25" s="86">
        <v>0</v>
      </c>
      <c r="EA25" s="86">
        <v>0</v>
      </c>
      <c r="EB25" s="86">
        <v>0</v>
      </c>
      <c r="EC25" s="86">
        <v>0</v>
      </c>
      <c r="ED25" s="86">
        <v>0</v>
      </c>
      <c r="EE25" s="86">
        <v>0</v>
      </c>
      <c r="EF25" s="86">
        <v>0</v>
      </c>
      <c r="EG25" s="86">
        <v>0</v>
      </c>
      <c r="EH25" s="86">
        <v>0</v>
      </c>
      <c r="EI25" s="86">
        <v>0</v>
      </c>
      <c r="EJ25" s="86">
        <v>0</v>
      </c>
      <c r="EK25" s="86">
        <v>0</v>
      </c>
      <c r="EL25" s="86">
        <v>0</v>
      </c>
      <c r="EM25" s="86">
        <v>0</v>
      </c>
      <c r="EN25" s="86">
        <v>0</v>
      </c>
      <c r="EO25" s="86">
        <v>0</v>
      </c>
      <c r="EP25" s="86">
        <v>0</v>
      </c>
      <c r="EQ25" s="86">
        <v>0</v>
      </c>
      <c r="ER25" s="86">
        <v>0</v>
      </c>
      <c r="ES25" s="86">
        <v>0</v>
      </c>
      <c r="ET25" s="41" t="s">
        <v>294</v>
      </c>
      <c r="EU25" s="612"/>
      <c r="EV25" s="612"/>
      <c r="EW25" s="612"/>
      <c r="EX25" s="612"/>
      <c r="EY25" s="612"/>
      <c r="EZ25" s="612"/>
      <c r="FA25" s="612"/>
      <c r="FB25" s="612"/>
      <c r="FC25" s="634"/>
      <c r="FD25" s="634"/>
      <c r="FE25" s="634"/>
      <c r="FF25" s="634"/>
      <c r="FG25" s="634"/>
      <c r="FH25" s="634"/>
      <c r="FI25" s="631"/>
      <c r="FJ25" s="631"/>
      <c r="FK25" s="631"/>
      <c r="FL25" s="631"/>
      <c r="FM25" s="631"/>
      <c r="FN25" s="631"/>
      <c r="FO25" s="631"/>
      <c r="FP25" s="631"/>
      <c r="FQ25" s="631"/>
      <c r="FR25" s="631"/>
      <c r="FS25" s="631"/>
      <c r="FT25" s="631"/>
      <c r="FU25" s="631"/>
      <c r="FV25" s="631"/>
      <c r="FW25" s="631"/>
      <c r="FX25" s="631"/>
      <c r="FY25" s="631"/>
      <c r="FZ25" s="631"/>
      <c r="GA25" s="631"/>
      <c r="GB25" s="631"/>
      <c r="GC25" s="631"/>
      <c r="GD25" s="631"/>
      <c r="GE25" s="631"/>
      <c r="GF25" s="631"/>
      <c r="GG25" s="631"/>
      <c r="GH25" s="631"/>
      <c r="GI25" s="631"/>
      <c r="GJ25" s="631"/>
      <c r="GK25" s="631"/>
      <c r="GL25" s="631"/>
      <c r="GM25" s="631"/>
      <c r="GN25" s="631"/>
      <c r="GO25" s="631"/>
      <c r="GP25" s="631"/>
      <c r="GQ25" s="631"/>
      <c r="GR25" s="631"/>
      <c r="GS25" s="631"/>
      <c r="GT25" s="631"/>
      <c r="GU25" s="631"/>
      <c r="GV25" s="631"/>
      <c r="GW25" s="631"/>
      <c r="GX25" s="631"/>
      <c r="GY25" s="631"/>
      <c r="GZ25" s="631"/>
    </row>
    <row r="26" spans="1:208" s="32" customFormat="1" ht="30" customHeight="1" x14ac:dyDescent="0.5">
      <c r="A26" s="42"/>
      <c r="B26" s="29" t="s">
        <v>178</v>
      </c>
      <c r="C26" s="185">
        <v>79.3</v>
      </c>
      <c r="D26" s="30">
        <v>-67.400000000000006</v>
      </c>
      <c r="E26" s="30">
        <v>146.69999999999999</v>
      </c>
      <c r="F26" s="30">
        <v>97.1</v>
      </c>
      <c r="G26" s="30">
        <v>413.87199999999996</v>
      </c>
      <c r="H26" s="30">
        <v>-316.77199999999993</v>
      </c>
      <c r="I26" s="30">
        <v>43.9</v>
      </c>
      <c r="J26" s="30">
        <v>-247.44127</v>
      </c>
      <c r="K26" s="30">
        <v>291.34127000000001</v>
      </c>
      <c r="L26" s="30">
        <v>-6.9</v>
      </c>
      <c r="M26" s="30">
        <v>295.94740000000002</v>
      </c>
      <c r="N26" s="30">
        <v>-302.84739999999999</v>
      </c>
      <c r="O26" s="30">
        <v>17.7</v>
      </c>
      <c r="P26" s="30">
        <v>49.199720000000013</v>
      </c>
      <c r="Q26" s="30">
        <v>-31.499720000000014</v>
      </c>
      <c r="R26" s="30">
        <v>-25</v>
      </c>
      <c r="S26" s="30">
        <v>48.84</v>
      </c>
      <c r="T26" s="30">
        <v>-73.84</v>
      </c>
      <c r="U26" s="30">
        <v>4.7</v>
      </c>
      <c r="V26" s="30">
        <v>274.90000000000003</v>
      </c>
      <c r="W26" s="30">
        <v>-270.20000000000005</v>
      </c>
      <c r="X26" s="30">
        <v>-2.2000000000000002</v>
      </c>
      <c r="Y26" s="30">
        <v>112.46514999999999</v>
      </c>
      <c r="Z26" s="30">
        <v>-114.66515</v>
      </c>
      <c r="AA26" s="30">
        <v>-18.100000000000001</v>
      </c>
      <c r="AB26" s="30">
        <v>58.40000000000002</v>
      </c>
      <c r="AC26" s="30">
        <v>-76.500000000000028</v>
      </c>
      <c r="AD26" s="30">
        <v>7.6</v>
      </c>
      <c r="AE26" s="30">
        <v>-137.00000000000003</v>
      </c>
      <c r="AF26" s="30">
        <v>144.60000000000002</v>
      </c>
      <c r="AG26" s="30">
        <v>15.6</v>
      </c>
      <c r="AH26" s="30">
        <v>5.5000000000000391</v>
      </c>
      <c r="AI26" s="30">
        <v>10.099999999999961</v>
      </c>
      <c r="AJ26" s="30">
        <v>-2.4</v>
      </c>
      <c r="AK26" s="30">
        <v>360.1</v>
      </c>
      <c r="AL26" s="30">
        <v>-362.5</v>
      </c>
      <c r="AM26" s="30">
        <v>19.399999999999999</v>
      </c>
      <c r="AN26" s="30">
        <v>-99.7</v>
      </c>
      <c r="AO26" s="30">
        <v>119.1</v>
      </c>
      <c r="AP26" s="30">
        <v>-17.899999999999999</v>
      </c>
      <c r="AQ26" s="30">
        <v>-82.399999999999963</v>
      </c>
      <c r="AR26" s="30">
        <v>64.499999999999972</v>
      </c>
      <c r="AS26" s="30">
        <v>8.6</v>
      </c>
      <c r="AT26" s="30">
        <v>-123.29999999999998</v>
      </c>
      <c r="AU26" s="30">
        <v>131.89999999999998</v>
      </c>
      <c r="AV26" s="30">
        <v>10.3</v>
      </c>
      <c r="AW26" s="30">
        <v>194.69999999999993</v>
      </c>
      <c r="AX26" s="30">
        <v>-184.39999999999992</v>
      </c>
      <c r="AY26" s="30">
        <v>33.799999999999997</v>
      </c>
      <c r="AZ26" s="30">
        <v>-57.999999999999993</v>
      </c>
      <c r="BA26" s="30">
        <v>91.799999999999983</v>
      </c>
      <c r="BB26" s="30">
        <v>59.8</v>
      </c>
      <c r="BC26" s="30">
        <v>-63.400000000000006</v>
      </c>
      <c r="BD26" s="30">
        <v>123.2</v>
      </c>
      <c r="BE26" s="30">
        <v>39.299999999999997</v>
      </c>
      <c r="BF26" s="30">
        <v>196.1</v>
      </c>
      <c r="BG26" s="30">
        <v>-156.80000000000001</v>
      </c>
      <c r="BH26" s="30">
        <v>22.2</v>
      </c>
      <c r="BI26" s="30">
        <v>148.4</v>
      </c>
      <c r="BJ26" s="30">
        <v>-126.2</v>
      </c>
      <c r="BK26" s="30">
        <v>5.0999999999999996</v>
      </c>
      <c r="BL26" s="30">
        <v>105.3</v>
      </c>
      <c r="BM26" s="30">
        <v>-100.2</v>
      </c>
      <c r="BN26" s="30">
        <v>-44.6</v>
      </c>
      <c r="BO26" s="30">
        <v>670.90000000000009</v>
      </c>
      <c r="BP26" s="30">
        <v>-715.50000000000011</v>
      </c>
      <c r="BQ26" s="30">
        <v>0.8</v>
      </c>
      <c r="BR26" s="30">
        <v>192.40000000000003</v>
      </c>
      <c r="BS26" s="30">
        <v>-191.60000000000002</v>
      </c>
      <c r="BT26" s="30">
        <v>57.8</v>
      </c>
      <c r="BU26" s="30">
        <v>-150.79999999999998</v>
      </c>
      <c r="BV26" s="30">
        <v>208.59999999999997</v>
      </c>
      <c r="BW26" s="30">
        <v>-33.4</v>
      </c>
      <c r="BX26" s="30">
        <v>284</v>
      </c>
      <c r="BY26" s="30">
        <v>-317.39999999999998</v>
      </c>
      <c r="BZ26" s="30">
        <v>-30.8</v>
      </c>
      <c r="CA26" s="30">
        <v>288.7</v>
      </c>
      <c r="CB26" s="185">
        <v>-319.5</v>
      </c>
      <c r="CC26" s="30">
        <v>15.3</v>
      </c>
      <c r="CD26" s="30">
        <v>225.59999999999997</v>
      </c>
      <c r="CE26" s="30">
        <v>-210.29999999999995</v>
      </c>
      <c r="CF26" s="30">
        <v>-12.7</v>
      </c>
      <c r="CG26" s="30">
        <v>595.6</v>
      </c>
      <c r="CH26" s="30">
        <v>-608.30000000000007</v>
      </c>
      <c r="CI26" s="30">
        <v>22.9</v>
      </c>
      <c r="CJ26" s="30">
        <v>150.19999999999999</v>
      </c>
      <c r="CK26" s="30">
        <v>-127.29999999999998</v>
      </c>
      <c r="CL26" s="30">
        <v>14.9</v>
      </c>
      <c r="CM26" s="30">
        <v>136.9</v>
      </c>
      <c r="CN26" s="30">
        <v>-122</v>
      </c>
      <c r="CO26" s="30">
        <v>-1.7</v>
      </c>
      <c r="CP26" s="30">
        <v>420</v>
      </c>
      <c r="CQ26" s="30">
        <v>-421.7</v>
      </c>
      <c r="CR26" s="30">
        <v>38.9</v>
      </c>
      <c r="CS26" s="30">
        <v>816.7</v>
      </c>
      <c r="CT26" s="30">
        <v>-777.80000000000007</v>
      </c>
      <c r="CU26" s="30">
        <v>11.8</v>
      </c>
      <c r="CV26" s="30">
        <v>-13.100000000000001</v>
      </c>
      <c r="CW26" s="30">
        <v>24.900000000000002</v>
      </c>
      <c r="CX26" s="83">
        <v>-63.8</v>
      </c>
      <c r="CY26" s="83">
        <v>506.40000000000003</v>
      </c>
      <c r="CZ26" s="83">
        <v>-570.20000000000005</v>
      </c>
      <c r="DA26" s="83">
        <v>17.2</v>
      </c>
      <c r="DB26" s="83">
        <v>448.70000000000005</v>
      </c>
      <c r="DC26" s="83">
        <v>-431.50000000000006</v>
      </c>
      <c r="DD26" s="83">
        <v>11.8</v>
      </c>
      <c r="DE26" s="83">
        <v>254.8</v>
      </c>
      <c r="DF26" s="83">
        <v>-243</v>
      </c>
      <c r="DG26" s="83">
        <v>12.5</v>
      </c>
      <c r="DH26" s="83">
        <v>65.5</v>
      </c>
      <c r="DI26" s="83">
        <v>-53</v>
      </c>
      <c r="DJ26" s="83">
        <v>27.1</v>
      </c>
      <c r="DK26" s="83">
        <v>-27.299999999999997</v>
      </c>
      <c r="DL26" s="83">
        <v>54.4</v>
      </c>
      <c r="DM26" s="83">
        <v>37.6</v>
      </c>
      <c r="DN26" s="83">
        <v>178.70000000000002</v>
      </c>
      <c r="DO26" s="83">
        <v>-141.10000000000002</v>
      </c>
      <c r="DP26" s="83">
        <v>102.9</v>
      </c>
      <c r="DQ26" s="83">
        <v>130.40000000000003</v>
      </c>
      <c r="DR26" s="83">
        <v>-27.500000000000028</v>
      </c>
      <c r="DS26" s="83">
        <v>50.1</v>
      </c>
      <c r="DT26" s="83">
        <v>162.89999999999998</v>
      </c>
      <c r="DU26" s="83">
        <v>-112.79999999999998</v>
      </c>
      <c r="DV26" s="83">
        <v>-23.8</v>
      </c>
      <c r="DW26" s="83">
        <v>282.90000000000003</v>
      </c>
      <c r="DX26" s="83">
        <v>-306.70000000000005</v>
      </c>
      <c r="DY26" s="83">
        <v>461.8</v>
      </c>
      <c r="DZ26" s="83">
        <v>481.12700000000001</v>
      </c>
      <c r="EA26" s="83">
        <v>-19.326999999999998</v>
      </c>
      <c r="EB26" s="83">
        <v>8.6</v>
      </c>
      <c r="EC26" s="83">
        <v>301.39999999999998</v>
      </c>
      <c r="ED26" s="83">
        <v>-292.79999999999995</v>
      </c>
      <c r="EE26" s="83">
        <v>-58.5</v>
      </c>
      <c r="EF26" s="83">
        <v>49.9</v>
      </c>
      <c r="EG26" s="83">
        <v>-108.4</v>
      </c>
      <c r="EH26" s="83">
        <v>10.3</v>
      </c>
      <c r="EI26" s="83">
        <v>338.1</v>
      </c>
      <c r="EJ26" s="83">
        <v>-327.8</v>
      </c>
      <c r="EK26" s="83">
        <v>175.8</v>
      </c>
      <c r="EL26" s="83">
        <v>342.8</v>
      </c>
      <c r="EM26" s="83">
        <v>-167</v>
      </c>
      <c r="EN26" s="83">
        <v>0.2</v>
      </c>
      <c r="EO26" s="83">
        <v>444.59999999999997</v>
      </c>
      <c r="EP26" s="83">
        <v>-444.4</v>
      </c>
      <c r="EQ26" s="83">
        <v>111.3</v>
      </c>
      <c r="ER26" s="83">
        <v>304.50000000000006</v>
      </c>
      <c r="ES26" s="83">
        <v>-193.20000000000005</v>
      </c>
      <c r="ET26" s="31" t="s">
        <v>308</v>
      </c>
      <c r="EU26" s="612"/>
      <c r="EV26" s="612"/>
      <c r="EW26" s="612"/>
      <c r="EX26" s="612"/>
      <c r="EY26" s="612"/>
      <c r="EZ26" s="612"/>
      <c r="FA26" s="612"/>
      <c r="FB26" s="612"/>
      <c r="FC26" s="634"/>
      <c r="FD26" s="634"/>
      <c r="FE26" s="634"/>
      <c r="FF26" s="634"/>
      <c r="FG26" s="634"/>
      <c r="FH26" s="634"/>
      <c r="FI26" s="631"/>
      <c r="FJ26" s="631"/>
      <c r="FK26" s="631"/>
      <c r="FL26" s="631"/>
      <c r="FM26" s="631"/>
      <c r="FN26" s="631"/>
      <c r="FO26" s="631"/>
      <c r="FP26" s="631"/>
      <c r="FQ26" s="631"/>
      <c r="FR26" s="631"/>
      <c r="FS26" s="631"/>
      <c r="FT26" s="631"/>
      <c r="FU26" s="631"/>
      <c r="FV26" s="631"/>
      <c r="FW26" s="631"/>
      <c r="FX26" s="631"/>
      <c r="FY26" s="631"/>
      <c r="FZ26" s="631"/>
      <c r="GA26" s="631"/>
      <c r="GB26" s="631"/>
      <c r="GC26" s="631"/>
      <c r="GD26" s="631"/>
      <c r="GE26" s="631"/>
      <c r="GF26" s="631"/>
      <c r="GG26" s="631"/>
      <c r="GH26" s="631"/>
      <c r="GI26" s="631"/>
      <c r="GJ26" s="631"/>
      <c r="GK26" s="631"/>
      <c r="GL26" s="631"/>
      <c r="GM26" s="631"/>
      <c r="GN26" s="631"/>
      <c r="GO26" s="631"/>
      <c r="GP26" s="631"/>
      <c r="GQ26" s="631"/>
      <c r="GR26" s="631"/>
      <c r="GS26" s="631"/>
      <c r="GT26" s="631"/>
      <c r="GU26" s="631"/>
      <c r="GV26" s="631"/>
      <c r="GW26" s="631"/>
      <c r="GX26" s="631"/>
      <c r="GY26" s="631"/>
      <c r="GZ26" s="631"/>
    </row>
    <row r="27" spans="1:208" s="32" customFormat="1" ht="30" customHeight="1" x14ac:dyDescent="0.5">
      <c r="A27" s="42"/>
      <c r="B27" s="39" t="s">
        <v>179</v>
      </c>
      <c r="C27" s="188">
        <v>0</v>
      </c>
      <c r="D27" s="40">
        <v>0</v>
      </c>
      <c r="E27" s="40">
        <v>0</v>
      </c>
      <c r="F27" s="40">
        <v>0</v>
      </c>
      <c r="G27" s="40">
        <v>170.172</v>
      </c>
      <c r="H27" s="40">
        <v>-170.172</v>
      </c>
      <c r="I27" s="40">
        <v>0</v>
      </c>
      <c r="J27" s="40">
        <v>-4.1269999999997253E-2</v>
      </c>
      <c r="K27" s="40">
        <v>4.1269999999997253E-2</v>
      </c>
      <c r="L27" s="40">
        <v>0</v>
      </c>
      <c r="M27" s="40">
        <v>89.607400000000013</v>
      </c>
      <c r="N27" s="40">
        <v>-89.607400000000013</v>
      </c>
      <c r="O27" s="40">
        <v>0</v>
      </c>
      <c r="P27" s="40">
        <v>-2.8000000000005798E-4</v>
      </c>
      <c r="Q27" s="40">
        <v>2.8000000000005798E-4</v>
      </c>
      <c r="R27" s="40">
        <v>0</v>
      </c>
      <c r="S27" s="40">
        <v>122.14</v>
      </c>
      <c r="T27" s="40">
        <v>-122.14</v>
      </c>
      <c r="U27" s="40">
        <v>0</v>
      </c>
      <c r="V27" s="40">
        <v>315</v>
      </c>
      <c r="W27" s="40">
        <v>-315</v>
      </c>
      <c r="X27" s="40">
        <v>0</v>
      </c>
      <c r="Y27" s="40">
        <v>-46.334850000000003</v>
      </c>
      <c r="Z27" s="40">
        <v>46.334850000000003</v>
      </c>
      <c r="AA27" s="40">
        <v>0</v>
      </c>
      <c r="AB27" s="40">
        <v>-8.1000000000000014</v>
      </c>
      <c r="AC27" s="40">
        <v>8.1000000000000014</v>
      </c>
      <c r="AD27" s="40">
        <v>0</v>
      </c>
      <c r="AE27" s="40">
        <v>-41.9</v>
      </c>
      <c r="AF27" s="40">
        <v>41.9</v>
      </c>
      <c r="AG27" s="40">
        <v>0</v>
      </c>
      <c r="AH27" s="40">
        <v>-12.399999999999999</v>
      </c>
      <c r="AI27" s="40">
        <v>12.399999999999999</v>
      </c>
      <c r="AJ27" s="40">
        <v>0</v>
      </c>
      <c r="AK27" s="40">
        <v>-51</v>
      </c>
      <c r="AL27" s="40">
        <v>51</v>
      </c>
      <c r="AM27" s="40">
        <v>0</v>
      </c>
      <c r="AN27" s="40">
        <v>-81.8</v>
      </c>
      <c r="AO27" s="40">
        <v>81.8</v>
      </c>
      <c r="AP27" s="40">
        <v>0</v>
      </c>
      <c r="AQ27" s="40">
        <v>5.6999999999999957</v>
      </c>
      <c r="AR27" s="40">
        <v>-5.6999999999999957</v>
      </c>
      <c r="AS27" s="40">
        <v>0</v>
      </c>
      <c r="AT27" s="40">
        <v>-118.2</v>
      </c>
      <c r="AU27" s="40">
        <v>118.2</v>
      </c>
      <c r="AV27" s="40">
        <v>0</v>
      </c>
      <c r="AW27" s="40">
        <v>-76.400000000000006</v>
      </c>
      <c r="AX27" s="40">
        <v>76.400000000000006</v>
      </c>
      <c r="AY27" s="40">
        <v>0</v>
      </c>
      <c r="AZ27" s="40">
        <v>-99.6</v>
      </c>
      <c r="BA27" s="40">
        <v>99.6</v>
      </c>
      <c r="BB27" s="40">
        <v>0</v>
      </c>
      <c r="BC27" s="40">
        <v>-90.5</v>
      </c>
      <c r="BD27" s="40">
        <v>90.5</v>
      </c>
      <c r="BE27" s="40">
        <v>0</v>
      </c>
      <c r="BF27" s="40">
        <v>-82.8</v>
      </c>
      <c r="BG27" s="40">
        <v>82.8</v>
      </c>
      <c r="BH27" s="40">
        <v>0</v>
      </c>
      <c r="BI27" s="40">
        <v>-121.1</v>
      </c>
      <c r="BJ27" s="40">
        <v>121.1</v>
      </c>
      <c r="BK27" s="40">
        <v>0</v>
      </c>
      <c r="BL27" s="40">
        <v>-55.400000000000006</v>
      </c>
      <c r="BM27" s="40">
        <v>55.400000000000006</v>
      </c>
      <c r="BN27" s="40">
        <v>0</v>
      </c>
      <c r="BO27" s="40">
        <v>17.299999999999994</v>
      </c>
      <c r="BP27" s="40">
        <v>-17.299999999999994</v>
      </c>
      <c r="BQ27" s="40">
        <v>0</v>
      </c>
      <c r="BR27" s="40">
        <v>-68.5</v>
      </c>
      <c r="BS27" s="40">
        <v>68.5</v>
      </c>
      <c r="BT27" s="40">
        <v>0</v>
      </c>
      <c r="BU27" s="40">
        <v>-80</v>
      </c>
      <c r="BV27" s="40">
        <v>80</v>
      </c>
      <c r="BW27" s="40">
        <v>0</v>
      </c>
      <c r="BX27" s="40">
        <v>47.6</v>
      </c>
      <c r="BY27" s="40">
        <v>-47.6</v>
      </c>
      <c r="BZ27" s="40">
        <v>0</v>
      </c>
      <c r="CA27" s="40">
        <v>241.6</v>
      </c>
      <c r="CB27" s="188">
        <v>-241.6</v>
      </c>
      <c r="CC27" s="40">
        <v>0</v>
      </c>
      <c r="CD27" s="40">
        <v>-5.3999999999999986</v>
      </c>
      <c r="CE27" s="40">
        <v>5.3999999999999986</v>
      </c>
      <c r="CF27" s="40">
        <v>0</v>
      </c>
      <c r="CG27" s="40">
        <v>97.2</v>
      </c>
      <c r="CH27" s="40">
        <v>-97.2</v>
      </c>
      <c r="CI27" s="40">
        <v>0</v>
      </c>
      <c r="CJ27" s="40">
        <v>-8.5</v>
      </c>
      <c r="CK27" s="40">
        <v>8.5</v>
      </c>
      <c r="CL27" s="40">
        <v>0</v>
      </c>
      <c r="CM27" s="40">
        <v>142.9</v>
      </c>
      <c r="CN27" s="40">
        <v>-142.9</v>
      </c>
      <c r="CO27" s="40">
        <v>0</v>
      </c>
      <c r="CP27" s="40">
        <v>-8.3000000000000007</v>
      </c>
      <c r="CQ27" s="40">
        <v>8.3000000000000007</v>
      </c>
      <c r="CR27" s="40">
        <v>0</v>
      </c>
      <c r="CS27" s="40">
        <v>302.2</v>
      </c>
      <c r="CT27" s="40">
        <v>-302.2</v>
      </c>
      <c r="CU27" s="40">
        <v>0</v>
      </c>
      <c r="CV27" s="40">
        <v>-15.6</v>
      </c>
      <c r="CW27" s="40">
        <v>15.6</v>
      </c>
      <c r="CX27" s="86">
        <v>0</v>
      </c>
      <c r="CY27" s="86">
        <v>-6.6</v>
      </c>
      <c r="CZ27" s="86">
        <v>6.6</v>
      </c>
      <c r="DA27" s="86">
        <v>0</v>
      </c>
      <c r="DB27" s="86">
        <v>113.1</v>
      </c>
      <c r="DC27" s="86">
        <v>-113.1</v>
      </c>
      <c r="DD27" s="86">
        <v>0</v>
      </c>
      <c r="DE27" s="86">
        <v>213.79999999999998</v>
      </c>
      <c r="DF27" s="86">
        <v>-213.79999999999998</v>
      </c>
      <c r="DG27" s="86">
        <v>0</v>
      </c>
      <c r="DH27" s="86">
        <v>2.0999999999999996</v>
      </c>
      <c r="DI27" s="86">
        <v>-2.0999999999999996</v>
      </c>
      <c r="DJ27" s="86">
        <v>0</v>
      </c>
      <c r="DK27" s="86">
        <v>5.7999999999999989</v>
      </c>
      <c r="DL27" s="86">
        <v>-5.7999999999999989</v>
      </c>
      <c r="DM27" s="86">
        <v>0</v>
      </c>
      <c r="DN27" s="86">
        <v>-18.600000000000001</v>
      </c>
      <c r="DO27" s="86">
        <v>18.600000000000001</v>
      </c>
      <c r="DP27" s="86">
        <v>0</v>
      </c>
      <c r="DQ27" s="86">
        <v>-53.9</v>
      </c>
      <c r="DR27" s="86">
        <v>53.9</v>
      </c>
      <c r="DS27" s="86">
        <v>0</v>
      </c>
      <c r="DT27" s="86">
        <v>101.8</v>
      </c>
      <c r="DU27" s="86">
        <v>-101.8</v>
      </c>
      <c r="DV27" s="86">
        <v>0</v>
      </c>
      <c r="DW27" s="86">
        <v>-39.699999999999996</v>
      </c>
      <c r="DX27" s="86">
        <v>39.699999999999996</v>
      </c>
      <c r="DY27" s="86">
        <v>0</v>
      </c>
      <c r="DZ27" s="86">
        <v>49.027000000000001</v>
      </c>
      <c r="EA27" s="86">
        <v>-49.027000000000001</v>
      </c>
      <c r="EB27" s="86">
        <v>0</v>
      </c>
      <c r="EC27" s="86">
        <v>41.800000000000011</v>
      </c>
      <c r="ED27" s="86">
        <v>-41.800000000000011</v>
      </c>
      <c r="EE27" s="86">
        <v>0</v>
      </c>
      <c r="EF27" s="86">
        <v>-45.5</v>
      </c>
      <c r="EG27" s="86">
        <v>45.5</v>
      </c>
      <c r="EH27" s="86">
        <v>0</v>
      </c>
      <c r="EI27" s="86">
        <v>47.4</v>
      </c>
      <c r="EJ27" s="86">
        <v>-47.4</v>
      </c>
      <c r="EK27" s="86">
        <v>0</v>
      </c>
      <c r="EL27" s="86">
        <v>-11.700000000000001</v>
      </c>
      <c r="EM27" s="86">
        <v>11.700000000000001</v>
      </c>
      <c r="EN27" s="86">
        <v>0</v>
      </c>
      <c r="EO27" s="86">
        <v>176</v>
      </c>
      <c r="EP27" s="86">
        <v>-176</v>
      </c>
      <c r="EQ27" s="86">
        <v>0</v>
      </c>
      <c r="ER27" s="86">
        <v>-11.700000000000001</v>
      </c>
      <c r="ES27" s="86">
        <v>11.700000000000001</v>
      </c>
      <c r="ET27" s="41" t="s">
        <v>295</v>
      </c>
      <c r="EU27" s="612"/>
      <c r="EV27" s="612"/>
      <c r="EW27" s="612"/>
      <c r="EX27" s="612"/>
      <c r="EY27" s="612"/>
      <c r="EZ27" s="612"/>
      <c r="FA27" s="612"/>
      <c r="FB27" s="612"/>
      <c r="FC27" s="634"/>
      <c r="FD27" s="634"/>
      <c r="FE27" s="634"/>
      <c r="FF27" s="634"/>
      <c r="FG27" s="634"/>
      <c r="FH27" s="634"/>
      <c r="FI27" s="631"/>
      <c r="FJ27" s="631"/>
      <c r="FK27" s="631"/>
      <c r="FL27" s="631"/>
      <c r="FM27" s="631"/>
      <c r="FN27" s="631"/>
      <c r="FO27" s="631"/>
      <c r="FP27" s="631"/>
      <c r="FQ27" s="631"/>
      <c r="FR27" s="631"/>
      <c r="FS27" s="631"/>
      <c r="FT27" s="631"/>
      <c r="FU27" s="631"/>
      <c r="FV27" s="631"/>
      <c r="FW27" s="631"/>
      <c r="FX27" s="631"/>
      <c r="FY27" s="631"/>
      <c r="FZ27" s="631"/>
      <c r="GA27" s="631"/>
      <c r="GB27" s="631"/>
      <c r="GC27" s="631"/>
      <c r="GD27" s="631"/>
      <c r="GE27" s="631"/>
      <c r="GF27" s="631"/>
      <c r="GG27" s="631"/>
      <c r="GH27" s="631"/>
      <c r="GI27" s="631"/>
      <c r="GJ27" s="631"/>
      <c r="GK27" s="631"/>
      <c r="GL27" s="631"/>
      <c r="GM27" s="631"/>
      <c r="GN27" s="631"/>
      <c r="GO27" s="631"/>
      <c r="GP27" s="631"/>
      <c r="GQ27" s="631"/>
      <c r="GR27" s="631"/>
      <c r="GS27" s="631"/>
      <c r="GT27" s="631"/>
      <c r="GU27" s="631"/>
      <c r="GV27" s="631"/>
      <c r="GW27" s="631"/>
      <c r="GX27" s="631"/>
      <c r="GY27" s="631"/>
      <c r="GZ27" s="631"/>
    </row>
    <row r="28" spans="1:208" s="32" customFormat="1" ht="30" customHeight="1" x14ac:dyDescent="0.5">
      <c r="A28" s="42"/>
      <c r="B28" s="36" t="s">
        <v>180</v>
      </c>
      <c r="C28" s="187">
        <v>0</v>
      </c>
      <c r="D28" s="37">
        <v>0</v>
      </c>
      <c r="E28" s="37">
        <v>0</v>
      </c>
      <c r="F28" s="37">
        <v>0</v>
      </c>
      <c r="G28" s="37">
        <v>187.6</v>
      </c>
      <c r="H28" s="37">
        <v>-187.6</v>
      </c>
      <c r="I28" s="37">
        <v>0</v>
      </c>
      <c r="J28" s="37">
        <v>0</v>
      </c>
      <c r="K28" s="37">
        <v>0</v>
      </c>
      <c r="L28" s="37">
        <v>0</v>
      </c>
      <c r="M28" s="37">
        <v>88.9</v>
      </c>
      <c r="N28" s="37">
        <v>-88.9</v>
      </c>
      <c r="O28" s="37">
        <v>0</v>
      </c>
      <c r="P28" s="37">
        <v>0</v>
      </c>
      <c r="Q28" s="37">
        <v>0</v>
      </c>
      <c r="R28" s="37">
        <v>0</v>
      </c>
      <c r="S28" s="37">
        <v>141.9</v>
      </c>
      <c r="T28" s="37">
        <v>-141.9</v>
      </c>
      <c r="U28" s="37">
        <v>0</v>
      </c>
      <c r="V28" s="37">
        <v>283.2</v>
      </c>
      <c r="W28" s="37">
        <v>-283.2</v>
      </c>
      <c r="X28" s="37">
        <v>0</v>
      </c>
      <c r="Y28" s="37">
        <v>-31.6</v>
      </c>
      <c r="Z28" s="37">
        <v>31.6</v>
      </c>
      <c r="AA28" s="37">
        <v>0</v>
      </c>
      <c r="AB28" s="37">
        <v>-31.6</v>
      </c>
      <c r="AC28" s="37">
        <v>31.6</v>
      </c>
      <c r="AD28" s="37">
        <v>0</v>
      </c>
      <c r="AE28" s="37">
        <v>-32.299999999999997</v>
      </c>
      <c r="AF28" s="37">
        <v>32.299999999999997</v>
      </c>
      <c r="AG28" s="37">
        <v>0</v>
      </c>
      <c r="AH28" s="37">
        <v>-12.399999999999999</v>
      </c>
      <c r="AI28" s="37">
        <v>12.399999999999999</v>
      </c>
      <c r="AJ28" s="37">
        <v>0</v>
      </c>
      <c r="AK28" s="37">
        <v>-62.8</v>
      </c>
      <c r="AL28" s="37">
        <v>62.8</v>
      </c>
      <c r="AM28" s="37">
        <v>0</v>
      </c>
      <c r="AN28" s="37">
        <v>-81.8</v>
      </c>
      <c r="AO28" s="37">
        <v>81.8</v>
      </c>
      <c r="AP28" s="37">
        <v>0</v>
      </c>
      <c r="AQ28" s="37">
        <v>-31.600000000000009</v>
      </c>
      <c r="AR28" s="37">
        <v>31.600000000000009</v>
      </c>
      <c r="AS28" s="37">
        <v>0</v>
      </c>
      <c r="AT28" s="37">
        <v>-106</v>
      </c>
      <c r="AU28" s="37">
        <v>106</v>
      </c>
      <c r="AV28" s="37">
        <v>0</v>
      </c>
      <c r="AW28" s="37">
        <v>-74.5</v>
      </c>
      <c r="AX28" s="37">
        <v>74.5</v>
      </c>
      <c r="AY28" s="37">
        <v>0</v>
      </c>
      <c r="AZ28" s="37">
        <v>-87</v>
      </c>
      <c r="BA28" s="37">
        <v>87</v>
      </c>
      <c r="BB28" s="37">
        <v>0</v>
      </c>
      <c r="BC28" s="37">
        <v>-87.1</v>
      </c>
      <c r="BD28" s="37">
        <v>87.1</v>
      </c>
      <c r="BE28" s="37">
        <v>0</v>
      </c>
      <c r="BF28" s="37">
        <v>-70.599999999999994</v>
      </c>
      <c r="BG28" s="37">
        <v>70.599999999999994</v>
      </c>
      <c r="BH28" s="37">
        <v>0</v>
      </c>
      <c r="BI28" s="37">
        <v>-104.7</v>
      </c>
      <c r="BJ28" s="37">
        <v>104.7</v>
      </c>
      <c r="BK28" s="37">
        <v>0</v>
      </c>
      <c r="BL28" s="37">
        <v>-84.4</v>
      </c>
      <c r="BM28" s="37">
        <v>84.4</v>
      </c>
      <c r="BN28" s="37">
        <v>0</v>
      </c>
      <c r="BO28" s="37">
        <v>33.599999999999994</v>
      </c>
      <c r="BP28" s="37">
        <v>-33.599999999999994</v>
      </c>
      <c r="BQ28" s="37">
        <v>0</v>
      </c>
      <c r="BR28" s="37">
        <v>-62.4</v>
      </c>
      <c r="BS28" s="37">
        <v>62.4</v>
      </c>
      <c r="BT28" s="37">
        <v>0</v>
      </c>
      <c r="BU28" s="37">
        <v>-62.5</v>
      </c>
      <c r="BV28" s="37">
        <v>62.5</v>
      </c>
      <c r="BW28" s="37">
        <v>0</v>
      </c>
      <c r="BX28" s="37">
        <v>47.6</v>
      </c>
      <c r="BY28" s="37">
        <v>-47.6</v>
      </c>
      <c r="BZ28" s="37">
        <v>0</v>
      </c>
      <c r="CA28" s="37">
        <v>232.2</v>
      </c>
      <c r="CB28" s="187">
        <v>-232.2</v>
      </c>
      <c r="CC28" s="37">
        <v>0</v>
      </c>
      <c r="CD28" s="37">
        <v>-35.4</v>
      </c>
      <c r="CE28" s="37">
        <v>35.4</v>
      </c>
      <c r="CF28" s="37">
        <v>0</v>
      </c>
      <c r="CG28" s="37">
        <v>105.3</v>
      </c>
      <c r="CH28" s="37">
        <v>-105.3</v>
      </c>
      <c r="CI28" s="37">
        <v>0</v>
      </c>
      <c r="CJ28" s="37">
        <v>0</v>
      </c>
      <c r="CK28" s="37">
        <v>0</v>
      </c>
      <c r="CL28" s="37">
        <v>0</v>
      </c>
      <c r="CM28" s="37">
        <v>145.9</v>
      </c>
      <c r="CN28" s="37">
        <v>-145.9</v>
      </c>
      <c r="CO28" s="37">
        <v>0</v>
      </c>
      <c r="CP28" s="37">
        <v>0</v>
      </c>
      <c r="CQ28" s="37">
        <v>0</v>
      </c>
      <c r="CR28" s="37">
        <v>0</v>
      </c>
      <c r="CS28" s="37">
        <v>238.7</v>
      </c>
      <c r="CT28" s="37">
        <v>-238.7</v>
      </c>
      <c r="CU28" s="37">
        <v>0</v>
      </c>
      <c r="CV28" s="37">
        <v>0</v>
      </c>
      <c r="CW28" s="37">
        <v>0</v>
      </c>
      <c r="CX28" s="85">
        <v>0</v>
      </c>
      <c r="CY28" s="85">
        <v>0</v>
      </c>
      <c r="CZ28" s="85">
        <v>0</v>
      </c>
      <c r="DA28" s="85">
        <v>0</v>
      </c>
      <c r="DB28" s="85">
        <v>129</v>
      </c>
      <c r="DC28" s="85">
        <v>-129</v>
      </c>
      <c r="DD28" s="85">
        <v>0</v>
      </c>
      <c r="DE28" s="85">
        <v>243.1</v>
      </c>
      <c r="DF28" s="85">
        <v>-243.1</v>
      </c>
      <c r="DG28" s="85">
        <v>0</v>
      </c>
      <c r="DH28" s="85">
        <v>0</v>
      </c>
      <c r="DI28" s="85">
        <v>0</v>
      </c>
      <c r="DJ28" s="85">
        <v>0</v>
      </c>
      <c r="DK28" s="85">
        <v>0</v>
      </c>
      <c r="DL28" s="85">
        <v>0</v>
      </c>
      <c r="DM28" s="85">
        <v>0</v>
      </c>
      <c r="DN28" s="85">
        <v>-11.600000000000001</v>
      </c>
      <c r="DO28" s="85">
        <v>11.600000000000001</v>
      </c>
      <c r="DP28" s="85">
        <v>0</v>
      </c>
      <c r="DQ28" s="85">
        <v>-34.299999999999997</v>
      </c>
      <c r="DR28" s="85">
        <v>34.299999999999997</v>
      </c>
      <c r="DS28" s="85">
        <v>0</v>
      </c>
      <c r="DT28" s="85">
        <v>101.8</v>
      </c>
      <c r="DU28" s="85">
        <v>-101.8</v>
      </c>
      <c r="DV28" s="85">
        <v>0</v>
      </c>
      <c r="DW28" s="85">
        <v>-34.299999999999997</v>
      </c>
      <c r="DX28" s="85">
        <v>34.299999999999997</v>
      </c>
      <c r="DY28" s="85">
        <v>0</v>
      </c>
      <c r="DZ28" s="85">
        <v>49.027000000000001</v>
      </c>
      <c r="EA28" s="85">
        <v>-49.027000000000001</v>
      </c>
      <c r="EB28" s="85">
        <v>0</v>
      </c>
      <c r="EC28" s="85">
        <v>56.500000000000007</v>
      </c>
      <c r="ED28" s="85">
        <v>-56.500000000000007</v>
      </c>
      <c r="EE28" s="85">
        <v>0</v>
      </c>
      <c r="EF28" s="85">
        <v>-42.2</v>
      </c>
      <c r="EG28" s="85">
        <v>42.2</v>
      </c>
      <c r="EH28" s="85">
        <v>0</v>
      </c>
      <c r="EI28" s="85">
        <v>51.699999999999996</v>
      </c>
      <c r="EJ28" s="85">
        <v>-51.699999999999996</v>
      </c>
      <c r="EK28" s="85">
        <v>0</v>
      </c>
      <c r="EL28" s="85">
        <v>-8.3000000000000007</v>
      </c>
      <c r="EM28" s="85">
        <v>8.3000000000000007</v>
      </c>
      <c r="EN28" s="85">
        <v>0</v>
      </c>
      <c r="EO28" s="85">
        <v>152</v>
      </c>
      <c r="EP28" s="85">
        <v>-152</v>
      </c>
      <c r="EQ28" s="85">
        <v>0</v>
      </c>
      <c r="ER28" s="85">
        <v>-8.3000000000000007</v>
      </c>
      <c r="ES28" s="85">
        <v>8.3000000000000007</v>
      </c>
      <c r="ET28" s="38" t="s">
        <v>296</v>
      </c>
      <c r="EU28" s="612"/>
      <c r="EV28" s="612"/>
      <c r="EW28" s="612"/>
      <c r="EX28" s="612"/>
      <c r="EY28" s="612"/>
      <c r="EZ28" s="612"/>
      <c r="FA28" s="612"/>
      <c r="FB28" s="612"/>
      <c r="FC28" s="634"/>
      <c r="FD28" s="634"/>
      <c r="FE28" s="634"/>
      <c r="FF28" s="634"/>
      <c r="FG28" s="634"/>
      <c r="FH28" s="634"/>
      <c r="FI28" s="631"/>
      <c r="FJ28" s="631"/>
      <c r="FK28" s="631"/>
      <c r="FL28" s="631"/>
      <c r="FM28" s="631"/>
      <c r="FN28" s="631"/>
      <c r="FO28" s="631"/>
      <c r="FP28" s="631"/>
      <c r="FQ28" s="631"/>
      <c r="FR28" s="631"/>
      <c r="FS28" s="631"/>
      <c r="FT28" s="631"/>
      <c r="FU28" s="631"/>
      <c r="FV28" s="631"/>
      <c r="FW28" s="631"/>
      <c r="FX28" s="631"/>
      <c r="FY28" s="631"/>
      <c r="FZ28" s="631"/>
      <c r="GA28" s="631"/>
      <c r="GB28" s="631"/>
      <c r="GC28" s="631"/>
      <c r="GD28" s="631"/>
      <c r="GE28" s="631"/>
      <c r="GF28" s="631"/>
      <c r="GG28" s="631"/>
      <c r="GH28" s="631"/>
      <c r="GI28" s="631"/>
      <c r="GJ28" s="631"/>
      <c r="GK28" s="631"/>
      <c r="GL28" s="631"/>
      <c r="GM28" s="631"/>
      <c r="GN28" s="631"/>
      <c r="GO28" s="631"/>
      <c r="GP28" s="631"/>
      <c r="GQ28" s="631"/>
      <c r="GR28" s="631"/>
      <c r="GS28" s="631"/>
      <c r="GT28" s="631"/>
      <c r="GU28" s="631"/>
      <c r="GV28" s="631"/>
      <c r="GW28" s="631"/>
      <c r="GX28" s="631"/>
      <c r="GY28" s="631"/>
      <c r="GZ28" s="631"/>
    </row>
    <row r="29" spans="1:208" s="32" customFormat="1" ht="30" customHeight="1" x14ac:dyDescent="0.5">
      <c r="A29" s="42"/>
      <c r="B29" s="33" t="s">
        <v>181</v>
      </c>
      <c r="C29" s="186">
        <v>0</v>
      </c>
      <c r="D29" s="34">
        <v>0</v>
      </c>
      <c r="E29" s="34">
        <v>0</v>
      </c>
      <c r="F29" s="34">
        <v>0</v>
      </c>
      <c r="G29" s="34">
        <v>187.6</v>
      </c>
      <c r="H29" s="34">
        <v>-187.6</v>
      </c>
      <c r="I29" s="34">
        <v>0</v>
      </c>
      <c r="J29" s="34">
        <v>0</v>
      </c>
      <c r="K29" s="34">
        <v>0</v>
      </c>
      <c r="L29" s="34">
        <v>0</v>
      </c>
      <c r="M29" s="34">
        <v>88.9</v>
      </c>
      <c r="N29" s="34">
        <v>-88.9</v>
      </c>
      <c r="O29" s="34">
        <v>0</v>
      </c>
      <c r="P29" s="34">
        <v>0</v>
      </c>
      <c r="Q29" s="34">
        <v>0</v>
      </c>
      <c r="R29" s="34">
        <v>0</v>
      </c>
      <c r="S29" s="34">
        <v>141.9</v>
      </c>
      <c r="T29" s="34">
        <v>-141.9</v>
      </c>
      <c r="U29" s="34">
        <v>0</v>
      </c>
      <c r="V29" s="34">
        <v>283.2</v>
      </c>
      <c r="W29" s="34">
        <v>-283.2</v>
      </c>
      <c r="X29" s="34">
        <v>0</v>
      </c>
      <c r="Y29" s="34">
        <v>0</v>
      </c>
      <c r="Z29" s="34">
        <v>0</v>
      </c>
      <c r="AA29" s="34">
        <v>0</v>
      </c>
      <c r="AB29" s="34">
        <v>0</v>
      </c>
      <c r="AC29" s="34">
        <v>0</v>
      </c>
      <c r="AD29" s="34">
        <v>0</v>
      </c>
      <c r="AE29" s="34">
        <v>0</v>
      </c>
      <c r="AF29" s="34">
        <v>0</v>
      </c>
      <c r="AG29" s="34">
        <v>0</v>
      </c>
      <c r="AH29" s="34">
        <v>50.9</v>
      </c>
      <c r="AI29" s="34">
        <v>-50.9</v>
      </c>
      <c r="AJ29" s="34">
        <v>0</v>
      </c>
      <c r="AK29" s="34">
        <v>0</v>
      </c>
      <c r="AL29" s="34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50.8</v>
      </c>
      <c r="AR29" s="34">
        <v>-50.8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  <c r="AZ29" s="34">
        <v>0</v>
      </c>
      <c r="BA29" s="34">
        <v>0</v>
      </c>
      <c r="BB29" s="34">
        <v>0</v>
      </c>
      <c r="BC29" s="34">
        <v>0</v>
      </c>
      <c r="BD29" s="34">
        <v>0</v>
      </c>
      <c r="BE29" s="34">
        <v>0</v>
      </c>
      <c r="BF29" s="34">
        <v>0</v>
      </c>
      <c r="BG29" s="34">
        <v>0</v>
      </c>
      <c r="BH29" s="34">
        <v>0</v>
      </c>
      <c r="BI29" s="34">
        <v>0</v>
      </c>
      <c r="BJ29" s="34">
        <v>0</v>
      </c>
      <c r="BK29" s="34">
        <v>0</v>
      </c>
      <c r="BL29" s="34">
        <v>0</v>
      </c>
      <c r="BM29" s="34">
        <v>0</v>
      </c>
      <c r="BN29" s="34">
        <v>0</v>
      </c>
      <c r="BO29" s="34">
        <v>117.5</v>
      </c>
      <c r="BP29" s="34">
        <v>-117.5</v>
      </c>
      <c r="BQ29" s="34">
        <v>0</v>
      </c>
      <c r="BR29" s="34">
        <v>0</v>
      </c>
      <c r="BS29" s="34">
        <v>0</v>
      </c>
      <c r="BT29" s="34">
        <v>0</v>
      </c>
      <c r="BU29" s="34">
        <v>0</v>
      </c>
      <c r="BV29" s="34">
        <v>0</v>
      </c>
      <c r="BW29" s="34">
        <v>0</v>
      </c>
      <c r="BX29" s="34">
        <v>99.7</v>
      </c>
      <c r="BY29" s="34">
        <v>-99.7</v>
      </c>
      <c r="BZ29" s="34">
        <v>0</v>
      </c>
      <c r="CA29" s="34">
        <v>284</v>
      </c>
      <c r="CB29" s="186">
        <v>-284</v>
      </c>
      <c r="CC29" s="34">
        <v>0</v>
      </c>
      <c r="CD29" s="34">
        <v>0</v>
      </c>
      <c r="CE29" s="34">
        <v>0</v>
      </c>
      <c r="CF29" s="34">
        <v>0</v>
      </c>
      <c r="CG29" s="34">
        <v>105.3</v>
      </c>
      <c r="CH29" s="34">
        <v>-105.3</v>
      </c>
      <c r="CI29" s="34">
        <v>0</v>
      </c>
      <c r="CJ29" s="34">
        <v>0</v>
      </c>
      <c r="CK29" s="34">
        <v>0</v>
      </c>
      <c r="CL29" s="34">
        <v>0</v>
      </c>
      <c r="CM29" s="34">
        <v>145.9</v>
      </c>
      <c r="CN29" s="34">
        <v>-145.9</v>
      </c>
      <c r="CO29" s="34">
        <v>0</v>
      </c>
      <c r="CP29" s="34">
        <v>0</v>
      </c>
      <c r="CQ29" s="34">
        <v>0</v>
      </c>
      <c r="CR29" s="34">
        <v>0</v>
      </c>
      <c r="CS29" s="34">
        <v>238.7</v>
      </c>
      <c r="CT29" s="34">
        <v>-238.7</v>
      </c>
      <c r="CU29" s="34">
        <v>0</v>
      </c>
      <c r="CV29" s="34">
        <v>0</v>
      </c>
      <c r="CW29" s="34">
        <v>0</v>
      </c>
      <c r="CX29" s="84">
        <v>0</v>
      </c>
      <c r="CY29" s="84">
        <v>0</v>
      </c>
      <c r="CZ29" s="84">
        <v>0</v>
      </c>
      <c r="DA29" s="84">
        <v>0</v>
      </c>
      <c r="DB29" s="84">
        <v>129</v>
      </c>
      <c r="DC29" s="84">
        <v>-129</v>
      </c>
      <c r="DD29" s="84">
        <v>0</v>
      </c>
      <c r="DE29" s="84">
        <v>243.1</v>
      </c>
      <c r="DF29" s="84">
        <v>-243.1</v>
      </c>
      <c r="DG29" s="84">
        <v>0</v>
      </c>
      <c r="DH29" s="84">
        <v>0</v>
      </c>
      <c r="DI29" s="84">
        <v>0</v>
      </c>
      <c r="DJ29" s="84">
        <v>0</v>
      </c>
      <c r="DK29" s="84">
        <v>0</v>
      </c>
      <c r="DL29" s="84">
        <v>0</v>
      </c>
      <c r="DM29" s="84">
        <v>0</v>
      </c>
      <c r="DN29" s="84">
        <v>22.9</v>
      </c>
      <c r="DO29" s="84">
        <v>-22.9</v>
      </c>
      <c r="DP29" s="84">
        <v>0</v>
      </c>
      <c r="DQ29" s="84">
        <v>0</v>
      </c>
      <c r="DR29" s="84">
        <v>0</v>
      </c>
      <c r="DS29" s="84">
        <v>0</v>
      </c>
      <c r="DT29" s="84">
        <v>136.1</v>
      </c>
      <c r="DU29" s="84">
        <v>-136.1</v>
      </c>
      <c r="DV29" s="84">
        <v>0</v>
      </c>
      <c r="DW29" s="84">
        <v>0</v>
      </c>
      <c r="DX29" s="84">
        <v>0</v>
      </c>
      <c r="DY29" s="84">
        <v>0</v>
      </c>
      <c r="DZ29" s="84">
        <v>92.227000000000004</v>
      </c>
      <c r="EA29" s="84">
        <v>-92.227000000000004</v>
      </c>
      <c r="EB29" s="84">
        <v>0</v>
      </c>
      <c r="EC29" s="84">
        <v>90.4</v>
      </c>
      <c r="ED29" s="84">
        <v>-90.4</v>
      </c>
      <c r="EE29" s="84">
        <v>0</v>
      </c>
      <c r="EF29" s="84">
        <v>0</v>
      </c>
      <c r="EG29" s="84">
        <v>0</v>
      </c>
      <c r="EH29" s="84">
        <v>0</v>
      </c>
      <c r="EI29" s="84">
        <v>95.3</v>
      </c>
      <c r="EJ29" s="84">
        <v>-95.3</v>
      </c>
      <c r="EK29" s="84">
        <v>0</v>
      </c>
      <c r="EL29" s="84">
        <v>0</v>
      </c>
      <c r="EM29" s="84">
        <v>0</v>
      </c>
      <c r="EN29" s="84">
        <v>0</v>
      </c>
      <c r="EO29" s="84">
        <v>171.8</v>
      </c>
      <c r="EP29" s="84">
        <v>-171.8</v>
      </c>
      <c r="EQ29" s="84">
        <v>0</v>
      </c>
      <c r="ER29" s="84">
        <v>0</v>
      </c>
      <c r="ES29" s="84">
        <v>0</v>
      </c>
      <c r="ET29" s="35" t="s">
        <v>297</v>
      </c>
      <c r="EU29" s="612"/>
      <c r="EV29" s="612"/>
      <c r="EW29" s="612"/>
      <c r="EX29" s="612"/>
      <c r="EY29" s="612"/>
      <c r="EZ29" s="612"/>
      <c r="FA29" s="612"/>
      <c r="FB29" s="612"/>
      <c r="FC29" s="634"/>
      <c r="FD29" s="634"/>
      <c r="FE29" s="634"/>
      <c r="FF29" s="634"/>
      <c r="FG29" s="634"/>
      <c r="FH29" s="634"/>
      <c r="FI29" s="631"/>
      <c r="FJ29" s="631"/>
      <c r="FK29" s="631"/>
      <c r="FL29" s="631"/>
      <c r="FM29" s="631"/>
      <c r="FN29" s="631"/>
      <c r="FO29" s="631"/>
      <c r="FP29" s="631"/>
      <c r="FQ29" s="631"/>
      <c r="FR29" s="631"/>
      <c r="FS29" s="631"/>
      <c r="FT29" s="631"/>
      <c r="FU29" s="631"/>
      <c r="FV29" s="631"/>
      <c r="FW29" s="631"/>
      <c r="FX29" s="631"/>
      <c r="FY29" s="631"/>
      <c r="FZ29" s="631"/>
      <c r="GA29" s="631"/>
      <c r="GB29" s="631"/>
      <c r="GC29" s="631"/>
      <c r="GD29" s="631"/>
      <c r="GE29" s="631"/>
      <c r="GF29" s="631"/>
      <c r="GG29" s="631"/>
      <c r="GH29" s="631"/>
      <c r="GI29" s="631"/>
      <c r="GJ29" s="631"/>
      <c r="GK29" s="631"/>
      <c r="GL29" s="631"/>
      <c r="GM29" s="631"/>
      <c r="GN29" s="631"/>
      <c r="GO29" s="631"/>
      <c r="GP29" s="631"/>
      <c r="GQ29" s="631"/>
      <c r="GR29" s="631"/>
      <c r="GS29" s="631"/>
      <c r="GT29" s="631"/>
      <c r="GU29" s="631"/>
      <c r="GV29" s="631"/>
      <c r="GW29" s="631"/>
      <c r="GX29" s="631"/>
      <c r="GY29" s="631"/>
      <c r="GZ29" s="631"/>
    </row>
    <row r="30" spans="1:208" s="32" customFormat="1" ht="30" customHeight="1" x14ac:dyDescent="0.5">
      <c r="A30" s="42"/>
      <c r="B30" s="29" t="s">
        <v>182</v>
      </c>
      <c r="C30" s="185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-31.6</v>
      </c>
      <c r="Z30" s="30">
        <v>31.6</v>
      </c>
      <c r="AA30" s="30">
        <v>0</v>
      </c>
      <c r="AB30" s="30">
        <v>-31.6</v>
      </c>
      <c r="AC30" s="30">
        <v>31.6</v>
      </c>
      <c r="AD30" s="30">
        <v>0</v>
      </c>
      <c r="AE30" s="30">
        <v>-32.299999999999997</v>
      </c>
      <c r="AF30" s="30">
        <v>32.299999999999997</v>
      </c>
      <c r="AG30" s="30">
        <v>0</v>
      </c>
      <c r="AH30" s="30">
        <v>-63.3</v>
      </c>
      <c r="AI30" s="30">
        <v>63.3</v>
      </c>
      <c r="AJ30" s="30">
        <v>0</v>
      </c>
      <c r="AK30" s="30">
        <v>-62.8</v>
      </c>
      <c r="AL30" s="30">
        <v>62.8</v>
      </c>
      <c r="AM30" s="30">
        <v>0</v>
      </c>
      <c r="AN30" s="30">
        <v>-81.8</v>
      </c>
      <c r="AO30" s="30">
        <v>81.8</v>
      </c>
      <c r="AP30" s="30">
        <v>0</v>
      </c>
      <c r="AQ30" s="30">
        <v>-82.4</v>
      </c>
      <c r="AR30" s="30">
        <v>82.4</v>
      </c>
      <c r="AS30" s="30">
        <v>0</v>
      </c>
      <c r="AT30" s="30">
        <v>-106</v>
      </c>
      <c r="AU30" s="30">
        <v>106</v>
      </c>
      <c r="AV30" s="30">
        <v>0</v>
      </c>
      <c r="AW30" s="30">
        <v>-74.5</v>
      </c>
      <c r="AX30" s="30">
        <v>74.5</v>
      </c>
      <c r="AY30" s="30">
        <v>0</v>
      </c>
      <c r="AZ30" s="30">
        <v>-87</v>
      </c>
      <c r="BA30" s="30">
        <v>87</v>
      </c>
      <c r="BB30" s="30">
        <v>0</v>
      </c>
      <c r="BC30" s="30">
        <v>-87.1</v>
      </c>
      <c r="BD30" s="30">
        <v>87.1</v>
      </c>
      <c r="BE30" s="30">
        <v>0</v>
      </c>
      <c r="BF30" s="30">
        <v>-70.599999999999994</v>
      </c>
      <c r="BG30" s="30">
        <v>70.599999999999994</v>
      </c>
      <c r="BH30" s="30">
        <v>0</v>
      </c>
      <c r="BI30" s="30">
        <v>-104.7</v>
      </c>
      <c r="BJ30" s="30">
        <v>104.7</v>
      </c>
      <c r="BK30" s="30">
        <v>0</v>
      </c>
      <c r="BL30" s="30">
        <v>-84.4</v>
      </c>
      <c r="BM30" s="30">
        <v>84.4</v>
      </c>
      <c r="BN30" s="30">
        <v>0</v>
      </c>
      <c r="BO30" s="30">
        <v>-83.9</v>
      </c>
      <c r="BP30" s="30">
        <v>83.9</v>
      </c>
      <c r="BQ30" s="30">
        <v>0</v>
      </c>
      <c r="BR30" s="30">
        <v>-62.4</v>
      </c>
      <c r="BS30" s="30">
        <v>62.4</v>
      </c>
      <c r="BT30" s="30">
        <v>0</v>
      </c>
      <c r="BU30" s="30">
        <v>-62.5</v>
      </c>
      <c r="BV30" s="30">
        <v>62.5</v>
      </c>
      <c r="BW30" s="30">
        <v>0</v>
      </c>
      <c r="BX30" s="30">
        <v>-52.1</v>
      </c>
      <c r="BY30" s="30">
        <v>52.1</v>
      </c>
      <c r="BZ30" s="30">
        <v>0</v>
      </c>
      <c r="CA30" s="30">
        <v>-51.8</v>
      </c>
      <c r="CB30" s="185">
        <v>51.8</v>
      </c>
      <c r="CC30" s="30">
        <v>0</v>
      </c>
      <c r="CD30" s="30">
        <v>-35.4</v>
      </c>
      <c r="CE30" s="30">
        <v>35.4</v>
      </c>
      <c r="CF30" s="30">
        <v>0</v>
      </c>
      <c r="CG30" s="30">
        <v>0</v>
      </c>
      <c r="CH30" s="30">
        <v>0</v>
      </c>
      <c r="CI30" s="30">
        <v>0</v>
      </c>
      <c r="CJ30" s="30">
        <v>0</v>
      </c>
      <c r="CK30" s="30">
        <v>0</v>
      </c>
      <c r="CL30" s="30">
        <v>0</v>
      </c>
      <c r="CM30" s="30">
        <v>0</v>
      </c>
      <c r="CN30" s="30">
        <v>0</v>
      </c>
      <c r="CO30" s="30">
        <v>0</v>
      </c>
      <c r="CP30" s="30">
        <v>0</v>
      </c>
      <c r="CQ30" s="30">
        <v>0</v>
      </c>
      <c r="CR30" s="30">
        <v>0</v>
      </c>
      <c r="CS30" s="30">
        <v>0</v>
      </c>
      <c r="CT30" s="30">
        <v>0</v>
      </c>
      <c r="CU30" s="30">
        <v>0</v>
      </c>
      <c r="CV30" s="30">
        <v>0</v>
      </c>
      <c r="CW30" s="30">
        <v>0</v>
      </c>
      <c r="CX30" s="83">
        <v>0</v>
      </c>
      <c r="CY30" s="83">
        <v>0</v>
      </c>
      <c r="CZ30" s="83">
        <v>0</v>
      </c>
      <c r="DA30" s="83">
        <v>0</v>
      </c>
      <c r="DB30" s="83">
        <v>0</v>
      </c>
      <c r="DC30" s="83">
        <v>0</v>
      </c>
      <c r="DD30" s="83">
        <v>0</v>
      </c>
      <c r="DE30" s="83">
        <v>0</v>
      </c>
      <c r="DF30" s="83">
        <v>0</v>
      </c>
      <c r="DG30" s="83">
        <v>0</v>
      </c>
      <c r="DH30" s="83">
        <v>0</v>
      </c>
      <c r="DI30" s="83">
        <v>0</v>
      </c>
      <c r="DJ30" s="83">
        <v>0</v>
      </c>
      <c r="DK30" s="83">
        <v>0</v>
      </c>
      <c r="DL30" s="83">
        <v>0</v>
      </c>
      <c r="DM30" s="83">
        <v>0</v>
      </c>
      <c r="DN30" s="83">
        <v>-34.5</v>
      </c>
      <c r="DO30" s="83">
        <v>34.5</v>
      </c>
      <c r="DP30" s="83">
        <v>0</v>
      </c>
      <c r="DQ30" s="83">
        <v>-34.299999999999997</v>
      </c>
      <c r="DR30" s="83">
        <v>34.299999999999997</v>
      </c>
      <c r="DS30" s="83">
        <v>0</v>
      </c>
      <c r="DT30" s="83">
        <v>-34.299999999999997</v>
      </c>
      <c r="DU30" s="83">
        <v>34.299999999999997</v>
      </c>
      <c r="DV30" s="83">
        <v>0</v>
      </c>
      <c r="DW30" s="83">
        <v>-34.299999999999997</v>
      </c>
      <c r="DX30" s="83">
        <v>34.299999999999997</v>
      </c>
      <c r="DY30" s="83">
        <v>0</v>
      </c>
      <c r="DZ30" s="83">
        <v>-43.2</v>
      </c>
      <c r="EA30" s="83">
        <v>43.2</v>
      </c>
      <c r="EB30" s="83">
        <v>0</v>
      </c>
      <c r="EC30" s="83">
        <v>-33.9</v>
      </c>
      <c r="ED30" s="83">
        <v>33.9</v>
      </c>
      <c r="EE30" s="83">
        <v>0</v>
      </c>
      <c r="EF30" s="83">
        <v>-42.2</v>
      </c>
      <c r="EG30" s="83">
        <v>42.2</v>
      </c>
      <c r="EH30" s="83">
        <v>0</v>
      </c>
      <c r="EI30" s="83">
        <v>-43.6</v>
      </c>
      <c r="EJ30" s="83">
        <v>43.6</v>
      </c>
      <c r="EK30" s="83">
        <v>0</v>
      </c>
      <c r="EL30" s="83">
        <v>-8.3000000000000007</v>
      </c>
      <c r="EM30" s="83">
        <v>8.3000000000000007</v>
      </c>
      <c r="EN30" s="83">
        <v>0</v>
      </c>
      <c r="EO30" s="83">
        <v>-19.8</v>
      </c>
      <c r="EP30" s="83">
        <v>19.8</v>
      </c>
      <c r="EQ30" s="83">
        <v>0</v>
      </c>
      <c r="ER30" s="83">
        <v>-8.3000000000000007</v>
      </c>
      <c r="ES30" s="83">
        <v>8.3000000000000007</v>
      </c>
      <c r="ET30" s="31" t="s">
        <v>298</v>
      </c>
      <c r="EU30" s="612"/>
      <c r="EV30" s="612"/>
      <c r="EW30" s="612"/>
      <c r="EX30" s="612"/>
      <c r="EY30" s="612"/>
      <c r="EZ30" s="612"/>
      <c r="FA30" s="612"/>
      <c r="FB30" s="612"/>
      <c r="FC30" s="634"/>
      <c r="FD30" s="634"/>
      <c r="FE30" s="634"/>
      <c r="FF30" s="634"/>
      <c r="FG30" s="634"/>
      <c r="FH30" s="634"/>
      <c r="FI30" s="631"/>
      <c r="FJ30" s="631"/>
      <c r="FK30" s="631"/>
      <c r="FL30" s="631"/>
      <c r="FM30" s="631"/>
      <c r="FN30" s="631"/>
      <c r="FO30" s="631"/>
      <c r="FP30" s="631"/>
      <c r="FQ30" s="631"/>
      <c r="FR30" s="631"/>
      <c r="FS30" s="631"/>
      <c r="FT30" s="631"/>
      <c r="FU30" s="631"/>
      <c r="FV30" s="631"/>
      <c r="FW30" s="631"/>
      <c r="FX30" s="631"/>
      <c r="FY30" s="631"/>
      <c r="FZ30" s="631"/>
      <c r="GA30" s="631"/>
      <c r="GB30" s="631"/>
      <c r="GC30" s="631"/>
      <c r="GD30" s="631"/>
      <c r="GE30" s="631"/>
      <c r="GF30" s="631"/>
      <c r="GG30" s="631"/>
      <c r="GH30" s="631"/>
      <c r="GI30" s="631"/>
      <c r="GJ30" s="631"/>
      <c r="GK30" s="631"/>
      <c r="GL30" s="631"/>
      <c r="GM30" s="631"/>
      <c r="GN30" s="631"/>
      <c r="GO30" s="631"/>
      <c r="GP30" s="631"/>
      <c r="GQ30" s="631"/>
      <c r="GR30" s="631"/>
      <c r="GS30" s="631"/>
      <c r="GT30" s="631"/>
      <c r="GU30" s="631"/>
      <c r="GV30" s="631"/>
      <c r="GW30" s="631"/>
      <c r="GX30" s="631"/>
      <c r="GY30" s="631"/>
      <c r="GZ30" s="631"/>
    </row>
    <row r="31" spans="1:208" s="32" customFormat="1" ht="30" customHeight="1" x14ac:dyDescent="0.5">
      <c r="A31" s="42"/>
      <c r="B31" s="39" t="s">
        <v>183</v>
      </c>
      <c r="C31" s="188">
        <v>0</v>
      </c>
      <c r="D31" s="40">
        <v>0</v>
      </c>
      <c r="E31" s="40">
        <v>0</v>
      </c>
      <c r="F31" s="40">
        <v>0</v>
      </c>
      <c r="G31" s="40">
        <v>-17.427999999999994</v>
      </c>
      <c r="H31" s="40">
        <v>17.427999999999994</v>
      </c>
      <c r="I31" s="40">
        <v>0</v>
      </c>
      <c r="J31" s="40">
        <v>-4.1269999999997253E-2</v>
      </c>
      <c r="K31" s="40">
        <v>4.1269999999997253E-2</v>
      </c>
      <c r="L31" s="40">
        <v>0</v>
      </c>
      <c r="M31" s="40">
        <v>0.70739999999999981</v>
      </c>
      <c r="N31" s="40">
        <v>-0.70739999999999981</v>
      </c>
      <c r="O31" s="40">
        <v>0</v>
      </c>
      <c r="P31" s="40">
        <v>-2.8000000000005798E-4</v>
      </c>
      <c r="Q31" s="40">
        <v>2.8000000000005798E-4</v>
      </c>
      <c r="R31" s="40">
        <v>0</v>
      </c>
      <c r="S31" s="40">
        <v>-19.760000000000002</v>
      </c>
      <c r="T31" s="40">
        <v>19.760000000000002</v>
      </c>
      <c r="U31" s="40">
        <v>0</v>
      </c>
      <c r="V31" s="40">
        <v>31.799999999999997</v>
      </c>
      <c r="W31" s="40">
        <v>-31.799999999999997</v>
      </c>
      <c r="X31" s="40">
        <v>0</v>
      </c>
      <c r="Y31" s="40">
        <v>-14.734849999999998</v>
      </c>
      <c r="Z31" s="40">
        <v>14.734849999999998</v>
      </c>
      <c r="AA31" s="40">
        <v>0</v>
      </c>
      <c r="AB31" s="40">
        <v>23.5</v>
      </c>
      <c r="AC31" s="40">
        <v>-23.5</v>
      </c>
      <c r="AD31" s="40">
        <v>0</v>
      </c>
      <c r="AE31" s="40">
        <v>-9.6</v>
      </c>
      <c r="AF31" s="40">
        <v>9.6</v>
      </c>
      <c r="AG31" s="40">
        <v>0</v>
      </c>
      <c r="AH31" s="40">
        <v>0</v>
      </c>
      <c r="AI31" s="40">
        <v>0</v>
      </c>
      <c r="AJ31" s="40">
        <v>0</v>
      </c>
      <c r="AK31" s="40">
        <v>11.8</v>
      </c>
      <c r="AL31" s="40">
        <v>-11.8</v>
      </c>
      <c r="AM31" s="40">
        <v>0</v>
      </c>
      <c r="AN31" s="40">
        <v>0</v>
      </c>
      <c r="AO31" s="40">
        <v>0</v>
      </c>
      <c r="AP31" s="40">
        <v>0</v>
      </c>
      <c r="AQ31" s="40">
        <v>37.300000000000004</v>
      </c>
      <c r="AR31" s="40">
        <v>-37.300000000000004</v>
      </c>
      <c r="AS31" s="40">
        <v>0</v>
      </c>
      <c r="AT31" s="40">
        <v>-12.2</v>
      </c>
      <c r="AU31" s="40">
        <v>12.2</v>
      </c>
      <c r="AV31" s="40">
        <v>0</v>
      </c>
      <c r="AW31" s="40">
        <v>-1.9</v>
      </c>
      <c r="AX31" s="40">
        <v>1.9</v>
      </c>
      <c r="AY31" s="40">
        <v>0</v>
      </c>
      <c r="AZ31" s="40">
        <v>-12.6</v>
      </c>
      <c r="BA31" s="40">
        <v>12.6</v>
      </c>
      <c r="BB31" s="40">
        <v>0</v>
      </c>
      <c r="BC31" s="40">
        <v>-3.4</v>
      </c>
      <c r="BD31" s="40">
        <v>3.4</v>
      </c>
      <c r="BE31" s="40">
        <v>0</v>
      </c>
      <c r="BF31" s="40">
        <v>-12.2</v>
      </c>
      <c r="BG31" s="40">
        <v>12.2</v>
      </c>
      <c r="BH31" s="40">
        <v>0</v>
      </c>
      <c r="BI31" s="40">
        <v>-16.399999999999999</v>
      </c>
      <c r="BJ31" s="40">
        <v>16.399999999999999</v>
      </c>
      <c r="BK31" s="40">
        <v>0</v>
      </c>
      <c r="BL31" s="40">
        <v>29</v>
      </c>
      <c r="BM31" s="40">
        <v>-29</v>
      </c>
      <c r="BN31" s="40">
        <v>0</v>
      </c>
      <c r="BO31" s="40">
        <v>-16.3</v>
      </c>
      <c r="BP31" s="40">
        <v>16.3</v>
      </c>
      <c r="BQ31" s="40">
        <v>0</v>
      </c>
      <c r="BR31" s="40">
        <v>-6.1</v>
      </c>
      <c r="BS31" s="40">
        <v>6.1</v>
      </c>
      <c r="BT31" s="40">
        <v>0</v>
      </c>
      <c r="BU31" s="40">
        <v>-17.5</v>
      </c>
      <c r="BV31" s="40">
        <v>17.5</v>
      </c>
      <c r="BW31" s="40">
        <v>0</v>
      </c>
      <c r="BX31" s="40">
        <v>0</v>
      </c>
      <c r="BY31" s="40">
        <v>0</v>
      </c>
      <c r="BZ31" s="40">
        <v>0</v>
      </c>
      <c r="CA31" s="40">
        <v>9.3999999999999986</v>
      </c>
      <c r="CB31" s="188">
        <v>-9.3999999999999986</v>
      </c>
      <c r="CC31" s="40">
        <v>0</v>
      </c>
      <c r="CD31" s="40">
        <v>30</v>
      </c>
      <c r="CE31" s="40">
        <v>-30</v>
      </c>
      <c r="CF31" s="40">
        <v>0</v>
      </c>
      <c r="CG31" s="40">
        <v>-8.1</v>
      </c>
      <c r="CH31" s="40">
        <v>8.1</v>
      </c>
      <c r="CI31" s="40">
        <v>0</v>
      </c>
      <c r="CJ31" s="40">
        <v>-8.5</v>
      </c>
      <c r="CK31" s="40">
        <v>8.5</v>
      </c>
      <c r="CL31" s="40">
        <v>0</v>
      </c>
      <c r="CM31" s="40">
        <v>-3</v>
      </c>
      <c r="CN31" s="40">
        <v>3</v>
      </c>
      <c r="CO31" s="40">
        <v>0</v>
      </c>
      <c r="CP31" s="40">
        <v>-8.3000000000000007</v>
      </c>
      <c r="CQ31" s="40">
        <v>8.3000000000000007</v>
      </c>
      <c r="CR31" s="40">
        <v>0</v>
      </c>
      <c r="CS31" s="40">
        <v>63.5</v>
      </c>
      <c r="CT31" s="40">
        <v>-63.5</v>
      </c>
      <c r="CU31" s="40">
        <v>0</v>
      </c>
      <c r="CV31" s="40">
        <v>-15.6</v>
      </c>
      <c r="CW31" s="40">
        <v>15.6</v>
      </c>
      <c r="CX31" s="86">
        <v>0</v>
      </c>
      <c r="CY31" s="86">
        <v>-6.6</v>
      </c>
      <c r="CZ31" s="86">
        <v>6.6</v>
      </c>
      <c r="DA31" s="86">
        <v>0</v>
      </c>
      <c r="DB31" s="86">
        <v>-15.9</v>
      </c>
      <c r="DC31" s="86">
        <v>15.9</v>
      </c>
      <c r="DD31" s="86">
        <v>0</v>
      </c>
      <c r="DE31" s="86">
        <v>-29.3</v>
      </c>
      <c r="DF31" s="86">
        <v>29.3</v>
      </c>
      <c r="DG31" s="86">
        <v>0</v>
      </c>
      <c r="DH31" s="86">
        <v>2.0999999999999996</v>
      </c>
      <c r="DI31" s="86">
        <v>-2.0999999999999996</v>
      </c>
      <c r="DJ31" s="86">
        <v>0</v>
      </c>
      <c r="DK31" s="86">
        <v>5.7999999999999989</v>
      </c>
      <c r="DL31" s="86">
        <v>-5.7999999999999989</v>
      </c>
      <c r="DM31" s="86">
        <v>0</v>
      </c>
      <c r="DN31" s="86">
        <v>-7</v>
      </c>
      <c r="DO31" s="86">
        <v>7</v>
      </c>
      <c r="DP31" s="86">
        <v>0</v>
      </c>
      <c r="DQ31" s="86">
        <v>-19.600000000000001</v>
      </c>
      <c r="DR31" s="86">
        <v>19.600000000000001</v>
      </c>
      <c r="DS31" s="86">
        <v>0</v>
      </c>
      <c r="DT31" s="86">
        <v>0</v>
      </c>
      <c r="DU31" s="86">
        <v>0</v>
      </c>
      <c r="DV31" s="86">
        <v>0</v>
      </c>
      <c r="DW31" s="86">
        <v>-5.3999999999999986</v>
      </c>
      <c r="DX31" s="86">
        <v>5.3999999999999986</v>
      </c>
      <c r="DY31" s="86">
        <v>0</v>
      </c>
      <c r="DZ31" s="86">
        <v>0</v>
      </c>
      <c r="EA31" s="86">
        <v>0</v>
      </c>
      <c r="EB31" s="86">
        <v>0</v>
      </c>
      <c r="EC31" s="86">
        <v>-14.7</v>
      </c>
      <c r="ED31" s="86">
        <v>14.7</v>
      </c>
      <c r="EE31" s="86">
        <v>0</v>
      </c>
      <c r="EF31" s="86">
        <v>-3.3</v>
      </c>
      <c r="EG31" s="86">
        <v>3.3</v>
      </c>
      <c r="EH31" s="86">
        <v>0</v>
      </c>
      <c r="EI31" s="86">
        <v>-4.3</v>
      </c>
      <c r="EJ31" s="86">
        <v>4.3</v>
      </c>
      <c r="EK31" s="86">
        <v>0</v>
      </c>
      <c r="EL31" s="86">
        <v>-3.4</v>
      </c>
      <c r="EM31" s="86">
        <v>3.4</v>
      </c>
      <c r="EN31" s="86">
        <v>0</v>
      </c>
      <c r="EO31" s="86">
        <v>24</v>
      </c>
      <c r="EP31" s="86">
        <v>-24</v>
      </c>
      <c r="EQ31" s="86">
        <v>0</v>
      </c>
      <c r="ER31" s="86">
        <v>-3.4</v>
      </c>
      <c r="ES31" s="86">
        <v>3.4</v>
      </c>
      <c r="ET31" s="41" t="s">
        <v>299</v>
      </c>
      <c r="EU31" s="612"/>
      <c r="EV31" s="612"/>
      <c r="EW31" s="612"/>
      <c r="EX31" s="612"/>
      <c r="EY31" s="612"/>
      <c r="EZ31" s="612"/>
      <c r="FA31" s="612"/>
      <c r="FB31" s="612"/>
      <c r="FC31" s="634"/>
      <c r="FD31" s="634"/>
      <c r="FE31" s="634"/>
      <c r="FF31" s="634"/>
      <c r="FG31" s="634"/>
      <c r="FH31" s="634"/>
      <c r="FI31" s="631"/>
      <c r="FJ31" s="631"/>
      <c r="FK31" s="631"/>
      <c r="FL31" s="631"/>
      <c r="FM31" s="631"/>
      <c r="FN31" s="631"/>
      <c r="FO31" s="631"/>
      <c r="FP31" s="631"/>
      <c r="FQ31" s="631"/>
      <c r="FR31" s="631"/>
      <c r="FS31" s="631"/>
      <c r="FT31" s="631"/>
      <c r="FU31" s="631"/>
      <c r="FV31" s="631"/>
      <c r="FW31" s="631"/>
      <c r="FX31" s="631"/>
      <c r="FY31" s="631"/>
      <c r="FZ31" s="631"/>
      <c r="GA31" s="631"/>
      <c r="GB31" s="631"/>
      <c r="GC31" s="631"/>
      <c r="GD31" s="631"/>
      <c r="GE31" s="631"/>
      <c r="GF31" s="631"/>
      <c r="GG31" s="631"/>
      <c r="GH31" s="631"/>
      <c r="GI31" s="631"/>
      <c r="GJ31" s="631"/>
      <c r="GK31" s="631"/>
      <c r="GL31" s="631"/>
      <c r="GM31" s="631"/>
      <c r="GN31" s="631"/>
      <c r="GO31" s="631"/>
      <c r="GP31" s="631"/>
      <c r="GQ31" s="631"/>
      <c r="GR31" s="631"/>
      <c r="GS31" s="631"/>
      <c r="GT31" s="631"/>
      <c r="GU31" s="631"/>
      <c r="GV31" s="631"/>
      <c r="GW31" s="631"/>
      <c r="GX31" s="631"/>
      <c r="GY31" s="631"/>
      <c r="GZ31" s="631"/>
    </row>
    <row r="32" spans="1:208" s="32" customFormat="1" ht="30" customHeight="1" x14ac:dyDescent="0.5">
      <c r="A32" s="42"/>
      <c r="B32" s="29" t="s">
        <v>181</v>
      </c>
      <c r="C32" s="185">
        <v>0</v>
      </c>
      <c r="D32" s="30">
        <v>0</v>
      </c>
      <c r="E32" s="30">
        <v>0</v>
      </c>
      <c r="F32" s="30">
        <v>0</v>
      </c>
      <c r="G32" s="30">
        <v>-2.799999999999514E-2</v>
      </c>
      <c r="H32" s="30">
        <v>2.799999999999514E-2</v>
      </c>
      <c r="I32" s="30">
        <v>0</v>
      </c>
      <c r="J32" s="30">
        <v>-4.1269999999997253E-2</v>
      </c>
      <c r="K32" s="30">
        <v>4.1269999999997253E-2</v>
      </c>
      <c r="L32" s="30">
        <v>0</v>
      </c>
      <c r="M32" s="30">
        <v>11.907400000000003</v>
      </c>
      <c r="N32" s="30">
        <v>-11.907400000000003</v>
      </c>
      <c r="O32" s="30">
        <v>0</v>
      </c>
      <c r="P32" s="30">
        <v>-2.8000000000005798E-4</v>
      </c>
      <c r="Q32" s="30">
        <v>2.8000000000005798E-4</v>
      </c>
      <c r="R32" s="30">
        <v>0</v>
      </c>
      <c r="S32" s="30">
        <v>3.9999999999999147E-2</v>
      </c>
      <c r="T32" s="30">
        <v>-3.9999999999999147E-2</v>
      </c>
      <c r="U32" s="30">
        <v>0</v>
      </c>
      <c r="V32" s="30">
        <v>41.9</v>
      </c>
      <c r="W32" s="30">
        <v>-41.9</v>
      </c>
      <c r="X32" s="30">
        <v>0</v>
      </c>
      <c r="Y32" s="30">
        <v>-3.4849999999998715E-2</v>
      </c>
      <c r="Z32" s="30">
        <v>3.4849999999998715E-2</v>
      </c>
      <c r="AA32" s="30">
        <v>0</v>
      </c>
      <c r="AB32" s="30">
        <v>23.5</v>
      </c>
      <c r="AC32" s="30">
        <v>-23.5</v>
      </c>
      <c r="AD32" s="30">
        <v>0</v>
      </c>
      <c r="AE32" s="30">
        <v>0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21.3</v>
      </c>
      <c r="AL32" s="30">
        <v>-21.3</v>
      </c>
      <c r="AM32" s="30">
        <v>0</v>
      </c>
      <c r="AN32" s="30">
        <v>0</v>
      </c>
      <c r="AO32" s="30">
        <v>0</v>
      </c>
      <c r="AP32" s="30">
        <v>0</v>
      </c>
      <c r="AQ32" s="30">
        <v>39.1</v>
      </c>
      <c r="AR32" s="30">
        <v>-39.1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41.1</v>
      </c>
      <c r="BM32" s="30">
        <v>-41.1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0">
        <v>0</v>
      </c>
      <c r="BY32" s="30">
        <v>0</v>
      </c>
      <c r="BZ32" s="30">
        <v>0</v>
      </c>
      <c r="CA32" s="30">
        <v>26.9</v>
      </c>
      <c r="CB32" s="185">
        <v>-26.9</v>
      </c>
      <c r="CC32" s="30">
        <v>0</v>
      </c>
      <c r="CD32" s="30">
        <v>30</v>
      </c>
      <c r="CE32" s="30">
        <v>-30</v>
      </c>
      <c r="CF32" s="30">
        <v>0</v>
      </c>
      <c r="CG32" s="30">
        <v>0</v>
      </c>
      <c r="CH32" s="30">
        <v>0</v>
      </c>
      <c r="CI32" s="30">
        <v>0</v>
      </c>
      <c r="CJ32" s="30">
        <v>0</v>
      </c>
      <c r="CK32" s="30">
        <v>0</v>
      </c>
      <c r="CL32" s="30">
        <v>0</v>
      </c>
      <c r="CM32" s="30">
        <v>0</v>
      </c>
      <c r="CN32" s="30">
        <v>0</v>
      </c>
      <c r="CO32" s="30">
        <v>0</v>
      </c>
      <c r="CP32" s="30">
        <v>0</v>
      </c>
      <c r="CQ32" s="30">
        <v>0</v>
      </c>
      <c r="CR32" s="30">
        <v>0</v>
      </c>
      <c r="CS32" s="30">
        <v>66.5</v>
      </c>
      <c r="CT32" s="30">
        <v>-66.5</v>
      </c>
      <c r="CU32" s="30">
        <v>0</v>
      </c>
      <c r="CV32" s="30">
        <v>0</v>
      </c>
      <c r="CW32" s="30">
        <v>0</v>
      </c>
      <c r="CX32" s="83">
        <v>0</v>
      </c>
      <c r="CY32" s="83">
        <v>0</v>
      </c>
      <c r="CZ32" s="83">
        <v>0</v>
      </c>
      <c r="DA32" s="83">
        <v>0</v>
      </c>
      <c r="DB32" s="83">
        <v>0</v>
      </c>
      <c r="DC32" s="83">
        <v>0</v>
      </c>
      <c r="DD32" s="83">
        <v>0</v>
      </c>
      <c r="DE32" s="83">
        <v>0</v>
      </c>
      <c r="DF32" s="83">
        <v>0</v>
      </c>
      <c r="DG32" s="83">
        <v>0</v>
      </c>
      <c r="DH32" s="83">
        <v>17</v>
      </c>
      <c r="DI32" s="83">
        <v>-17</v>
      </c>
      <c r="DJ32" s="83">
        <v>0</v>
      </c>
      <c r="DK32" s="83">
        <v>21.7</v>
      </c>
      <c r="DL32" s="83">
        <v>-21.7</v>
      </c>
      <c r="DM32" s="83">
        <v>0</v>
      </c>
      <c r="DN32" s="83">
        <v>0</v>
      </c>
      <c r="DO32" s="83">
        <v>0</v>
      </c>
      <c r="DP32" s="83">
        <v>0</v>
      </c>
      <c r="DQ32" s="83">
        <v>0</v>
      </c>
      <c r="DR32" s="83">
        <v>0</v>
      </c>
      <c r="DS32" s="83">
        <v>0</v>
      </c>
      <c r="DT32" s="83">
        <v>0</v>
      </c>
      <c r="DU32" s="83">
        <v>0</v>
      </c>
      <c r="DV32" s="83">
        <v>0</v>
      </c>
      <c r="DW32" s="83">
        <v>14.3</v>
      </c>
      <c r="DX32" s="83">
        <v>-14.3</v>
      </c>
      <c r="DY32" s="83">
        <v>0</v>
      </c>
      <c r="DZ32" s="83">
        <v>0</v>
      </c>
      <c r="EA32" s="83">
        <v>0</v>
      </c>
      <c r="EB32" s="83">
        <v>0</v>
      </c>
      <c r="EC32" s="83">
        <v>0</v>
      </c>
      <c r="ED32" s="83">
        <v>0</v>
      </c>
      <c r="EE32" s="83">
        <v>0</v>
      </c>
      <c r="EF32" s="83">
        <v>0</v>
      </c>
      <c r="EG32" s="83">
        <v>0</v>
      </c>
      <c r="EH32" s="83">
        <v>0</v>
      </c>
      <c r="EI32" s="83">
        <v>0</v>
      </c>
      <c r="EJ32" s="83">
        <v>0</v>
      </c>
      <c r="EK32" s="83">
        <v>0</v>
      </c>
      <c r="EL32" s="83">
        <v>0</v>
      </c>
      <c r="EM32" s="83">
        <v>0</v>
      </c>
      <c r="EN32" s="83">
        <v>0</v>
      </c>
      <c r="EO32" s="83">
        <v>32</v>
      </c>
      <c r="EP32" s="83">
        <v>-32</v>
      </c>
      <c r="EQ32" s="83">
        <v>0</v>
      </c>
      <c r="ER32" s="83">
        <v>0</v>
      </c>
      <c r="ES32" s="83">
        <v>0</v>
      </c>
      <c r="ET32" s="31" t="s">
        <v>304</v>
      </c>
      <c r="EU32" s="612"/>
      <c r="EV32" s="612"/>
      <c r="EW32" s="612"/>
      <c r="EX32" s="612"/>
      <c r="EY32" s="612"/>
      <c r="EZ32" s="612"/>
      <c r="FA32" s="612"/>
      <c r="FB32" s="612"/>
      <c r="FC32" s="634"/>
      <c r="FD32" s="634"/>
      <c r="FE32" s="634"/>
      <c r="FF32" s="634"/>
      <c r="FG32" s="634"/>
      <c r="FH32" s="634"/>
      <c r="FI32" s="631"/>
      <c r="FJ32" s="631"/>
      <c r="FK32" s="631"/>
      <c r="FL32" s="631"/>
      <c r="FM32" s="631"/>
      <c r="FN32" s="631"/>
      <c r="FO32" s="631"/>
      <c r="FP32" s="631"/>
      <c r="FQ32" s="631"/>
      <c r="FR32" s="631"/>
      <c r="FS32" s="631"/>
      <c r="FT32" s="631"/>
      <c r="FU32" s="631"/>
      <c r="FV32" s="631"/>
      <c r="FW32" s="631"/>
      <c r="FX32" s="631"/>
      <c r="FY32" s="631"/>
      <c r="FZ32" s="631"/>
      <c r="GA32" s="631"/>
      <c r="GB32" s="631"/>
      <c r="GC32" s="631"/>
      <c r="GD32" s="631"/>
      <c r="GE32" s="631"/>
      <c r="GF32" s="631"/>
      <c r="GG32" s="631"/>
      <c r="GH32" s="631"/>
      <c r="GI32" s="631"/>
      <c r="GJ32" s="631"/>
      <c r="GK32" s="631"/>
      <c r="GL32" s="631"/>
      <c r="GM32" s="631"/>
      <c r="GN32" s="631"/>
      <c r="GO32" s="631"/>
      <c r="GP32" s="631"/>
      <c r="GQ32" s="631"/>
      <c r="GR32" s="631"/>
      <c r="GS32" s="631"/>
      <c r="GT32" s="631"/>
      <c r="GU32" s="631"/>
      <c r="GV32" s="631"/>
      <c r="GW32" s="631"/>
      <c r="GX32" s="631"/>
      <c r="GY32" s="631"/>
      <c r="GZ32" s="631"/>
    </row>
    <row r="33" spans="1:208" s="32" customFormat="1" ht="30" customHeight="1" x14ac:dyDescent="0.5">
      <c r="A33" s="42"/>
      <c r="B33" s="33" t="s">
        <v>182</v>
      </c>
      <c r="C33" s="186">
        <v>0</v>
      </c>
      <c r="D33" s="34">
        <v>0</v>
      </c>
      <c r="E33" s="34">
        <v>0</v>
      </c>
      <c r="F33" s="34">
        <v>0</v>
      </c>
      <c r="G33" s="34">
        <v>-17.399999999999999</v>
      </c>
      <c r="H33" s="34">
        <v>17.399999999999999</v>
      </c>
      <c r="I33" s="34">
        <v>0</v>
      </c>
      <c r="J33" s="34">
        <v>0</v>
      </c>
      <c r="K33" s="34">
        <v>0</v>
      </c>
      <c r="L33" s="34">
        <v>0</v>
      </c>
      <c r="M33" s="34">
        <v>-11.200000000000003</v>
      </c>
      <c r="N33" s="34">
        <v>11.200000000000003</v>
      </c>
      <c r="O33" s="34">
        <v>0</v>
      </c>
      <c r="P33" s="34">
        <v>0</v>
      </c>
      <c r="Q33" s="34">
        <v>0</v>
      </c>
      <c r="R33" s="34">
        <v>0</v>
      </c>
      <c r="S33" s="34">
        <v>-19.8</v>
      </c>
      <c r="T33" s="34">
        <v>19.8</v>
      </c>
      <c r="U33" s="34">
        <v>0</v>
      </c>
      <c r="V33" s="34">
        <v>-10.1</v>
      </c>
      <c r="W33" s="34">
        <v>10.1</v>
      </c>
      <c r="X33" s="34">
        <v>0</v>
      </c>
      <c r="Y33" s="34">
        <v>-14.7</v>
      </c>
      <c r="Z33" s="34">
        <v>14.7</v>
      </c>
      <c r="AA33" s="34">
        <v>0</v>
      </c>
      <c r="AB33" s="34">
        <v>0</v>
      </c>
      <c r="AC33" s="34">
        <v>0</v>
      </c>
      <c r="AD33" s="34">
        <v>0</v>
      </c>
      <c r="AE33" s="34">
        <v>-9.6</v>
      </c>
      <c r="AF33" s="34">
        <v>9.6</v>
      </c>
      <c r="AG33" s="34">
        <v>0</v>
      </c>
      <c r="AH33" s="34">
        <v>0</v>
      </c>
      <c r="AI33" s="34">
        <v>0</v>
      </c>
      <c r="AJ33" s="34">
        <v>0</v>
      </c>
      <c r="AK33" s="34">
        <v>-9.5</v>
      </c>
      <c r="AL33" s="34">
        <v>9.5</v>
      </c>
      <c r="AM33" s="34">
        <v>0</v>
      </c>
      <c r="AN33" s="34">
        <v>0</v>
      </c>
      <c r="AO33" s="34">
        <v>0</v>
      </c>
      <c r="AP33" s="34">
        <v>0</v>
      </c>
      <c r="AQ33" s="34">
        <v>-1.8</v>
      </c>
      <c r="AR33" s="34">
        <v>1.8</v>
      </c>
      <c r="AS33" s="34">
        <v>0</v>
      </c>
      <c r="AT33" s="34">
        <v>-12.2</v>
      </c>
      <c r="AU33" s="34">
        <v>12.2</v>
      </c>
      <c r="AV33" s="34">
        <v>0</v>
      </c>
      <c r="AW33" s="34">
        <v>-1.9</v>
      </c>
      <c r="AX33" s="34">
        <v>1.9</v>
      </c>
      <c r="AY33" s="34">
        <v>0</v>
      </c>
      <c r="AZ33" s="34">
        <v>-12.6</v>
      </c>
      <c r="BA33" s="34">
        <v>12.6</v>
      </c>
      <c r="BB33" s="34">
        <v>0</v>
      </c>
      <c r="BC33" s="34">
        <v>-3.4</v>
      </c>
      <c r="BD33" s="34">
        <v>3.4</v>
      </c>
      <c r="BE33" s="34">
        <v>0</v>
      </c>
      <c r="BF33" s="34">
        <v>-12.2</v>
      </c>
      <c r="BG33" s="34">
        <v>12.2</v>
      </c>
      <c r="BH33" s="34">
        <v>0</v>
      </c>
      <c r="BI33" s="34">
        <v>-16.399999999999999</v>
      </c>
      <c r="BJ33" s="34">
        <v>16.399999999999999</v>
      </c>
      <c r="BK33" s="34">
        <v>0</v>
      </c>
      <c r="BL33" s="34">
        <v>-12.1</v>
      </c>
      <c r="BM33" s="34">
        <v>12.1</v>
      </c>
      <c r="BN33" s="34">
        <v>0</v>
      </c>
      <c r="BO33" s="34">
        <v>-16.3</v>
      </c>
      <c r="BP33" s="34">
        <v>16.3</v>
      </c>
      <c r="BQ33" s="34">
        <v>0</v>
      </c>
      <c r="BR33" s="34">
        <v>-6.1</v>
      </c>
      <c r="BS33" s="34">
        <v>6.1</v>
      </c>
      <c r="BT33" s="34">
        <v>0</v>
      </c>
      <c r="BU33" s="34">
        <v>-17.5</v>
      </c>
      <c r="BV33" s="34">
        <v>17.5</v>
      </c>
      <c r="BW33" s="34">
        <v>0</v>
      </c>
      <c r="BX33" s="34">
        <v>0</v>
      </c>
      <c r="BY33" s="34">
        <v>0</v>
      </c>
      <c r="BZ33" s="34">
        <v>0</v>
      </c>
      <c r="CA33" s="34">
        <v>-17.5</v>
      </c>
      <c r="CB33" s="186">
        <v>17.5</v>
      </c>
      <c r="CC33" s="34">
        <v>0</v>
      </c>
      <c r="CD33" s="34">
        <v>0</v>
      </c>
      <c r="CE33" s="34">
        <v>0</v>
      </c>
      <c r="CF33" s="34">
        <v>0</v>
      </c>
      <c r="CG33" s="34">
        <v>-8.1</v>
      </c>
      <c r="CH33" s="34">
        <v>8.1</v>
      </c>
      <c r="CI33" s="34">
        <v>0</v>
      </c>
      <c r="CJ33" s="34">
        <v>-8.5</v>
      </c>
      <c r="CK33" s="34">
        <v>8.5</v>
      </c>
      <c r="CL33" s="34">
        <v>0</v>
      </c>
      <c r="CM33" s="34">
        <v>-3</v>
      </c>
      <c r="CN33" s="34">
        <v>3</v>
      </c>
      <c r="CO33" s="34">
        <v>0</v>
      </c>
      <c r="CP33" s="34">
        <v>-8.3000000000000007</v>
      </c>
      <c r="CQ33" s="34">
        <v>8.3000000000000007</v>
      </c>
      <c r="CR33" s="34">
        <v>0</v>
      </c>
      <c r="CS33" s="34">
        <v>-3</v>
      </c>
      <c r="CT33" s="34">
        <v>3</v>
      </c>
      <c r="CU33" s="34">
        <v>0</v>
      </c>
      <c r="CV33" s="34">
        <v>-15.6</v>
      </c>
      <c r="CW33" s="34">
        <v>15.6</v>
      </c>
      <c r="CX33" s="84">
        <v>0</v>
      </c>
      <c r="CY33" s="84">
        <v>-6.6</v>
      </c>
      <c r="CZ33" s="84">
        <v>6.6</v>
      </c>
      <c r="DA33" s="84">
        <v>0</v>
      </c>
      <c r="DB33" s="84">
        <v>-15.9</v>
      </c>
      <c r="DC33" s="84">
        <v>15.9</v>
      </c>
      <c r="DD33" s="84">
        <v>0</v>
      </c>
      <c r="DE33" s="84">
        <v>-29.3</v>
      </c>
      <c r="DF33" s="84">
        <v>29.3</v>
      </c>
      <c r="DG33" s="84">
        <v>0</v>
      </c>
      <c r="DH33" s="84">
        <v>-14.9</v>
      </c>
      <c r="DI33" s="84">
        <v>14.9</v>
      </c>
      <c r="DJ33" s="84">
        <v>0</v>
      </c>
      <c r="DK33" s="84">
        <v>-15.9</v>
      </c>
      <c r="DL33" s="84">
        <v>15.9</v>
      </c>
      <c r="DM33" s="84">
        <v>0</v>
      </c>
      <c r="DN33" s="84">
        <v>-7</v>
      </c>
      <c r="DO33" s="84">
        <v>7</v>
      </c>
      <c r="DP33" s="84">
        <v>0</v>
      </c>
      <c r="DQ33" s="84">
        <v>-19.600000000000001</v>
      </c>
      <c r="DR33" s="84">
        <v>19.600000000000001</v>
      </c>
      <c r="DS33" s="84">
        <v>0</v>
      </c>
      <c r="DT33" s="84">
        <v>0</v>
      </c>
      <c r="DU33" s="84">
        <v>0</v>
      </c>
      <c r="DV33" s="84">
        <v>0</v>
      </c>
      <c r="DW33" s="84">
        <v>-19.7</v>
      </c>
      <c r="DX33" s="84">
        <v>19.7</v>
      </c>
      <c r="DY33" s="84">
        <v>0</v>
      </c>
      <c r="DZ33" s="84">
        <v>0</v>
      </c>
      <c r="EA33" s="84">
        <v>0</v>
      </c>
      <c r="EB33" s="84">
        <v>0</v>
      </c>
      <c r="EC33" s="84">
        <v>-14.7</v>
      </c>
      <c r="ED33" s="84">
        <v>14.7</v>
      </c>
      <c r="EE33" s="84">
        <v>0</v>
      </c>
      <c r="EF33" s="84">
        <v>-3.3</v>
      </c>
      <c r="EG33" s="84">
        <v>3.3</v>
      </c>
      <c r="EH33" s="84">
        <v>0</v>
      </c>
      <c r="EI33" s="84">
        <v>-4.3</v>
      </c>
      <c r="EJ33" s="84">
        <v>4.3</v>
      </c>
      <c r="EK33" s="84">
        <v>0</v>
      </c>
      <c r="EL33" s="84">
        <v>-3.4</v>
      </c>
      <c r="EM33" s="84">
        <v>3.4</v>
      </c>
      <c r="EN33" s="84">
        <v>0</v>
      </c>
      <c r="EO33" s="84">
        <v>-8</v>
      </c>
      <c r="EP33" s="84">
        <v>8</v>
      </c>
      <c r="EQ33" s="84">
        <v>0</v>
      </c>
      <c r="ER33" s="84">
        <v>-3.4</v>
      </c>
      <c r="ES33" s="84">
        <v>3.4</v>
      </c>
      <c r="ET33" s="35" t="s">
        <v>300</v>
      </c>
      <c r="EU33" s="612"/>
      <c r="EV33" s="612"/>
      <c r="EW33" s="612"/>
      <c r="EX33" s="612"/>
      <c r="EY33" s="612"/>
      <c r="EZ33" s="612"/>
      <c r="FA33" s="612"/>
      <c r="FB33" s="612"/>
      <c r="FC33" s="634"/>
      <c r="FD33" s="634"/>
      <c r="FE33" s="634"/>
      <c r="FF33" s="634"/>
      <c r="FG33" s="634"/>
      <c r="FH33" s="634"/>
      <c r="FI33" s="631"/>
      <c r="FJ33" s="631"/>
      <c r="FK33" s="631"/>
      <c r="FL33" s="631"/>
      <c r="FM33" s="631"/>
      <c r="FN33" s="631"/>
      <c r="FO33" s="631"/>
      <c r="FP33" s="631"/>
      <c r="FQ33" s="631"/>
      <c r="FR33" s="631"/>
      <c r="FS33" s="631"/>
      <c r="FT33" s="631"/>
      <c r="FU33" s="631"/>
      <c r="FV33" s="631"/>
      <c r="FW33" s="631"/>
      <c r="FX33" s="631"/>
      <c r="FY33" s="631"/>
      <c r="FZ33" s="631"/>
      <c r="GA33" s="631"/>
      <c r="GB33" s="631"/>
      <c r="GC33" s="631"/>
      <c r="GD33" s="631"/>
      <c r="GE33" s="631"/>
      <c r="GF33" s="631"/>
      <c r="GG33" s="631"/>
      <c r="GH33" s="631"/>
      <c r="GI33" s="631"/>
      <c r="GJ33" s="631"/>
      <c r="GK33" s="631"/>
      <c r="GL33" s="631"/>
      <c r="GM33" s="631"/>
      <c r="GN33" s="631"/>
      <c r="GO33" s="631"/>
      <c r="GP33" s="631"/>
      <c r="GQ33" s="631"/>
      <c r="GR33" s="631"/>
      <c r="GS33" s="631"/>
      <c r="GT33" s="631"/>
      <c r="GU33" s="631"/>
      <c r="GV33" s="631"/>
      <c r="GW33" s="631"/>
      <c r="GX33" s="631"/>
      <c r="GY33" s="631"/>
      <c r="GZ33" s="631"/>
    </row>
    <row r="34" spans="1:208" s="32" customFormat="1" ht="30" customHeight="1" x14ac:dyDescent="0.5">
      <c r="A34" s="42"/>
      <c r="B34" s="36" t="s">
        <v>184</v>
      </c>
      <c r="C34" s="187">
        <v>79.3</v>
      </c>
      <c r="D34" s="37">
        <v>-0.1</v>
      </c>
      <c r="E34" s="37">
        <v>79.399999999999991</v>
      </c>
      <c r="F34" s="37">
        <v>97.1</v>
      </c>
      <c r="G34" s="37">
        <v>-0.9</v>
      </c>
      <c r="H34" s="37">
        <v>98</v>
      </c>
      <c r="I34" s="37">
        <v>43.9</v>
      </c>
      <c r="J34" s="37">
        <v>-1.6</v>
      </c>
      <c r="K34" s="37">
        <v>45.5</v>
      </c>
      <c r="L34" s="37">
        <v>-6.9</v>
      </c>
      <c r="M34" s="37">
        <v>5.3</v>
      </c>
      <c r="N34" s="37">
        <v>-12.2</v>
      </c>
      <c r="O34" s="37">
        <v>17.7</v>
      </c>
      <c r="P34" s="37">
        <v>-1</v>
      </c>
      <c r="Q34" s="37">
        <v>18.7</v>
      </c>
      <c r="R34" s="37">
        <v>-25</v>
      </c>
      <c r="S34" s="37">
        <v>-0.9</v>
      </c>
      <c r="T34" s="37">
        <v>-24.1</v>
      </c>
      <c r="U34" s="37">
        <v>4.7</v>
      </c>
      <c r="V34" s="37">
        <v>-0.3</v>
      </c>
      <c r="W34" s="37">
        <v>5</v>
      </c>
      <c r="X34" s="37">
        <v>-2.2000000000000002</v>
      </c>
      <c r="Y34" s="37">
        <v>0.4</v>
      </c>
      <c r="Z34" s="37">
        <v>-2.6</v>
      </c>
      <c r="AA34" s="37">
        <v>-18.100000000000001</v>
      </c>
      <c r="AB34" s="37">
        <v>20.5</v>
      </c>
      <c r="AC34" s="37">
        <v>-38.6</v>
      </c>
      <c r="AD34" s="37">
        <v>7.6</v>
      </c>
      <c r="AE34" s="37">
        <v>-1.4</v>
      </c>
      <c r="AF34" s="37">
        <v>9</v>
      </c>
      <c r="AG34" s="37">
        <v>15.6</v>
      </c>
      <c r="AH34" s="37">
        <v>7.3</v>
      </c>
      <c r="AI34" s="37">
        <v>8.3000000000000007</v>
      </c>
      <c r="AJ34" s="37">
        <v>-2.4</v>
      </c>
      <c r="AK34" s="37">
        <v>51.9</v>
      </c>
      <c r="AL34" s="37">
        <v>-54.3</v>
      </c>
      <c r="AM34" s="37">
        <v>19.399999999999999</v>
      </c>
      <c r="AN34" s="37">
        <v>5.8</v>
      </c>
      <c r="AO34" s="37">
        <v>13.599999999999998</v>
      </c>
      <c r="AP34" s="37">
        <v>-17.899999999999999</v>
      </c>
      <c r="AQ34" s="37">
        <v>15</v>
      </c>
      <c r="AR34" s="37">
        <v>-32.9</v>
      </c>
      <c r="AS34" s="37">
        <v>8.6</v>
      </c>
      <c r="AT34" s="37">
        <v>-10</v>
      </c>
      <c r="AU34" s="37">
        <v>18.600000000000001</v>
      </c>
      <c r="AV34" s="37">
        <v>10.3</v>
      </c>
      <c r="AW34" s="37">
        <v>-48.2</v>
      </c>
      <c r="AX34" s="37">
        <v>58.5</v>
      </c>
      <c r="AY34" s="37">
        <v>33.799999999999997</v>
      </c>
      <c r="AZ34" s="37">
        <v>2.7</v>
      </c>
      <c r="BA34" s="37">
        <v>31.099999999999998</v>
      </c>
      <c r="BB34" s="37">
        <v>59.8</v>
      </c>
      <c r="BC34" s="37">
        <v>19.8</v>
      </c>
      <c r="BD34" s="37">
        <v>40</v>
      </c>
      <c r="BE34" s="37">
        <v>39.299999999999997</v>
      </c>
      <c r="BF34" s="37">
        <v>-9.6999999999999993</v>
      </c>
      <c r="BG34" s="37">
        <v>49</v>
      </c>
      <c r="BH34" s="37">
        <v>22.2</v>
      </c>
      <c r="BI34" s="37">
        <v>100.2</v>
      </c>
      <c r="BJ34" s="37">
        <v>-78</v>
      </c>
      <c r="BK34" s="37">
        <v>5.0999999999999996</v>
      </c>
      <c r="BL34" s="37">
        <v>-3.3</v>
      </c>
      <c r="BM34" s="37">
        <v>8.3999999999999986</v>
      </c>
      <c r="BN34" s="37">
        <v>-44.6</v>
      </c>
      <c r="BO34" s="37">
        <v>-14.9</v>
      </c>
      <c r="BP34" s="37">
        <v>-29.700000000000003</v>
      </c>
      <c r="BQ34" s="37">
        <v>0.8</v>
      </c>
      <c r="BR34" s="37">
        <v>53.7</v>
      </c>
      <c r="BS34" s="37">
        <v>-52.900000000000006</v>
      </c>
      <c r="BT34" s="37">
        <v>57.8</v>
      </c>
      <c r="BU34" s="37">
        <v>5.3</v>
      </c>
      <c r="BV34" s="37">
        <v>52.5</v>
      </c>
      <c r="BW34" s="37">
        <v>-33.4</v>
      </c>
      <c r="BX34" s="37">
        <v>15.8</v>
      </c>
      <c r="BY34" s="37">
        <v>-49.2</v>
      </c>
      <c r="BZ34" s="37">
        <v>-30.8</v>
      </c>
      <c r="CA34" s="37">
        <v>105.3</v>
      </c>
      <c r="CB34" s="187">
        <v>-136.1</v>
      </c>
      <c r="CC34" s="37">
        <v>15.3</v>
      </c>
      <c r="CD34" s="37">
        <v>47.1</v>
      </c>
      <c r="CE34" s="37">
        <v>-31.8</v>
      </c>
      <c r="CF34" s="37">
        <v>-12.7</v>
      </c>
      <c r="CG34" s="37">
        <v>40.1</v>
      </c>
      <c r="CH34" s="37">
        <v>-52.8</v>
      </c>
      <c r="CI34" s="37">
        <v>22.9</v>
      </c>
      <c r="CJ34" s="37">
        <v>-5.9</v>
      </c>
      <c r="CK34" s="37">
        <v>28.799999999999997</v>
      </c>
      <c r="CL34" s="37">
        <v>14.9</v>
      </c>
      <c r="CM34" s="37">
        <v>40.9</v>
      </c>
      <c r="CN34" s="37">
        <v>-26</v>
      </c>
      <c r="CO34" s="37">
        <v>-1.7</v>
      </c>
      <c r="CP34" s="37">
        <v>28.3</v>
      </c>
      <c r="CQ34" s="37">
        <v>-30</v>
      </c>
      <c r="CR34" s="37">
        <v>38.9</v>
      </c>
      <c r="CS34" s="37">
        <v>82.8</v>
      </c>
      <c r="CT34" s="37">
        <v>-43.9</v>
      </c>
      <c r="CU34" s="37">
        <v>11.8</v>
      </c>
      <c r="CV34" s="37">
        <v>23</v>
      </c>
      <c r="CW34" s="37">
        <v>-11.2</v>
      </c>
      <c r="CX34" s="85">
        <v>-63.8</v>
      </c>
      <c r="CY34" s="85">
        <v>170.3</v>
      </c>
      <c r="CZ34" s="85">
        <v>-234.10000000000002</v>
      </c>
      <c r="DA34" s="85">
        <v>17.2</v>
      </c>
      <c r="DB34" s="85">
        <v>-38.4</v>
      </c>
      <c r="DC34" s="85">
        <v>55.599999999999994</v>
      </c>
      <c r="DD34" s="85">
        <v>11.8</v>
      </c>
      <c r="DE34" s="85">
        <v>68.2</v>
      </c>
      <c r="DF34" s="85">
        <v>-56.400000000000006</v>
      </c>
      <c r="DG34" s="85">
        <v>12.5</v>
      </c>
      <c r="DH34" s="85">
        <v>-60.2</v>
      </c>
      <c r="DI34" s="85">
        <v>72.7</v>
      </c>
      <c r="DJ34" s="85">
        <v>27.1</v>
      </c>
      <c r="DK34" s="85">
        <v>-77.599999999999994</v>
      </c>
      <c r="DL34" s="85">
        <v>104.69999999999999</v>
      </c>
      <c r="DM34" s="85">
        <v>37.6</v>
      </c>
      <c r="DN34" s="85">
        <v>-30.4</v>
      </c>
      <c r="DO34" s="85">
        <v>68</v>
      </c>
      <c r="DP34" s="85">
        <v>102.9</v>
      </c>
      <c r="DQ34" s="85">
        <v>13.2</v>
      </c>
      <c r="DR34" s="85">
        <v>89.7</v>
      </c>
      <c r="DS34" s="85">
        <v>50.1</v>
      </c>
      <c r="DT34" s="85">
        <v>-22</v>
      </c>
      <c r="DU34" s="85">
        <v>72.099999999999994</v>
      </c>
      <c r="DV34" s="85">
        <v>-23.8</v>
      </c>
      <c r="DW34" s="85">
        <v>20.9</v>
      </c>
      <c r="DX34" s="85">
        <v>-44.7</v>
      </c>
      <c r="DY34" s="85">
        <v>461.8</v>
      </c>
      <c r="DZ34" s="85">
        <v>26.4</v>
      </c>
      <c r="EA34" s="85">
        <v>435.40000000000003</v>
      </c>
      <c r="EB34" s="85">
        <v>8.6</v>
      </c>
      <c r="EC34" s="85">
        <v>-27.6</v>
      </c>
      <c r="ED34" s="85">
        <v>36.200000000000003</v>
      </c>
      <c r="EE34" s="85">
        <v>-58.5</v>
      </c>
      <c r="EF34" s="85">
        <v>-19.5</v>
      </c>
      <c r="EG34" s="85">
        <v>-39</v>
      </c>
      <c r="EH34" s="85">
        <v>10.3</v>
      </c>
      <c r="EI34" s="85">
        <v>-107.5</v>
      </c>
      <c r="EJ34" s="85">
        <v>117.8</v>
      </c>
      <c r="EK34" s="85">
        <v>175.8</v>
      </c>
      <c r="EL34" s="85">
        <v>21</v>
      </c>
      <c r="EM34" s="85">
        <v>154.80000000000001</v>
      </c>
      <c r="EN34" s="85">
        <v>0.2</v>
      </c>
      <c r="EO34" s="85">
        <v>-53.1</v>
      </c>
      <c r="EP34" s="85">
        <v>53.300000000000004</v>
      </c>
      <c r="EQ34" s="85">
        <v>111.3</v>
      </c>
      <c r="ER34" s="85">
        <v>103.2</v>
      </c>
      <c r="ES34" s="85">
        <v>8.0999999999999943</v>
      </c>
      <c r="ET34" s="38" t="s">
        <v>301</v>
      </c>
      <c r="EU34" s="612"/>
      <c r="EV34" s="612"/>
      <c r="EW34" s="612"/>
      <c r="EX34" s="612"/>
      <c r="EY34" s="612"/>
      <c r="EZ34" s="612"/>
      <c r="FA34" s="612"/>
      <c r="FB34" s="612"/>
      <c r="FC34" s="634"/>
      <c r="FD34" s="634"/>
      <c r="FE34" s="634"/>
      <c r="FF34" s="634"/>
      <c r="FG34" s="634"/>
      <c r="FH34" s="634"/>
      <c r="FI34" s="631"/>
      <c r="FJ34" s="631"/>
      <c r="FK34" s="631"/>
      <c r="FL34" s="631"/>
      <c r="FM34" s="631"/>
      <c r="FN34" s="631"/>
      <c r="FO34" s="631"/>
      <c r="FP34" s="631"/>
      <c r="FQ34" s="631"/>
      <c r="FR34" s="631"/>
      <c r="FS34" s="631"/>
      <c r="FT34" s="631"/>
      <c r="FU34" s="631"/>
      <c r="FV34" s="631"/>
      <c r="FW34" s="631"/>
      <c r="FX34" s="631"/>
      <c r="FY34" s="631"/>
      <c r="FZ34" s="631"/>
      <c r="GA34" s="631"/>
      <c r="GB34" s="631"/>
      <c r="GC34" s="631"/>
      <c r="GD34" s="631"/>
      <c r="GE34" s="631"/>
      <c r="GF34" s="631"/>
      <c r="GG34" s="631"/>
      <c r="GH34" s="631"/>
      <c r="GI34" s="631"/>
      <c r="GJ34" s="631"/>
      <c r="GK34" s="631"/>
      <c r="GL34" s="631"/>
      <c r="GM34" s="631"/>
      <c r="GN34" s="631"/>
      <c r="GO34" s="631"/>
      <c r="GP34" s="631"/>
      <c r="GQ34" s="631"/>
      <c r="GR34" s="631"/>
      <c r="GS34" s="631"/>
      <c r="GT34" s="631"/>
      <c r="GU34" s="631"/>
      <c r="GV34" s="631"/>
      <c r="GW34" s="631"/>
      <c r="GX34" s="631"/>
      <c r="GY34" s="631"/>
      <c r="GZ34" s="631"/>
    </row>
    <row r="35" spans="1:208" s="32" customFormat="1" ht="30" customHeight="1" x14ac:dyDescent="0.5">
      <c r="A35" s="42"/>
      <c r="B35" s="39" t="s">
        <v>185</v>
      </c>
      <c r="C35" s="188">
        <v>0</v>
      </c>
      <c r="D35" s="40">
        <v>-21.399999999999991</v>
      </c>
      <c r="E35" s="40">
        <v>21.399999999999991</v>
      </c>
      <c r="F35" s="40">
        <v>0</v>
      </c>
      <c r="G35" s="40">
        <v>214.09999999999997</v>
      </c>
      <c r="H35" s="40">
        <v>-214.09999999999997</v>
      </c>
      <c r="I35" s="40">
        <v>0</v>
      </c>
      <c r="J35" s="40">
        <v>-231.10000000000002</v>
      </c>
      <c r="K35" s="40">
        <v>231.10000000000002</v>
      </c>
      <c r="L35" s="40">
        <v>0</v>
      </c>
      <c r="M35" s="40">
        <v>151.74</v>
      </c>
      <c r="N35" s="40">
        <v>-151.74</v>
      </c>
      <c r="O35" s="40">
        <v>0</v>
      </c>
      <c r="P35" s="40">
        <v>72.800000000000011</v>
      </c>
      <c r="Q35" s="40">
        <v>-72.800000000000011</v>
      </c>
      <c r="R35" s="40">
        <v>0</v>
      </c>
      <c r="S35" s="40">
        <v>-21.5</v>
      </c>
      <c r="T35" s="40">
        <v>21.5</v>
      </c>
      <c r="U35" s="40">
        <v>0</v>
      </c>
      <c r="V35" s="40">
        <v>-16.899999999999995</v>
      </c>
      <c r="W35" s="40">
        <v>16.899999999999995</v>
      </c>
      <c r="X35" s="40">
        <v>0</v>
      </c>
      <c r="Y35" s="40">
        <v>189</v>
      </c>
      <c r="Z35" s="40">
        <v>-189</v>
      </c>
      <c r="AA35" s="40">
        <v>0</v>
      </c>
      <c r="AB35" s="40">
        <v>50.800000000000018</v>
      </c>
      <c r="AC35" s="40">
        <v>-50.800000000000018</v>
      </c>
      <c r="AD35" s="40">
        <v>0</v>
      </c>
      <c r="AE35" s="40">
        <v>-73.200000000000031</v>
      </c>
      <c r="AF35" s="40">
        <v>73.200000000000031</v>
      </c>
      <c r="AG35" s="40">
        <v>0</v>
      </c>
      <c r="AH35" s="40">
        <v>40.600000000000037</v>
      </c>
      <c r="AI35" s="40">
        <v>-40.600000000000037</v>
      </c>
      <c r="AJ35" s="40">
        <v>0</v>
      </c>
      <c r="AK35" s="40">
        <v>329.40000000000003</v>
      </c>
      <c r="AL35" s="40">
        <v>-329.40000000000003</v>
      </c>
      <c r="AM35" s="40">
        <v>0</v>
      </c>
      <c r="AN35" s="40">
        <v>-3.4000000000000128</v>
      </c>
      <c r="AO35" s="40">
        <v>3.4000000000000128</v>
      </c>
      <c r="AP35" s="40">
        <v>0</v>
      </c>
      <c r="AQ35" s="40">
        <v>-95.799999999999955</v>
      </c>
      <c r="AR35" s="40">
        <v>95.799999999999955</v>
      </c>
      <c r="AS35" s="40">
        <v>0</v>
      </c>
      <c r="AT35" s="40">
        <v>11.200000000000003</v>
      </c>
      <c r="AU35" s="40">
        <v>-11.200000000000003</v>
      </c>
      <c r="AV35" s="40">
        <v>0</v>
      </c>
      <c r="AW35" s="40">
        <v>358.19999999999993</v>
      </c>
      <c r="AX35" s="40">
        <v>-358.19999999999993</v>
      </c>
      <c r="AY35" s="40">
        <v>0</v>
      </c>
      <c r="AZ35" s="40">
        <v>-4.7999999999999972</v>
      </c>
      <c r="BA35" s="40">
        <v>4.7999999999999972</v>
      </c>
      <c r="BB35" s="40">
        <v>0</v>
      </c>
      <c r="BC35" s="40">
        <v>-63.8</v>
      </c>
      <c r="BD35" s="40">
        <v>63.8</v>
      </c>
      <c r="BE35" s="40">
        <v>0</v>
      </c>
      <c r="BF35" s="40">
        <v>229.2</v>
      </c>
      <c r="BG35" s="40">
        <v>-229.2</v>
      </c>
      <c r="BH35" s="40">
        <v>0</v>
      </c>
      <c r="BI35" s="40">
        <v>71.5</v>
      </c>
      <c r="BJ35" s="40">
        <v>-71.5</v>
      </c>
      <c r="BK35" s="40">
        <v>0</v>
      </c>
      <c r="BL35" s="40">
        <v>78.099999999999994</v>
      </c>
      <c r="BM35" s="40">
        <v>-78.099999999999994</v>
      </c>
      <c r="BN35" s="40">
        <v>0</v>
      </c>
      <c r="BO35" s="40">
        <v>593.00000000000011</v>
      </c>
      <c r="BP35" s="40">
        <v>-593.00000000000011</v>
      </c>
      <c r="BQ35" s="40">
        <v>0</v>
      </c>
      <c r="BR35" s="40">
        <v>169.70000000000002</v>
      </c>
      <c r="BS35" s="40">
        <v>-169.70000000000002</v>
      </c>
      <c r="BT35" s="40">
        <v>0</v>
      </c>
      <c r="BU35" s="40">
        <v>-119.49999999999997</v>
      </c>
      <c r="BV35" s="40">
        <v>119.49999999999997</v>
      </c>
      <c r="BW35" s="40">
        <v>0</v>
      </c>
      <c r="BX35" s="40">
        <v>158.20000000000002</v>
      </c>
      <c r="BY35" s="40">
        <v>-158.20000000000002</v>
      </c>
      <c r="BZ35" s="40">
        <v>0</v>
      </c>
      <c r="CA35" s="40">
        <v>-61.400000000000006</v>
      </c>
      <c r="CB35" s="188">
        <v>61.400000000000006</v>
      </c>
      <c r="CC35" s="40">
        <v>0</v>
      </c>
      <c r="CD35" s="40">
        <v>147.19999999999999</v>
      </c>
      <c r="CE35" s="40">
        <v>-147.19999999999999</v>
      </c>
      <c r="CF35" s="40">
        <v>0</v>
      </c>
      <c r="CG35" s="40">
        <v>441.70000000000005</v>
      </c>
      <c r="CH35" s="40">
        <v>-441.70000000000005</v>
      </c>
      <c r="CI35" s="40">
        <v>0</v>
      </c>
      <c r="CJ35" s="40">
        <v>128.4</v>
      </c>
      <c r="CK35" s="40">
        <v>-128.4</v>
      </c>
      <c r="CL35" s="40">
        <v>0</v>
      </c>
      <c r="CM35" s="40">
        <v>-78.5</v>
      </c>
      <c r="CN35" s="40">
        <v>78.5</v>
      </c>
      <c r="CO35" s="40">
        <v>0</v>
      </c>
      <c r="CP35" s="40">
        <v>411.8</v>
      </c>
      <c r="CQ35" s="40">
        <v>-411.8</v>
      </c>
      <c r="CR35" s="40">
        <v>0</v>
      </c>
      <c r="CS35" s="40">
        <v>403.70000000000005</v>
      </c>
      <c r="CT35" s="40">
        <v>-403.70000000000005</v>
      </c>
      <c r="CU35" s="40">
        <v>0</v>
      </c>
      <c r="CV35" s="40">
        <v>22</v>
      </c>
      <c r="CW35" s="40">
        <v>-22</v>
      </c>
      <c r="CX35" s="86">
        <v>0</v>
      </c>
      <c r="CY35" s="86">
        <v>348</v>
      </c>
      <c r="CZ35" s="86">
        <v>-348</v>
      </c>
      <c r="DA35" s="86">
        <v>0</v>
      </c>
      <c r="DB35" s="86">
        <v>392.90000000000003</v>
      </c>
      <c r="DC35" s="86">
        <v>-392.90000000000003</v>
      </c>
      <c r="DD35" s="86">
        <v>0</v>
      </c>
      <c r="DE35" s="86">
        <v>-12.899999999999977</v>
      </c>
      <c r="DF35" s="86">
        <v>12.899999999999977</v>
      </c>
      <c r="DG35" s="86">
        <v>0</v>
      </c>
      <c r="DH35" s="86">
        <v>135</v>
      </c>
      <c r="DI35" s="86">
        <v>-135</v>
      </c>
      <c r="DJ35" s="86">
        <v>0</v>
      </c>
      <c r="DK35" s="86">
        <v>42.5</v>
      </c>
      <c r="DL35" s="86">
        <v>-42.5</v>
      </c>
      <c r="DM35" s="86">
        <v>0</v>
      </c>
      <c r="DN35" s="86">
        <v>247.3</v>
      </c>
      <c r="DO35" s="86">
        <v>-247.3</v>
      </c>
      <c r="DP35" s="86">
        <v>0</v>
      </c>
      <c r="DQ35" s="86">
        <v>260.3</v>
      </c>
      <c r="DR35" s="86">
        <v>-260.3</v>
      </c>
      <c r="DS35" s="86">
        <v>0</v>
      </c>
      <c r="DT35" s="86">
        <v>132.29999999999998</v>
      </c>
      <c r="DU35" s="86">
        <v>-132.29999999999998</v>
      </c>
      <c r="DV35" s="86">
        <v>0</v>
      </c>
      <c r="DW35" s="86">
        <v>304.60000000000002</v>
      </c>
      <c r="DX35" s="86">
        <v>-304.60000000000002</v>
      </c>
      <c r="DY35" s="86">
        <v>0</v>
      </c>
      <c r="DZ35" s="86">
        <v>464.9</v>
      </c>
      <c r="EA35" s="86">
        <v>-464.9</v>
      </c>
      <c r="EB35" s="86">
        <v>0</v>
      </c>
      <c r="EC35" s="86">
        <v>303.5</v>
      </c>
      <c r="ED35" s="86">
        <v>-303.5</v>
      </c>
      <c r="EE35" s="86">
        <v>0</v>
      </c>
      <c r="EF35" s="86">
        <v>177.49999999999997</v>
      </c>
      <c r="EG35" s="86">
        <v>-177.49999999999997</v>
      </c>
      <c r="EH35" s="86">
        <v>0</v>
      </c>
      <c r="EI35" s="86">
        <v>411.70000000000005</v>
      </c>
      <c r="EJ35" s="86">
        <v>-411.70000000000005</v>
      </c>
      <c r="EK35" s="86">
        <v>0</v>
      </c>
      <c r="EL35" s="86">
        <v>367.6</v>
      </c>
      <c r="EM35" s="86">
        <v>-367.6</v>
      </c>
      <c r="EN35" s="86">
        <v>0</v>
      </c>
      <c r="EO35" s="86">
        <v>325.5</v>
      </c>
      <c r="EP35" s="86">
        <v>-325.5</v>
      </c>
      <c r="EQ35" s="86">
        <v>0</v>
      </c>
      <c r="ER35" s="86">
        <v>274.20000000000005</v>
      </c>
      <c r="ES35" s="86">
        <v>-274.20000000000005</v>
      </c>
      <c r="ET35" s="41" t="s">
        <v>302</v>
      </c>
      <c r="EU35" s="612"/>
      <c r="EV35" s="612"/>
      <c r="EW35" s="612"/>
      <c r="EX35" s="612"/>
      <c r="EY35" s="612"/>
      <c r="EZ35" s="612"/>
      <c r="FA35" s="612"/>
      <c r="FB35" s="612"/>
      <c r="FC35" s="634"/>
      <c r="FD35" s="634"/>
      <c r="FE35" s="634"/>
      <c r="FF35" s="634"/>
      <c r="FG35" s="634"/>
      <c r="FH35" s="634"/>
      <c r="FI35" s="631"/>
      <c r="FJ35" s="631"/>
      <c r="FK35" s="631"/>
      <c r="FL35" s="631"/>
      <c r="FM35" s="631"/>
      <c r="FN35" s="631"/>
      <c r="FO35" s="631"/>
      <c r="FP35" s="631"/>
      <c r="FQ35" s="631"/>
      <c r="FR35" s="631"/>
      <c r="FS35" s="631"/>
      <c r="FT35" s="631"/>
      <c r="FU35" s="631"/>
      <c r="FV35" s="631"/>
      <c r="FW35" s="631"/>
      <c r="FX35" s="631"/>
      <c r="FY35" s="631"/>
      <c r="FZ35" s="631"/>
      <c r="GA35" s="631"/>
      <c r="GB35" s="631"/>
      <c r="GC35" s="631"/>
      <c r="GD35" s="631"/>
      <c r="GE35" s="631"/>
      <c r="GF35" s="631"/>
      <c r="GG35" s="631"/>
      <c r="GH35" s="631"/>
      <c r="GI35" s="631"/>
      <c r="GJ35" s="631"/>
      <c r="GK35" s="631"/>
      <c r="GL35" s="631"/>
      <c r="GM35" s="631"/>
      <c r="GN35" s="631"/>
      <c r="GO35" s="631"/>
      <c r="GP35" s="631"/>
      <c r="GQ35" s="631"/>
      <c r="GR35" s="631"/>
      <c r="GS35" s="631"/>
      <c r="GT35" s="631"/>
      <c r="GU35" s="631"/>
      <c r="GV35" s="631"/>
      <c r="GW35" s="631"/>
      <c r="GX35" s="631"/>
      <c r="GY35" s="631"/>
      <c r="GZ35" s="631"/>
    </row>
    <row r="36" spans="1:208" s="32" customFormat="1" ht="30" customHeight="1" x14ac:dyDescent="0.5">
      <c r="A36" s="42"/>
      <c r="B36" s="29" t="s">
        <v>181</v>
      </c>
      <c r="C36" s="185">
        <v>0</v>
      </c>
      <c r="D36" s="30">
        <v>46.400000000000006</v>
      </c>
      <c r="E36" s="30">
        <v>-46.400000000000006</v>
      </c>
      <c r="F36" s="30">
        <v>0</v>
      </c>
      <c r="G36" s="30">
        <v>318.59999999999997</v>
      </c>
      <c r="H36" s="30">
        <v>-318.59999999999997</v>
      </c>
      <c r="I36" s="30">
        <v>0</v>
      </c>
      <c r="J36" s="30">
        <v>47.7</v>
      </c>
      <c r="K36" s="30">
        <v>-47.7</v>
      </c>
      <c r="L36" s="30">
        <v>0</v>
      </c>
      <c r="M36" s="30">
        <v>273.5</v>
      </c>
      <c r="N36" s="30">
        <v>-273.5</v>
      </c>
      <c r="O36" s="30">
        <v>0</v>
      </c>
      <c r="P36" s="30">
        <v>116.9</v>
      </c>
      <c r="Q36" s="30">
        <v>-116.9</v>
      </c>
      <c r="R36" s="30">
        <v>0</v>
      </c>
      <c r="S36" s="30">
        <v>106.2</v>
      </c>
      <c r="T36" s="30">
        <v>-106.2</v>
      </c>
      <c r="U36" s="30">
        <v>0</v>
      </c>
      <c r="V36" s="30">
        <v>20.3</v>
      </c>
      <c r="W36" s="30">
        <v>-20.3</v>
      </c>
      <c r="X36" s="30">
        <v>0</v>
      </c>
      <c r="Y36" s="30">
        <v>453.6</v>
      </c>
      <c r="Z36" s="30">
        <v>-453.6</v>
      </c>
      <c r="AA36" s="30">
        <v>0</v>
      </c>
      <c r="AB36" s="30">
        <v>93.4</v>
      </c>
      <c r="AC36" s="30">
        <v>-93.4</v>
      </c>
      <c r="AD36" s="30">
        <v>0</v>
      </c>
      <c r="AE36" s="30">
        <v>47.8</v>
      </c>
      <c r="AF36" s="30">
        <v>-47.8</v>
      </c>
      <c r="AG36" s="30">
        <v>0</v>
      </c>
      <c r="AH36" s="30">
        <v>79.099999999999994</v>
      </c>
      <c r="AI36" s="30">
        <v>-79.099999999999994</v>
      </c>
      <c r="AJ36" s="30">
        <v>0</v>
      </c>
      <c r="AK36" s="30">
        <v>444.6</v>
      </c>
      <c r="AL36" s="30">
        <v>-444.6</v>
      </c>
      <c r="AM36" s="30">
        <v>0</v>
      </c>
      <c r="AN36" s="30">
        <v>52.6</v>
      </c>
      <c r="AO36" s="30">
        <v>-52.6</v>
      </c>
      <c r="AP36" s="30">
        <v>0</v>
      </c>
      <c r="AQ36" s="30">
        <v>16.600000000000001</v>
      </c>
      <c r="AR36" s="30">
        <v>-16.600000000000001</v>
      </c>
      <c r="AS36" s="30">
        <v>0</v>
      </c>
      <c r="AT36" s="30">
        <v>84</v>
      </c>
      <c r="AU36" s="30">
        <v>-84</v>
      </c>
      <c r="AV36" s="30">
        <v>0</v>
      </c>
      <c r="AW36" s="30">
        <v>465.6</v>
      </c>
      <c r="AX36" s="30">
        <v>-465.6</v>
      </c>
      <c r="AY36" s="30">
        <v>0</v>
      </c>
      <c r="AZ36" s="30">
        <v>68.8</v>
      </c>
      <c r="BA36" s="30">
        <v>-68.8</v>
      </c>
      <c r="BB36" s="30">
        <v>0</v>
      </c>
      <c r="BC36" s="30">
        <v>42.7</v>
      </c>
      <c r="BD36" s="30">
        <v>-42.7</v>
      </c>
      <c r="BE36" s="30">
        <v>0</v>
      </c>
      <c r="BF36" s="30">
        <v>321.2</v>
      </c>
      <c r="BG36" s="30">
        <v>-321.2</v>
      </c>
      <c r="BH36" s="30">
        <v>0</v>
      </c>
      <c r="BI36" s="30">
        <v>168.3</v>
      </c>
      <c r="BJ36" s="30">
        <v>-168.3</v>
      </c>
      <c r="BK36" s="30">
        <v>0</v>
      </c>
      <c r="BL36" s="30">
        <v>135.19999999999999</v>
      </c>
      <c r="BM36" s="30">
        <v>-135.19999999999999</v>
      </c>
      <c r="BN36" s="30">
        <v>0</v>
      </c>
      <c r="BO36" s="30">
        <v>715.2</v>
      </c>
      <c r="BP36" s="30">
        <v>-715.2</v>
      </c>
      <c r="BQ36" s="30">
        <v>0</v>
      </c>
      <c r="BR36" s="30">
        <v>196.8</v>
      </c>
      <c r="BS36" s="30">
        <v>-196.8</v>
      </c>
      <c r="BT36" s="30">
        <v>0</v>
      </c>
      <c r="BU36" s="30">
        <v>27.6</v>
      </c>
      <c r="BV36" s="30">
        <v>-27.6</v>
      </c>
      <c r="BW36" s="30">
        <v>0</v>
      </c>
      <c r="BX36" s="30">
        <v>195.3</v>
      </c>
      <c r="BY36" s="30">
        <v>-195.3</v>
      </c>
      <c r="BZ36" s="30">
        <v>0</v>
      </c>
      <c r="CA36" s="30">
        <v>61.3</v>
      </c>
      <c r="CB36" s="185">
        <v>-61.3</v>
      </c>
      <c r="CC36" s="30">
        <v>0</v>
      </c>
      <c r="CD36" s="30">
        <v>206.9</v>
      </c>
      <c r="CE36" s="30">
        <v>-206.9</v>
      </c>
      <c r="CF36" s="30">
        <v>0</v>
      </c>
      <c r="CG36" s="30">
        <v>545.1</v>
      </c>
      <c r="CH36" s="30">
        <v>-545.1</v>
      </c>
      <c r="CI36" s="30">
        <v>0</v>
      </c>
      <c r="CJ36" s="30">
        <v>177.4</v>
      </c>
      <c r="CK36" s="30">
        <v>-177.4</v>
      </c>
      <c r="CL36" s="30">
        <v>0</v>
      </c>
      <c r="CM36" s="30">
        <v>47.7</v>
      </c>
      <c r="CN36" s="30">
        <v>-47.7</v>
      </c>
      <c r="CO36" s="30">
        <v>0</v>
      </c>
      <c r="CP36" s="30">
        <v>500.8</v>
      </c>
      <c r="CQ36" s="30">
        <v>-500.8</v>
      </c>
      <c r="CR36" s="30">
        <v>0</v>
      </c>
      <c r="CS36" s="30">
        <v>509.3</v>
      </c>
      <c r="CT36" s="30">
        <v>-509.3</v>
      </c>
      <c r="CU36" s="30">
        <v>0</v>
      </c>
      <c r="CV36" s="30">
        <v>88.4</v>
      </c>
      <c r="CW36" s="30">
        <v>-88.4</v>
      </c>
      <c r="CX36" s="83">
        <v>0</v>
      </c>
      <c r="CY36" s="83">
        <v>491.1</v>
      </c>
      <c r="CZ36" s="83">
        <v>-491.1</v>
      </c>
      <c r="DA36" s="83">
        <v>0</v>
      </c>
      <c r="DB36" s="83">
        <v>431.3</v>
      </c>
      <c r="DC36" s="83">
        <v>-431.3</v>
      </c>
      <c r="DD36" s="83">
        <v>0</v>
      </c>
      <c r="DE36" s="83">
        <v>246.8</v>
      </c>
      <c r="DF36" s="83">
        <v>-246.8</v>
      </c>
      <c r="DG36" s="83">
        <v>0</v>
      </c>
      <c r="DH36" s="83">
        <v>166.1</v>
      </c>
      <c r="DI36" s="83">
        <v>-166.1</v>
      </c>
      <c r="DJ36" s="83">
        <v>0</v>
      </c>
      <c r="DK36" s="83">
        <v>464.9</v>
      </c>
      <c r="DL36" s="83">
        <v>-464.9</v>
      </c>
      <c r="DM36" s="83">
        <v>0</v>
      </c>
      <c r="DN36" s="83">
        <v>301</v>
      </c>
      <c r="DO36" s="83">
        <v>-301</v>
      </c>
      <c r="DP36" s="83">
        <v>0</v>
      </c>
      <c r="DQ36" s="83">
        <v>428</v>
      </c>
      <c r="DR36" s="83">
        <v>-428</v>
      </c>
      <c r="DS36" s="83">
        <v>0</v>
      </c>
      <c r="DT36" s="83">
        <v>214.7</v>
      </c>
      <c r="DU36" s="83">
        <v>-214.7</v>
      </c>
      <c r="DV36" s="83">
        <v>0</v>
      </c>
      <c r="DW36" s="83">
        <v>449</v>
      </c>
      <c r="DX36" s="83">
        <v>-449</v>
      </c>
      <c r="DY36" s="83">
        <v>0</v>
      </c>
      <c r="DZ36" s="83">
        <v>554.29999999999995</v>
      </c>
      <c r="EA36" s="83">
        <v>-554.29999999999995</v>
      </c>
      <c r="EB36" s="83">
        <v>0</v>
      </c>
      <c r="EC36" s="83">
        <v>541.9</v>
      </c>
      <c r="ED36" s="83">
        <v>-541.9</v>
      </c>
      <c r="EE36" s="83">
        <v>0</v>
      </c>
      <c r="EF36" s="83">
        <v>279.39999999999998</v>
      </c>
      <c r="EG36" s="83">
        <v>-279.39999999999998</v>
      </c>
      <c r="EH36" s="83">
        <v>0</v>
      </c>
      <c r="EI36" s="83">
        <v>602.70000000000005</v>
      </c>
      <c r="EJ36" s="83">
        <v>-602.70000000000005</v>
      </c>
      <c r="EK36" s="83">
        <v>0</v>
      </c>
      <c r="EL36" s="83">
        <v>447</v>
      </c>
      <c r="EM36" s="83">
        <v>-447</v>
      </c>
      <c r="EN36" s="83">
        <v>0</v>
      </c>
      <c r="EO36" s="83">
        <v>579.5</v>
      </c>
      <c r="EP36" s="83">
        <v>-579.5</v>
      </c>
      <c r="EQ36" s="83">
        <v>0</v>
      </c>
      <c r="ER36" s="83">
        <v>352.8</v>
      </c>
      <c r="ES36" s="83">
        <v>-352.8</v>
      </c>
      <c r="ET36" s="31" t="s">
        <v>304</v>
      </c>
      <c r="EU36" s="612"/>
      <c r="EV36" s="612"/>
      <c r="EW36" s="612"/>
      <c r="EX36" s="612"/>
      <c r="EY36" s="612"/>
      <c r="EZ36" s="612"/>
      <c r="FA36" s="612"/>
      <c r="FB36" s="612"/>
      <c r="FC36" s="634"/>
      <c r="FD36" s="634"/>
      <c r="FE36" s="634"/>
      <c r="FF36" s="634"/>
      <c r="FG36" s="634"/>
      <c r="FH36" s="634"/>
      <c r="FI36" s="631"/>
      <c r="FJ36" s="631"/>
      <c r="FK36" s="631"/>
      <c r="FL36" s="631"/>
      <c r="FM36" s="631"/>
      <c r="FN36" s="631"/>
      <c r="FO36" s="631"/>
      <c r="FP36" s="631"/>
      <c r="FQ36" s="631"/>
      <c r="FR36" s="631"/>
      <c r="FS36" s="631"/>
      <c r="FT36" s="631"/>
      <c r="FU36" s="631"/>
      <c r="FV36" s="631"/>
      <c r="FW36" s="631"/>
      <c r="FX36" s="631"/>
      <c r="FY36" s="631"/>
      <c r="FZ36" s="631"/>
      <c r="GA36" s="631"/>
      <c r="GB36" s="631"/>
      <c r="GC36" s="631"/>
      <c r="GD36" s="631"/>
      <c r="GE36" s="631"/>
      <c r="GF36" s="631"/>
      <c r="GG36" s="631"/>
      <c r="GH36" s="631"/>
      <c r="GI36" s="631"/>
      <c r="GJ36" s="631"/>
      <c r="GK36" s="631"/>
      <c r="GL36" s="631"/>
      <c r="GM36" s="631"/>
      <c r="GN36" s="631"/>
      <c r="GO36" s="631"/>
      <c r="GP36" s="631"/>
      <c r="GQ36" s="631"/>
      <c r="GR36" s="631"/>
      <c r="GS36" s="631"/>
      <c r="GT36" s="631"/>
      <c r="GU36" s="631"/>
      <c r="GV36" s="631"/>
      <c r="GW36" s="631"/>
      <c r="GX36" s="631"/>
      <c r="GY36" s="631"/>
      <c r="GZ36" s="631"/>
    </row>
    <row r="37" spans="1:208" s="32" customFormat="1" ht="30" customHeight="1" x14ac:dyDescent="0.5">
      <c r="A37" s="42"/>
      <c r="B37" s="33" t="s">
        <v>182</v>
      </c>
      <c r="C37" s="186">
        <v>0</v>
      </c>
      <c r="D37" s="34">
        <v>-67.8</v>
      </c>
      <c r="E37" s="34">
        <v>67.8</v>
      </c>
      <c r="F37" s="34">
        <v>0</v>
      </c>
      <c r="G37" s="34">
        <v>-104.5</v>
      </c>
      <c r="H37" s="34">
        <v>104.5</v>
      </c>
      <c r="I37" s="34">
        <v>0</v>
      </c>
      <c r="J37" s="34">
        <v>-278.8</v>
      </c>
      <c r="K37" s="34">
        <v>278.8</v>
      </c>
      <c r="L37" s="34">
        <v>0</v>
      </c>
      <c r="M37" s="34">
        <v>-121.76</v>
      </c>
      <c r="N37" s="34">
        <v>121.76</v>
      </c>
      <c r="O37" s="34">
        <v>0</v>
      </c>
      <c r="P37" s="34">
        <v>-44.1</v>
      </c>
      <c r="Q37" s="34">
        <v>44.1</v>
      </c>
      <c r="R37" s="34">
        <v>0</v>
      </c>
      <c r="S37" s="34">
        <v>-127.7</v>
      </c>
      <c r="T37" s="34">
        <v>127.7</v>
      </c>
      <c r="U37" s="34">
        <v>0</v>
      </c>
      <c r="V37" s="34">
        <v>-37.199999999999996</v>
      </c>
      <c r="W37" s="34">
        <v>37.199999999999996</v>
      </c>
      <c r="X37" s="34">
        <v>0</v>
      </c>
      <c r="Y37" s="34">
        <v>-264.60000000000002</v>
      </c>
      <c r="Z37" s="34">
        <v>264.60000000000002</v>
      </c>
      <c r="AA37" s="34">
        <v>0</v>
      </c>
      <c r="AB37" s="34">
        <v>-42.599999999999987</v>
      </c>
      <c r="AC37" s="34">
        <v>42.599999999999987</v>
      </c>
      <c r="AD37" s="34">
        <v>0</v>
      </c>
      <c r="AE37" s="34">
        <v>-121.00000000000003</v>
      </c>
      <c r="AF37" s="34">
        <v>121.00000000000003</v>
      </c>
      <c r="AG37" s="34">
        <v>0</v>
      </c>
      <c r="AH37" s="34">
        <v>-38.499999999999957</v>
      </c>
      <c r="AI37" s="34">
        <v>38.499999999999957</v>
      </c>
      <c r="AJ37" s="34">
        <v>0</v>
      </c>
      <c r="AK37" s="34">
        <v>-115.2</v>
      </c>
      <c r="AL37" s="34">
        <v>115.2</v>
      </c>
      <c r="AM37" s="34">
        <v>0</v>
      </c>
      <c r="AN37" s="34">
        <v>-56.000000000000014</v>
      </c>
      <c r="AO37" s="34">
        <v>56.000000000000014</v>
      </c>
      <c r="AP37" s="34">
        <v>0</v>
      </c>
      <c r="AQ37" s="34">
        <v>-112.39999999999996</v>
      </c>
      <c r="AR37" s="34">
        <v>112.39999999999996</v>
      </c>
      <c r="AS37" s="34">
        <v>0</v>
      </c>
      <c r="AT37" s="34">
        <v>-72.8</v>
      </c>
      <c r="AU37" s="34">
        <v>72.8</v>
      </c>
      <c r="AV37" s="34">
        <v>0</v>
      </c>
      <c r="AW37" s="34">
        <v>-107.40000000000006</v>
      </c>
      <c r="AX37" s="34">
        <v>107.40000000000006</v>
      </c>
      <c r="AY37" s="34">
        <v>0</v>
      </c>
      <c r="AZ37" s="34">
        <v>-73.599999999999994</v>
      </c>
      <c r="BA37" s="34">
        <v>73.599999999999994</v>
      </c>
      <c r="BB37" s="34">
        <v>0</v>
      </c>
      <c r="BC37" s="34">
        <v>-106.5</v>
      </c>
      <c r="BD37" s="34">
        <v>106.5</v>
      </c>
      <c r="BE37" s="34">
        <v>0</v>
      </c>
      <c r="BF37" s="34">
        <v>-92.000000000000014</v>
      </c>
      <c r="BG37" s="34">
        <v>92.000000000000014</v>
      </c>
      <c r="BH37" s="34">
        <v>0</v>
      </c>
      <c r="BI37" s="34">
        <v>-96.800000000000011</v>
      </c>
      <c r="BJ37" s="34">
        <v>96.800000000000011</v>
      </c>
      <c r="BK37" s="34">
        <v>0</v>
      </c>
      <c r="BL37" s="34">
        <v>-57.099999999999987</v>
      </c>
      <c r="BM37" s="34">
        <v>57.099999999999987</v>
      </c>
      <c r="BN37" s="34">
        <v>0</v>
      </c>
      <c r="BO37" s="34">
        <v>-122.19999999999997</v>
      </c>
      <c r="BP37" s="34">
        <v>122.19999999999997</v>
      </c>
      <c r="BQ37" s="34">
        <v>0</v>
      </c>
      <c r="BR37" s="34">
        <v>-27.099999999999994</v>
      </c>
      <c r="BS37" s="34">
        <v>27.099999999999994</v>
      </c>
      <c r="BT37" s="34">
        <v>0</v>
      </c>
      <c r="BU37" s="34">
        <v>-147.09999999999997</v>
      </c>
      <c r="BV37" s="34">
        <v>147.09999999999997</v>
      </c>
      <c r="BW37" s="34">
        <v>0</v>
      </c>
      <c r="BX37" s="34">
        <v>-37.1</v>
      </c>
      <c r="BY37" s="34">
        <v>37.1</v>
      </c>
      <c r="BZ37" s="34">
        <v>0</v>
      </c>
      <c r="CA37" s="34">
        <v>-122.7</v>
      </c>
      <c r="CB37" s="186">
        <v>122.7</v>
      </c>
      <c r="CC37" s="34">
        <v>0</v>
      </c>
      <c r="CD37" s="34">
        <v>-59.7</v>
      </c>
      <c r="CE37" s="34">
        <v>59.7</v>
      </c>
      <c r="CF37" s="34">
        <v>0</v>
      </c>
      <c r="CG37" s="34">
        <v>-103.4</v>
      </c>
      <c r="CH37" s="34">
        <v>103.4</v>
      </c>
      <c r="CI37" s="34">
        <v>0</v>
      </c>
      <c r="CJ37" s="34">
        <v>-49</v>
      </c>
      <c r="CK37" s="34">
        <v>49</v>
      </c>
      <c r="CL37" s="34">
        <v>0</v>
      </c>
      <c r="CM37" s="34">
        <v>-126.2</v>
      </c>
      <c r="CN37" s="34">
        <v>126.2</v>
      </c>
      <c r="CO37" s="34">
        <v>0</v>
      </c>
      <c r="CP37" s="34">
        <v>-89</v>
      </c>
      <c r="CQ37" s="34">
        <v>89</v>
      </c>
      <c r="CR37" s="34">
        <v>0</v>
      </c>
      <c r="CS37" s="34">
        <v>-105.6</v>
      </c>
      <c r="CT37" s="34">
        <v>105.6</v>
      </c>
      <c r="CU37" s="34">
        <v>0</v>
      </c>
      <c r="CV37" s="34">
        <v>-66.400000000000006</v>
      </c>
      <c r="CW37" s="34">
        <v>66.400000000000006</v>
      </c>
      <c r="CX37" s="84">
        <v>0</v>
      </c>
      <c r="CY37" s="84">
        <v>-143.1</v>
      </c>
      <c r="CZ37" s="84">
        <v>143.1</v>
      </c>
      <c r="DA37" s="84">
        <v>0</v>
      </c>
      <c r="DB37" s="84">
        <v>-38.4</v>
      </c>
      <c r="DC37" s="84">
        <v>38.4</v>
      </c>
      <c r="DD37" s="84">
        <v>0</v>
      </c>
      <c r="DE37" s="84">
        <v>-259.7</v>
      </c>
      <c r="DF37" s="84">
        <v>259.7</v>
      </c>
      <c r="DG37" s="84">
        <v>0</v>
      </c>
      <c r="DH37" s="84">
        <v>-31.1</v>
      </c>
      <c r="DI37" s="84">
        <v>31.1</v>
      </c>
      <c r="DJ37" s="84">
        <v>0</v>
      </c>
      <c r="DK37" s="84">
        <v>-422.4</v>
      </c>
      <c r="DL37" s="84">
        <v>422.4</v>
      </c>
      <c r="DM37" s="84">
        <v>0</v>
      </c>
      <c r="DN37" s="84">
        <v>-53.7</v>
      </c>
      <c r="DO37" s="84">
        <v>53.7</v>
      </c>
      <c r="DP37" s="84">
        <v>0</v>
      </c>
      <c r="DQ37" s="84">
        <v>-167.7</v>
      </c>
      <c r="DR37" s="84">
        <v>167.7</v>
      </c>
      <c r="DS37" s="84">
        <v>0</v>
      </c>
      <c r="DT37" s="84">
        <v>-82.4</v>
      </c>
      <c r="DU37" s="84">
        <v>82.4</v>
      </c>
      <c r="DV37" s="84">
        <v>0</v>
      </c>
      <c r="DW37" s="84">
        <v>-144.4</v>
      </c>
      <c r="DX37" s="84">
        <v>144.4</v>
      </c>
      <c r="DY37" s="84">
        <v>0</v>
      </c>
      <c r="DZ37" s="84">
        <v>-89.4</v>
      </c>
      <c r="EA37" s="84">
        <v>89.4</v>
      </c>
      <c r="EB37" s="84">
        <v>0</v>
      </c>
      <c r="EC37" s="84">
        <v>-238.4</v>
      </c>
      <c r="ED37" s="84">
        <v>238.4</v>
      </c>
      <c r="EE37" s="84">
        <v>0</v>
      </c>
      <c r="EF37" s="84">
        <v>-101.9</v>
      </c>
      <c r="EG37" s="84">
        <v>101.9</v>
      </c>
      <c r="EH37" s="84">
        <v>0</v>
      </c>
      <c r="EI37" s="84">
        <v>-191</v>
      </c>
      <c r="EJ37" s="84">
        <v>191</v>
      </c>
      <c r="EK37" s="84">
        <v>0</v>
      </c>
      <c r="EL37" s="84">
        <v>-79.400000000000006</v>
      </c>
      <c r="EM37" s="84">
        <v>79.400000000000006</v>
      </c>
      <c r="EN37" s="84">
        <v>0</v>
      </c>
      <c r="EO37" s="84">
        <v>-254</v>
      </c>
      <c r="EP37" s="84">
        <v>254</v>
      </c>
      <c r="EQ37" s="84">
        <v>0</v>
      </c>
      <c r="ER37" s="84">
        <v>-78.599999999999994</v>
      </c>
      <c r="ES37" s="84">
        <v>78.599999999999994</v>
      </c>
      <c r="ET37" s="35" t="s">
        <v>300</v>
      </c>
      <c r="EU37" s="612"/>
      <c r="EV37" s="612"/>
      <c r="EW37" s="612"/>
      <c r="EX37" s="612"/>
      <c r="EY37" s="612"/>
      <c r="EZ37" s="612"/>
      <c r="FA37" s="612"/>
      <c r="FB37" s="612"/>
      <c r="FC37" s="634"/>
      <c r="FD37" s="634"/>
      <c r="FE37" s="634"/>
      <c r="FF37" s="634"/>
      <c r="FG37" s="634"/>
      <c r="FH37" s="634"/>
      <c r="FI37" s="631"/>
      <c r="FJ37" s="631"/>
      <c r="FK37" s="631"/>
      <c r="FL37" s="631"/>
      <c r="FM37" s="631"/>
      <c r="FN37" s="631"/>
      <c r="FO37" s="631"/>
      <c r="FP37" s="631"/>
      <c r="FQ37" s="631"/>
      <c r="FR37" s="631"/>
      <c r="FS37" s="631"/>
      <c r="FT37" s="631"/>
      <c r="FU37" s="631"/>
      <c r="FV37" s="631"/>
      <c r="FW37" s="631"/>
      <c r="FX37" s="631"/>
      <c r="FY37" s="631"/>
      <c r="FZ37" s="631"/>
      <c r="GA37" s="631"/>
      <c r="GB37" s="631"/>
      <c r="GC37" s="631"/>
      <c r="GD37" s="631"/>
      <c r="GE37" s="631"/>
      <c r="GF37" s="631"/>
      <c r="GG37" s="631"/>
      <c r="GH37" s="631"/>
      <c r="GI37" s="631"/>
      <c r="GJ37" s="631"/>
      <c r="GK37" s="631"/>
      <c r="GL37" s="631"/>
      <c r="GM37" s="631"/>
      <c r="GN37" s="631"/>
      <c r="GO37" s="631"/>
      <c r="GP37" s="631"/>
      <c r="GQ37" s="631"/>
      <c r="GR37" s="631"/>
      <c r="GS37" s="631"/>
      <c r="GT37" s="631"/>
      <c r="GU37" s="631"/>
      <c r="GV37" s="631"/>
      <c r="GW37" s="631"/>
      <c r="GX37" s="631"/>
      <c r="GY37" s="631"/>
      <c r="GZ37" s="631"/>
    </row>
    <row r="38" spans="1:208" s="32" customFormat="1" ht="30" customHeight="1" x14ac:dyDescent="0.5">
      <c r="A38" s="42"/>
      <c r="B38" s="36" t="s">
        <v>177</v>
      </c>
      <c r="C38" s="187">
        <v>0</v>
      </c>
      <c r="D38" s="37">
        <v>-45.900000000000006</v>
      </c>
      <c r="E38" s="37">
        <v>45.900000000000006</v>
      </c>
      <c r="F38" s="37">
        <v>0</v>
      </c>
      <c r="G38" s="37">
        <v>30.5</v>
      </c>
      <c r="H38" s="37">
        <v>-30.5</v>
      </c>
      <c r="I38" s="37">
        <v>0</v>
      </c>
      <c r="J38" s="37">
        <v>-14.700000000000001</v>
      </c>
      <c r="K38" s="37">
        <v>14.700000000000001</v>
      </c>
      <c r="L38" s="37">
        <v>0</v>
      </c>
      <c r="M38" s="37">
        <v>49.3</v>
      </c>
      <c r="N38" s="37">
        <v>-49.3</v>
      </c>
      <c r="O38" s="37">
        <v>0</v>
      </c>
      <c r="P38" s="37">
        <v>-22.599999999999998</v>
      </c>
      <c r="Q38" s="37">
        <v>22.599999999999998</v>
      </c>
      <c r="R38" s="37">
        <v>0</v>
      </c>
      <c r="S38" s="37">
        <v>-50.899999999999991</v>
      </c>
      <c r="T38" s="37">
        <v>50.899999999999991</v>
      </c>
      <c r="U38" s="37">
        <v>0</v>
      </c>
      <c r="V38" s="37">
        <v>-22.9</v>
      </c>
      <c r="W38" s="37">
        <v>22.9</v>
      </c>
      <c r="X38" s="37">
        <v>0</v>
      </c>
      <c r="Y38" s="37">
        <v>-30.6</v>
      </c>
      <c r="Z38" s="37">
        <v>30.6</v>
      </c>
      <c r="AA38" s="37">
        <v>0</v>
      </c>
      <c r="AB38" s="37">
        <v>-4.8000000000000007</v>
      </c>
      <c r="AC38" s="37">
        <v>4.8000000000000007</v>
      </c>
      <c r="AD38" s="37">
        <v>0</v>
      </c>
      <c r="AE38" s="37">
        <v>-20.5</v>
      </c>
      <c r="AF38" s="37">
        <v>20.5</v>
      </c>
      <c r="AG38" s="37">
        <v>0</v>
      </c>
      <c r="AH38" s="37">
        <v>-29.999999999999996</v>
      </c>
      <c r="AI38" s="37">
        <v>29.999999999999996</v>
      </c>
      <c r="AJ38" s="37">
        <v>0</v>
      </c>
      <c r="AK38" s="37">
        <v>29.799999999999997</v>
      </c>
      <c r="AL38" s="37">
        <v>-29.799999999999997</v>
      </c>
      <c r="AM38" s="37">
        <v>0</v>
      </c>
      <c r="AN38" s="37">
        <v>-20.299999999999997</v>
      </c>
      <c r="AO38" s="37">
        <v>20.299999999999997</v>
      </c>
      <c r="AP38" s="37">
        <v>0</v>
      </c>
      <c r="AQ38" s="37">
        <v>-7.2999999999999989</v>
      </c>
      <c r="AR38" s="37">
        <v>7.2999999999999989</v>
      </c>
      <c r="AS38" s="37">
        <v>0</v>
      </c>
      <c r="AT38" s="37">
        <v>-6.3000000000000007</v>
      </c>
      <c r="AU38" s="37">
        <v>6.3000000000000007</v>
      </c>
      <c r="AV38" s="37">
        <v>0</v>
      </c>
      <c r="AW38" s="37">
        <v>-38.899999999999991</v>
      </c>
      <c r="AX38" s="37">
        <v>38.899999999999991</v>
      </c>
      <c r="AY38" s="37">
        <v>0</v>
      </c>
      <c r="AZ38" s="37">
        <v>43.699999999999996</v>
      </c>
      <c r="BA38" s="37">
        <v>-43.699999999999996</v>
      </c>
      <c r="BB38" s="37">
        <v>0</v>
      </c>
      <c r="BC38" s="37">
        <v>71.099999999999994</v>
      </c>
      <c r="BD38" s="37">
        <v>-71.099999999999994</v>
      </c>
      <c r="BE38" s="37">
        <v>0</v>
      </c>
      <c r="BF38" s="37">
        <v>59.4</v>
      </c>
      <c r="BG38" s="37">
        <v>-59.4</v>
      </c>
      <c r="BH38" s="37">
        <v>0</v>
      </c>
      <c r="BI38" s="37">
        <v>97.8</v>
      </c>
      <c r="BJ38" s="37">
        <v>-97.8</v>
      </c>
      <c r="BK38" s="37">
        <v>0</v>
      </c>
      <c r="BL38" s="37">
        <v>85.9</v>
      </c>
      <c r="BM38" s="37">
        <v>-85.9</v>
      </c>
      <c r="BN38" s="37">
        <v>0</v>
      </c>
      <c r="BO38" s="37">
        <v>75.5</v>
      </c>
      <c r="BP38" s="37">
        <v>-75.5</v>
      </c>
      <c r="BQ38" s="37">
        <v>0</v>
      </c>
      <c r="BR38" s="37">
        <v>37.500000000000007</v>
      </c>
      <c r="BS38" s="37">
        <v>-37.500000000000007</v>
      </c>
      <c r="BT38" s="37">
        <v>0</v>
      </c>
      <c r="BU38" s="37">
        <v>43.4</v>
      </c>
      <c r="BV38" s="37">
        <v>-43.4</v>
      </c>
      <c r="BW38" s="37">
        <v>0</v>
      </c>
      <c r="BX38" s="37">
        <v>62.4</v>
      </c>
      <c r="BY38" s="37">
        <v>-62.4</v>
      </c>
      <c r="BZ38" s="37">
        <v>0</v>
      </c>
      <c r="CA38" s="37">
        <v>3.1999999999999993</v>
      </c>
      <c r="CB38" s="187">
        <v>-3.1999999999999993</v>
      </c>
      <c r="CC38" s="37">
        <v>0</v>
      </c>
      <c r="CD38" s="37">
        <v>36.700000000000003</v>
      </c>
      <c r="CE38" s="37">
        <v>-36.700000000000003</v>
      </c>
      <c r="CF38" s="37">
        <v>0</v>
      </c>
      <c r="CG38" s="37">
        <v>16.600000000000001</v>
      </c>
      <c r="CH38" s="37">
        <v>-16.600000000000001</v>
      </c>
      <c r="CI38" s="37">
        <v>0</v>
      </c>
      <c r="CJ38" s="37">
        <v>36.200000000000003</v>
      </c>
      <c r="CK38" s="37">
        <v>-36.200000000000003</v>
      </c>
      <c r="CL38" s="37">
        <v>0</v>
      </c>
      <c r="CM38" s="37">
        <v>31.6</v>
      </c>
      <c r="CN38" s="37">
        <v>-31.6</v>
      </c>
      <c r="CO38" s="37">
        <v>0</v>
      </c>
      <c r="CP38" s="37">
        <v>-11.800000000000004</v>
      </c>
      <c r="CQ38" s="37">
        <v>11.800000000000004</v>
      </c>
      <c r="CR38" s="37">
        <v>0</v>
      </c>
      <c r="CS38" s="37">
        <v>28</v>
      </c>
      <c r="CT38" s="37">
        <v>-28</v>
      </c>
      <c r="CU38" s="37">
        <v>0</v>
      </c>
      <c r="CV38" s="37">
        <v>-42.5</v>
      </c>
      <c r="CW38" s="37">
        <v>42.5</v>
      </c>
      <c r="CX38" s="85">
        <v>0</v>
      </c>
      <c r="CY38" s="85">
        <v>-5.3000000000000007</v>
      </c>
      <c r="CZ38" s="85">
        <v>5.3000000000000007</v>
      </c>
      <c r="DA38" s="85">
        <v>0</v>
      </c>
      <c r="DB38" s="85">
        <v>-18.900000000000002</v>
      </c>
      <c r="DC38" s="85">
        <v>18.900000000000002</v>
      </c>
      <c r="DD38" s="85">
        <v>0</v>
      </c>
      <c r="DE38" s="85">
        <v>-14.3</v>
      </c>
      <c r="DF38" s="85">
        <v>14.3</v>
      </c>
      <c r="DG38" s="85">
        <v>0</v>
      </c>
      <c r="DH38" s="85">
        <v>-11.4</v>
      </c>
      <c r="DI38" s="85">
        <v>11.4</v>
      </c>
      <c r="DJ38" s="85">
        <v>0</v>
      </c>
      <c r="DK38" s="85">
        <v>2</v>
      </c>
      <c r="DL38" s="85">
        <v>-2</v>
      </c>
      <c r="DM38" s="85">
        <v>0</v>
      </c>
      <c r="DN38" s="85">
        <v>-19.599999999999998</v>
      </c>
      <c r="DO38" s="85">
        <v>19.599999999999998</v>
      </c>
      <c r="DP38" s="85">
        <v>0</v>
      </c>
      <c r="DQ38" s="85">
        <v>-89.2</v>
      </c>
      <c r="DR38" s="85">
        <v>89.2</v>
      </c>
      <c r="DS38" s="85">
        <v>0</v>
      </c>
      <c r="DT38" s="85">
        <v>-49.199999999999996</v>
      </c>
      <c r="DU38" s="85">
        <v>49.199999999999996</v>
      </c>
      <c r="DV38" s="85">
        <v>0</v>
      </c>
      <c r="DW38" s="85">
        <v>-2.8999999999999986</v>
      </c>
      <c r="DX38" s="85">
        <v>2.8999999999999986</v>
      </c>
      <c r="DY38" s="85">
        <v>0</v>
      </c>
      <c r="DZ38" s="85">
        <v>-59.2</v>
      </c>
      <c r="EA38" s="85">
        <v>59.2</v>
      </c>
      <c r="EB38" s="85">
        <v>0</v>
      </c>
      <c r="EC38" s="85">
        <v>-16.3</v>
      </c>
      <c r="ED38" s="85">
        <v>16.3</v>
      </c>
      <c r="EE38" s="85">
        <v>0</v>
      </c>
      <c r="EF38" s="85">
        <v>-62.6</v>
      </c>
      <c r="EG38" s="85">
        <v>62.6</v>
      </c>
      <c r="EH38" s="85">
        <v>0</v>
      </c>
      <c r="EI38" s="85">
        <v>-13.500000000000004</v>
      </c>
      <c r="EJ38" s="85">
        <v>13.500000000000004</v>
      </c>
      <c r="EK38" s="85">
        <v>0</v>
      </c>
      <c r="EL38" s="85">
        <v>-34.1</v>
      </c>
      <c r="EM38" s="85">
        <v>34.1</v>
      </c>
      <c r="EN38" s="85">
        <v>0</v>
      </c>
      <c r="EO38" s="85">
        <v>-3.8</v>
      </c>
      <c r="EP38" s="85">
        <v>3.8</v>
      </c>
      <c r="EQ38" s="85">
        <v>0</v>
      </c>
      <c r="ER38" s="85">
        <v>-61.199999999999996</v>
      </c>
      <c r="ES38" s="85">
        <v>61.199999999999996</v>
      </c>
      <c r="ET38" s="38" t="s">
        <v>303</v>
      </c>
      <c r="EU38" s="612"/>
      <c r="EV38" s="612"/>
      <c r="EW38" s="612"/>
      <c r="EX38" s="612"/>
      <c r="EY38" s="612"/>
      <c r="EZ38" s="612"/>
      <c r="FA38" s="612"/>
      <c r="FB38" s="612"/>
      <c r="FC38" s="634"/>
      <c r="FD38" s="634"/>
      <c r="FE38" s="634"/>
      <c r="FF38" s="634"/>
      <c r="FG38" s="634"/>
      <c r="FH38" s="634"/>
      <c r="FI38" s="631"/>
      <c r="FJ38" s="631"/>
      <c r="FK38" s="631"/>
      <c r="FL38" s="631"/>
      <c r="FM38" s="631"/>
      <c r="FN38" s="631"/>
      <c r="FO38" s="631"/>
      <c r="FP38" s="631"/>
      <c r="FQ38" s="631"/>
      <c r="FR38" s="631"/>
      <c r="FS38" s="631"/>
      <c r="FT38" s="631"/>
      <c r="FU38" s="631"/>
      <c r="FV38" s="631"/>
      <c r="FW38" s="631"/>
      <c r="FX38" s="631"/>
      <c r="FY38" s="631"/>
      <c r="FZ38" s="631"/>
      <c r="GA38" s="631"/>
      <c r="GB38" s="631"/>
      <c r="GC38" s="631"/>
      <c r="GD38" s="631"/>
      <c r="GE38" s="631"/>
      <c r="GF38" s="631"/>
      <c r="GG38" s="631"/>
      <c r="GH38" s="631"/>
      <c r="GI38" s="631"/>
      <c r="GJ38" s="631"/>
      <c r="GK38" s="631"/>
      <c r="GL38" s="631"/>
      <c r="GM38" s="631"/>
      <c r="GN38" s="631"/>
      <c r="GO38" s="631"/>
      <c r="GP38" s="631"/>
      <c r="GQ38" s="631"/>
      <c r="GR38" s="631"/>
      <c r="GS38" s="631"/>
      <c r="GT38" s="631"/>
      <c r="GU38" s="631"/>
      <c r="GV38" s="631"/>
      <c r="GW38" s="631"/>
      <c r="GX38" s="631"/>
      <c r="GY38" s="631"/>
      <c r="GZ38" s="631"/>
    </row>
    <row r="39" spans="1:208" s="32" customFormat="1" ht="30" customHeight="1" x14ac:dyDescent="0.5">
      <c r="A39" s="42"/>
      <c r="B39" s="33" t="s">
        <v>181</v>
      </c>
      <c r="C39" s="186">
        <v>0</v>
      </c>
      <c r="D39" s="34">
        <v>38.5</v>
      </c>
      <c r="E39" s="34">
        <v>-38.5</v>
      </c>
      <c r="F39" s="34">
        <v>0</v>
      </c>
      <c r="G39" s="34">
        <v>43</v>
      </c>
      <c r="H39" s="34">
        <v>-43</v>
      </c>
      <c r="I39" s="34">
        <v>0</v>
      </c>
      <c r="J39" s="34">
        <v>5.0999999999999996</v>
      </c>
      <c r="K39" s="34">
        <v>-5.0999999999999996</v>
      </c>
      <c r="L39" s="34">
        <v>0</v>
      </c>
      <c r="M39" s="34">
        <v>75.5</v>
      </c>
      <c r="N39" s="34">
        <v>-75.5</v>
      </c>
      <c r="O39" s="34">
        <v>0</v>
      </c>
      <c r="P39" s="34">
        <v>1.8</v>
      </c>
      <c r="Q39" s="34">
        <v>-1.8</v>
      </c>
      <c r="R39" s="34">
        <v>0</v>
      </c>
      <c r="S39" s="34">
        <v>16.7</v>
      </c>
      <c r="T39" s="34">
        <v>-16.7</v>
      </c>
      <c r="U39" s="34">
        <v>0</v>
      </c>
      <c r="V39" s="34">
        <v>7.6</v>
      </c>
      <c r="W39" s="34">
        <v>-7.6</v>
      </c>
      <c r="X39" s="34">
        <v>0</v>
      </c>
      <c r="Y39" s="34">
        <v>5.6</v>
      </c>
      <c r="Z39" s="34">
        <v>-5.6</v>
      </c>
      <c r="AA39" s="34">
        <v>0</v>
      </c>
      <c r="AB39" s="34">
        <v>9.6999999999999993</v>
      </c>
      <c r="AC39" s="34">
        <v>-9.6999999999999993</v>
      </c>
      <c r="AD39" s="34">
        <v>0</v>
      </c>
      <c r="AE39" s="34">
        <v>7.4</v>
      </c>
      <c r="AF39" s="34">
        <v>-7.4</v>
      </c>
      <c r="AG39" s="34">
        <v>0</v>
      </c>
      <c r="AH39" s="34">
        <v>2.2999999999999998</v>
      </c>
      <c r="AI39" s="34">
        <v>-2.2999999999999998</v>
      </c>
      <c r="AJ39" s="34">
        <v>0</v>
      </c>
      <c r="AK39" s="34">
        <v>79.8</v>
      </c>
      <c r="AL39" s="34">
        <v>-79.8</v>
      </c>
      <c r="AM39" s="34">
        <v>0</v>
      </c>
      <c r="AN39" s="34">
        <v>15.6</v>
      </c>
      <c r="AO39" s="34">
        <v>-15.6</v>
      </c>
      <c r="AP39" s="34">
        <v>0</v>
      </c>
      <c r="AQ39" s="34">
        <v>4.4000000000000004</v>
      </c>
      <c r="AR39" s="34">
        <v>-4.4000000000000004</v>
      </c>
      <c r="AS39" s="34">
        <v>0</v>
      </c>
      <c r="AT39" s="34">
        <v>6.1</v>
      </c>
      <c r="AU39" s="34">
        <v>-6.1</v>
      </c>
      <c r="AV39" s="34">
        <v>0</v>
      </c>
      <c r="AW39" s="34">
        <v>48.2</v>
      </c>
      <c r="AX39" s="34">
        <v>-48.2</v>
      </c>
      <c r="AY39" s="34">
        <v>0</v>
      </c>
      <c r="AZ39" s="34">
        <v>68.099999999999994</v>
      </c>
      <c r="BA39" s="34">
        <v>-68.099999999999994</v>
      </c>
      <c r="BB39" s="34">
        <v>0</v>
      </c>
      <c r="BC39" s="34">
        <v>93.8</v>
      </c>
      <c r="BD39" s="34">
        <v>-93.8</v>
      </c>
      <c r="BE39" s="34">
        <v>0</v>
      </c>
      <c r="BF39" s="34">
        <v>97.3</v>
      </c>
      <c r="BG39" s="34">
        <v>-97.3</v>
      </c>
      <c r="BH39" s="34">
        <v>0</v>
      </c>
      <c r="BI39" s="34">
        <v>192.5</v>
      </c>
      <c r="BJ39" s="34">
        <v>-192.5</v>
      </c>
      <c r="BK39" s="34">
        <v>0</v>
      </c>
      <c r="BL39" s="34">
        <v>111.2</v>
      </c>
      <c r="BM39" s="34">
        <v>-111.2</v>
      </c>
      <c r="BN39" s="34">
        <v>0</v>
      </c>
      <c r="BO39" s="34">
        <v>105.5</v>
      </c>
      <c r="BP39" s="34">
        <v>-105.5</v>
      </c>
      <c r="BQ39" s="34">
        <v>0</v>
      </c>
      <c r="BR39" s="34">
        <v>77.400000000000006</v>
      </c>
      <c r="BS39" s="34">
        <v>-77.400000000000006</v>
      </c>
      <c r="BT39" s="34">
        <v>0</v>
      </c>
      <c r="BU39" s="34">
        <v>66.5</v>
      </c>
      <c r="BV39" s="34">
        <v>-66.5</v>
      </c>
      <c r="BW39" s="34">
        <v>0</v>
      </c>
      <c r="BX39" s="34">
        <v>91.5</v>
      </c>
      <c r="BY39" s="34">
        <v>-91.5</v>
      </c>
      <c r="BZ39" s="34">
        <v>0</v>
      </c>
      <c r="CA39" s="34">
        <v>22.5</v>
      </c>
      <c r="CB39" s="186">
        <v>-22.5</v>
      </c>
      <c r="CC39" s="34">
        <v>0</v>
      </c>
      <c r="CD39" s="34">
        <v>49.7</v>
      </c>
      <c r="CE39" s="34">
        <v>-49.7</v>
      </c>
      <c r="CF39" s="34">
        <v>0</v>
      </c>
      <c r="CG39" s="34">
        <v>28.1</v>
      </c>
      <c r="CH39" s="34">
        <v>-28.1</v>
      </c>
      <c r="CI39" s="34">
        <v>0</v>
      </c>
      <c r="CJ39" s="34">
        <v>44.9</v>
      </c>
      <c r="CK39" s="34">
        <v>-44.9</v>
      </c>
      <c r="CL39" s="34">
        <v>0</v>
      </c>
      <c r="CM39" s="34">
        <v>43.5</v>
      </c>
      <c r="CN39" s="34">
        <v>-43.5</v>
      </c>
      <c r="CO39" s="34">
        <v>0</v>
      </c>
      <c r="CP39" s="34">
        <v>35.799999999999997</v>
      </c>
      <c r="CQ39" s="34">
        <v>-35.799999999999997</v>
      </c>
      <c r="CR39" s="34">
        <v>0</v>
      </c>
      <c r="CS39" s="34">
        <v>39.6</v>
      </c>
      <c r="CT39" s="34">
        <v>-39.6</v>
      </c>
      <c r="CU39" s="34">
        <v>0</v>
      </c>
      <c r="CV39" s="34">
        <v>5.5</v>
      </c>
      <c r="CW39" s="34">
        <v>-5.5</v>
      </c>
      <c r="CX39" s="84">
        <v>0</v>
      </c>
      <c r="CY39" s="84">
        <v>2.6</v>
      </c>
      <c r="CZ39" s="84">
        <v>-2.6</v>
      </c>
      <c r="DA39" s="84">
        <v>0</v>
      </c>
      <c r="DB39" s="84">
        <v>3.4</v>
      </c>
      <c r="DC39" s="84">
        <v>-3.4</v>
      </c>
      <c r="DD39" s="84">
        <v>0</v>
      </c>
      <c r="DE39" s="84">
        <v>7.8</v>
      </c>
      <c r="DF39" s="84">
        <v>-7.8</v>
      </c>
      <c r="DG39" s="84">
        <v>0</v>
      </c>
      <c r="DH39" s="84">
        <v>3.9</v>
      </c>
      <c r="DI39" s="84">
        <v>-3.9</v>
      </c>
      <c r="DJ39" s="84">
        <v>0</v>
      </c>
      <c r="DK39" s="84">
        <v>23.7</v>
      </c>
      <c r="DL39" s="84">
        <v>-23.7</v>
      </c>
      <c r="DM39" s="84">
        <v>0</v>
      </c>
      <c r="DN39" s="84">
        <v>1.6</v>
      </c>
      <c r="DO39" s="84">
        <v>-1.6</v>
      </c>
      <c r="DP39" s="84">
        <v>0</v>
      </c>
      <c r="DQ39" s="84">
        <v>27.5</v>
      </c>
      <c r="DR39" s="84">
        <v>-27.5</v>
      </c>
      <c r="DS39" s="84">
        <v>0</v>
      </c>
      <c r="DT39" s="84">
        <v>3.7</v>
      </c>
      <c r="DU39" s="84">
        <v>-3.7</v>
      </c>
      <c r="DV39" s="84">
        <v>0</v>
      </c>
      <c r="DW39" s="84">
        <v>21.5</v>
      </c>
      <c r="DX39" s="84">
        <v>-21.5</v>
      </c>
      <c r="DY39" s="84">
        <v>0</v>
      </c>
      <c r="DZ39" s="84">
        <v>0.4</v>
      </c>
      <c r="EA39" s="84">
        <v>-0.4</v>
      </c>
      <c r="EB39" s="84">
        <v>0</v>
      </c>
      <c r="EC39" s="84">
        <v>11.7</v>
      </c>
      <c r="ED39" s="84">
        <v>-11.7</v>
      </c>
      <c r="EE39" s="84">
        <v>0</v>
      </c>
      <c r="EF39" s="84">
        <v>3.9</v>
      </c>
      <c r="EG39" s="84">
        <v>-3.9</v>
      </c>
      <c r="EH39" s="84">
        <v>0</v>
      </c>
      <c r="EI39" s="84">
        <v>23.7</v>
      </c>
      <c r="EJ39" s="84">
        <v>-23.7</v>
      </c>
      <c r="EK39" s="84">
        <v>0</v>
      </c>
      <c r="EL39" s="84">
        <v>25.5</v>
      </c>
      <c r="EM39" s="84">
        <v>-25.5</v>
      </c>
      <c r="EN39" s="84">
        <v>0</v>
      </c>
      <c r="EO39" s="84">
        <v>28.5</v>
      </c>
      <c r="EP39" s="84">
        <v>-28.5</v>
      </c>
      <c r="EQ39" s="84">
        <v>0</v>
      </c>
      <c r="ER39" s="84">
        <v>4.4000000000000004</v>
      </c>
      <c r="ES39" s="84">
        <v>-4.4000000000000004</v>
      </c>
      <c r="ET39" s="35" t="s">
        <v>304</v>
      </c>
      <c r="EU39" s="612"/>
      <c r="EV39" s="612"/>
      <c r="EW39" s="612"/>
      <c r="EX39" s="612"/>
      <c r="EY39" s="612"/>
      <c r="EZ39" s="612"/>
      <c r="FA39" s="612"/>
      <c r="FB39" s="612"/>
      <c r="FC39" s="634"/>
      <c r="FD39" s="634"/>
      <c r="FE39" s="634"/>
      <c r="FF39" s="634"/>
      <c r="FG39" s="634"/>
      <c r="FH39" s="634"/>
      <c r="FI39" s="631"/>
      <c r="FJ39" s="631"/>
      <c r="FK39" s="631"/>
      <c r="FL39" s="631"/>
      <c r="FM39" s="631"/>
      <c r="FN39" s="631"/>
      <c r="FO39" s="631"/>
      <c r="FP39" s="631"/>
      <c r="FQ39" s="631"/>
      <c r="FR39" s="631"/>
      <c r="FS39" s="631"/>
      <c r="FT39" s="631"/>
      <c r="FU39" s="631"/>
      <c r="FV39" s="631"/>
      <c r="FW39" s="631"/>
      <c r="FX39" s="631"/>
      <c r="FY39" s="631"/>
      <c r="FZ39" s="631"/>
      <c r="GA39" s="631"/>
      <c r="GB39" s="631"/>
      <c r="GC39" s="631"/>
      <c r="GD39" s="631"/>
      <c r="GE39" s="631"/>
      <c r="GF39" s="631"/>
      <c r="GG39" s="631"/>
      <c r="GH39" s="631"/>
      <c r="GI39" s="631"/>
      <c r="GJ39" s="631"/>
      <c r="GK39" s="631"/>
      <c r="GL39" s="631"/>
      <c r="GM39" s="631"/>
      <c r="GN39" s="631"/>
      <c r="GO39" s="631"/>
      <c r="GP39" s="631"/>
      <c r="GQ39" s="631"/>
      <c r="GR39" s="631"/>
      <c r="GS39" s="631"/>
      <c r="GT39" s="631"/>
      <c r="GU39" s="631"/>
      <c r="GV39" s="631"/>
      <c r="GW39" s="631"/>
      <c r="GX39" s="631"/>
      <c r="GY39" s="631"/>
      <c r="GZ39" s="631"/>
    </row>
    <row r="40" spans="1:208" s="32" customFormat="1" ht="30" customHeight="1" x14ac:dyDescent="0.5">
      <c r="A40" s="42"/>
      <c r="B40" s="29" t="s">
        <v>182</v>
      </c>
      <c r="C40" s="185">
        <v>0</v>
      </c>
      <c r="D40" s="30">
        <v>-84.4</v>
      </c>
      <c r="E40" s="30">
        <v>84.4</v>
      </c>
      <c r="F40" s="30">
        <v>0</v>
      </c>
      <c r="G40" s="30">
        <v>-12.5</v>
      </c>
      <c r="H40" s="30">
        <v>12.5</v>
      </c>
      <c r="I40" s="30">
        <v>0</v>
      </c>
      <c r="J40" s="30">
        <v>-19.8</v>
      </c>
      <c r="K40" s="30">
        <v>19.8</v>
      </c>
      <c r="L40" s="30">
        <v>0</v>
      </c>
      <c r="M40" s="30">
        <v>-26.2</v>
      </c>
      <c r="N40" s="30">
        <v>26.2</v>
      </c>
      <c r="O40" s="30">
        <v>0</v>
      </c>
      <c r="P40" s="30">
        <v>-24.4</v>
      </c>
      <c r="Q40" s="30">
        <v>24.4</v>
      </c>
      <c r="R40" s="30">
        <v>0</v>
      </c>
      <c r="S40" s="30">
        <v>-67.599999999999994</v>
      </c>
      <c r="T40" s="30">
        <v>67.599999999999994</v>
      </c>
      <c r="U40" s="30">
        <v>0</v>
      </c>
      <c r="V40" s="30">
        <v>-30.5</v>
      </c>
      <c r="W40" s="30">
        <v>30.5</v>
      </c>
      <c r="X40" s="30">
        <v>0</v>
      </c>
      <c r="Y40" s="30">
        <v>-36.200000000000003</v>
      </c>
      <c r="Z40" s="30">
        <v>36.200000000000003</v>
      </c>
      <c r="AA40" s="30">
        <v>0</v>
      </c>
      <c r="AB40" s="30">
        <v>-14.5</v>
      </c>
      <c r="AC40" s="30">
        <v>14.5</v>
      </c>
      <c r="AD40" s="30">
        <v>0</v>
      </c>
      <c r="AE40" s="30">
        <v>-27.9</v>
      </c>
      <c r="AF40" s="30">
        <v>27.9</v>
      </c>
      <c r="AG40" s="30">
        <v>0</v>
      </c>
      <c r="AH40" s="30">
        <v>-32.299999999999997</v>
      </c>
      <c r="AI40" s="30">
        <v>32.299999999999997</v>
      </c>
      <c r="AJ40" s="30">
        <v>0</v>
      </c>
      <c r="AK40" s="30">
        <v>-50</v>
      </c>
      <c r="AL40" s="30">
        <v>50</v>
      </c>
      <c r="AM40" s="30">
        <v>0</v>
      </c>
      <c r="AN40" s="30">
        <v>-35.9</v>
      </c>
      <c r="AO40" s="30">
        <v>35.9</v>
      </c>
      <c r="AP40" s="30">
        <v>0</v>
      </c>
      <c r="AQ40" s="30">
        <v>-11.7</v>
      </c>
      <c r="AR40" s="30">
        <v>11.7</v>
      </c>
      <c r="AS40" s="30">
        <v>0</v>
      </c>
      <c r="AT40" s="30">
        <v>-12.4</v>
      </c>
      <c r="AU40" s="30">
        <v>12.4</v>
      </c>
      <c r="AV40" s="30">
        <v>0</v>
      </c>
      <c r="AW40" s="30">
        <v>-87.1</v>
      </c>
      <c r="AX40" s="30">
        <v>87.1</v>
      </c>
      <c r="AY40" s="30">
        <v>0</v>
      </c>
      <c r="AZ40" s="30">
        <v>-24.4</v>
      </c>
      <c r="BA40" s="30">
        <v>24.4</v>
      </c>
      <c r="BB40" s="30">
        <v>0</v>
      </c>
      <c r="BC40" s="30">
        <v>-22.7</v>
      </c>
      <c r="BD40" s="30">
        <v>22.7</v>
      </c>
      <c r="BE40" s="30">
        <v>0</v>
      </c>
      <c r="BF40" s="30">
        <v>-37.9</v>
      </c>
      <c r="BG40" s="30">
        <v>37.9</v>
      </c>
      <c r="BH40" s="30">
        <v>0</v>
      </c>
      <c r="BI40" s="30">
        <v>-94.7</v>
      </c>
      <c r="BJ40" s="30">
        <v>94.7</v>
      </c>
      <c r="BK40" s="30">
        <v>0</v>
      </c>
      <c r="BL40" s="30">
        <v>-25.3</v>
      </c>
      <c r="BM40" s="30">
        <v>25.3</v>
      </c>
      <c r="BN40" s="30">
        <v>0</v>
      </c>
      <c r="BO40" s="30">
        <v>-30</v>
      </c>
      <c r="BP40" s="30">
        <v>30</v>
      </c>
      <c r="BQ40" s="30">
        <v>0</v>
      </c>
      <c r="BR40" s="30">
        <v>-39.9</v>
      </c>
      <c r="BS40" s="30">
        <v>39.9</v>
      </c>
      <c r="BT40" s="30">
        <v>0</v>
      </c>
      <c r="BU40" s="30">
        <v>-23.1</v>
      </c>
      <c r="BV40" s="30">
        <v>23.1</v>
      </c>
      <c r="BW40" s="30">
        <v>0</v>
      </c>
      <c r="BX40" s="30">
        <v>-29.1</v>
      </c>
      <c r="BY40" s="30">
        <v>29.1</v>
      </c>
      <c r="BZ40" s="30">
        <v>0</v>
      </c>
      <c r="CA40" s="30">
        <v>-19.3</v>
      </c>
      <c r="CB40" s="185">
        <v>19.3</v>
      </c>
      <c r="CC40" s="30">
        <v>0</v>
      </c>
      <c r="CD40" s="30">
        <v>-13</v>
      </c>
      <c r="CE40" s="30">
        <v>13</v>
      </c>
      <c r="CF40" s="30">
        <v>0</v>
      </c>
      <c r="CG40" s="30">
        <v>-11.5</v>
      </c>
      <c r="CH40" s="30">
        <v>11.5</v>
      </c>
      <c r="CI40" s="30">
        <v>0</v>
      </c>
      <c r="CJ40" s="30">
        <v>-8.6999999999999993</v>
      </c>
      <c r="CK40" s="30">
        <v>8.6999999999999993</v>
      </c>
      <c r="CL40" s="30">
        <v>0</v>
      </c>
      <c r="CM40" s="30">
        <v>-11.9</v>
      </c>
      <c r="CN40" s="30">
        <v>11.9</v>
      </c>
      <c r="CO40" s="30">
        <v>0</v>
      </c>
      <c r="CP40" s="30">
        <v>-47.6</v>
      </c>
      <c r="CQ40" s="30">
        <v>47.6</v>
      </c>
      <c r="CR40" s="30">
        <v>0</v>
      </c>
      <c r="CS40" s="30">
        <v>-11.6</v>
      </c>
      <c r="CT40" s="30">
        <v>11.6</v>
      </c>
      <c r="CU40" s="30">
        <v>0</v>
      </c>
      <c r="CV40" s="30">
        <v>-48</v>
      </c>
      <c r="CW40" s="30">
        <v>48</v>
      </c>
      <c r="CX40" s="83">
        <v>0</v>
      </c>
      <c r="CY40" s="83">
        <v>-7.9</v>
      </c>
      <c r="CZ40" s="83">
        <v>7.9</v>
      </c>
      <c r="DA40" s="83">
        <v>0</v>
      </c>
      <c r="DB40" s="83">
        <v>-22.3</v>
      </c>
      <c r="DC40" s="83">
        <v>22.3</v>
      </c>
      <c r="DD40" s="83">
        <v>0</v>
      </c>
      <c r="DE40" s="83">
        <v>-22.1</v>
      </c>
      <c r="DF40" s="83">
        <v>22.1</v>
      </c>
      <c r="DG40" s="83">
        <v>0</v>
      </c>
      <c r="DH40" s="83">
        <v>-15.3</v>
      </c>
      <c r="DI40" s="83">
        <v>15.3</v>
      </c>
      <c r="DJ40" s="83">
        <v>0</v>
      </c>
      <c r="DK40" s="83">
        <v>-21.7</v>
      </c>
      <c r="DL40" s="83">
        <v>21.7</v>
      </c>
      <c r="DM40" s="83">
        <v>0</v>
      </c>
      <c r="DN40" s="83">
        <v>-21.2</v>
      </c>
      <c r="DO40" s="83">
        <v>21.2</v>
      </c>
      <c r="DP40" s="83">
        <v>0</v>
      </c>
      <c r="DQ40" s="83">
        <v>-116.7</v>
      </c>
      <c r="DR40" s="83">
        <v>116.7</v>
      </c>
      <c r="DS40" s="83">
        <v>0</v>
      </c>
      <c r="DT40" s="83">
        <v>-52.9</v>
      </c>
      <c r="DU40" s="83">
        <v>52.9</v>
      </c>
      <c r="DV40" s="83">
        <v>0</v>
      </c>
      <c r="DW40" s="83">
        <v>-24.4</v>
      </c>
      <c r="DX40" s="83">
        <v>24.4</v>
      </c>
      <c r="DY40" s="83">
        <v>0</v>
      </c>
      <c r="DZ40" s="83">
        <v>-59.6</v>
      </c>
      <c r="EA40" s="83">
        <v>59.6</v>
      </c>
      <c r="EB40" s="83">
        <v>0</v>
      </c>
      <c r="EC40" s="83">
        <v>-28</v>
      </c>
      <c r="ED40" s="83">
        <v>28</v>
      </c>
      <c r="EE40" s="83">
        <v>0</v>
      </c>
      <c r="EF40" s="83">
        <v>-66.5</v>
      </c>
      <c r="EG40" s="83">
        <v>66.5</v>
      </c>
      <c r="EH40" s="83">
        <v>0</v>
      </c>
      <c r="EI40" s="83">
        <v>-37.200000000000003</v>
      </c>
      <c r="EJ40" s="83">
        <v>37.200000000000003</v>
      </c>
      <c r="EK40" s="83">
        <v>0</v>
      </c>
      <c r="EL40" s="83">
        <v>-59.6</v>
      </c>
      <c r="EM40" s="83">
        <v>59.6</v>
      </c>
      <c r="EN40" s="83">
        <v>0</v>
      </c>
      <c r="EO40" s="83">
        <v>-32.299999999999997</v>
      </c>
      <c r="EP40" s="83">
        <v>32.299999999999997</v>
      </c>
      <c r="EQ40" s="83">
        <v>0</v>
      </c>
      <c r="ER40" s="83">
        <v>-65.599999999999994</v>
      </c>
      <c r="ES40" s="83">
        <v>65.599999999999994</v>
      </c>
      <c r="ET40" s="31" t="s">
        <v>300</v>
      </c>
      <c r="EU40" s="612"/>
      <c r="EV40" s="612"/>
      <c r="EW40" s="612"/>
      <c r="EX40" s="612"/>
      <c r="EY40" s="612"/>
      <c r="EZ40" s="612"/>
      <c r="FA40" s="612"/>
      <c r="FB40" s="612"/>
      <c r="FC40" s="634"/>
      <c r="FD40" s="634"/>
      <c r="FE40" s="634"/>
      <c r="FF40" s="634"/>
      <c r="FG40" s="634"/>
      <c r="FH40" s="634"/>
      <c r="FI40" s="631"/>
      <c r="FJ40" s="631"/>
      <c r="FK40" s="631"/>
      <c r="FL40" s="631"/>
      <c r="FM40" s="631"/>
      <c r="FN40" s="631"/>
      <c r="FO40" s="631"/>
      <c r="FP40" s="631"/>
      <c r="FQ40" s="631"/>
      <c r="FR40" s="631"/>
      <c r="FS40" s="631"/>
      <c r="FT40" s="631"/>
      <c r="FU40" s="631"/>
      <c r="FV40" s="631"/>
      <c r="FW40" s="631"/>
      <c r="FX40" s="631"/>
      <c r="FY40" s="631"/>
      <c r="FZ40" s="631"/>
      <c r="GA40" s="631"/>
      <c r="GB40" s="631"/>
      <c r="GC40" s="631"/>
      <c r="GD40" s="631"/>
      <c r="GE40" s="631"/>
      <c r="GF40" s="631"/>
      <c r="GG40" s="631"/>
      <c r="GH40" s="631"/>
      <c r="GI40" s="631"/>
      <c r="GJ40" s="631"/>
      <c r="GK40" s="631"/>
      <c r="GL40" s="631"/>
      <c r="GM40" s="631"/>
      <c r="GN40" s="631"/>
      <c r="GO40" s="631"/>
      <c r="GP40" s="631"/>
      <c r="GQ40" s="631"/>
      <c r="GR40" s="631"/>
      <c r="GS40" s="631"/>
      <c r="GT40" s="631"/>
      <c r="GU40" s="631"/>
      <c r="GV40" s="631"/>
      <c r="GW40" s="631"/>
      <c r="GX40" s="631"/>
      <c r="GY40" s="631"/>
      <c r="GZ40" s="631"/>
    </row>
    <row r="41" spans="1:208" s="32" customFormat="1" ht="30" customHeight="1" x14ac:dyDescent="0.5">
      <c r="A41" s="42"/>
      <c r="B41" s="33" t="s">
        <v>186</v>
      </c>
      <c r="C41" s="186">
        <v>46.5</v>
      </c>
      <c r="D41" s="34">
        <v>69.2</v>
      </c>
      <c r="E41" s="34">
        <v>-22.700000000000003</v>
      </c>
      <c r="F41" s="34">
        <v>11.7</v>
      </c>
      <c r="G41" s="34">
        <v>157.5</v>
      </c>
      <c r="H41" s="34">
        <v>-145.80000000000001</v>
      </c>
      <c r="I41" s="34">
        <v>-52.6</v>
      </c>
      <c r="J41" s="34">
        <v>-164.8</v>
      </c>
      <c r="K41" s="34">
        <v>112.20000000000002</v>
      </c>
      <c r="L41" s="34">
        <v>-22.3</v>
      </c>
      <c r="M41" s="34">
        <v>-80.399999999999991</v>
      </c>
      <c r="N41" s="34">
        <v>58.099999999999994</v>
      </c>
      <c r="O41" s="34">
        <v>-7</v>
      </c>
      <c r="P41" s="34">
        <v>-53.2</v>
      </c>
      <c r="Q41" s="34">
        <v>46.2</v>
      </c>
      <c r="R41" s="34">
        <v>17.3</v>
      </c>
      <c r="S41" s="34">
        <v>7.5</v>
      </c>
      <c r="T41" s="34">
        <v>9.8000000000000007</v>
      </c>
      <c r="U41" s="34">
        <v>12.1</v>
      </c>
      <c r="V41" s="34">
        <v>-45.699999999999996</v>
      </c>
      <c r="W41" s="34">
        <v>57.8</v>
      </c>
      <c r="X41" s="34">
        <v>-5.0999999999999996</v>
      </c>
      <c r="Y41" s="34">
        <v>-37.699999999999996</v>
      </c>
      <c r="Z41" s="34">
        <v>32.599999999999994</v>
      </c>
      <c r="AA41" s="34">
        <v>-12.7</v>
      </c>
      <c r="AB41" s="34">
        <v>39</v>
      </c>
      <c r="AC41" s="34">
        <v>-51.7</v>
      </c>
      <c r="AD41" s="34">
        <v>-11.5</v>
      </c>
      <c r="AE41" s="34">
        <v>43.3</v>
      </c>
      <c r="AF41" s="34">
        <v>-54.8</v>
      </c>
      <c r="AG41" s="34">
        <v>37.1</v>
      </c>
      <c r="AH41" s="34">
        <v>10.899999999999999</v>
      </c>
      <c r="AI41" s="34">
        <v>26.200000000000003</v>
      </c>
      <c r="AJ41" s="34">
        <v>-25</v>
      </c>
      <c r="AK41" s="34">
        <v>192</v>
      </c>
      <c r="AL41" s="34">
        <v>-217</v>
      </c>
      <c r="AM41" s="34">
        <v>-0.7</v>
      </c>
      <c r="AN41" s="34">
        <v>-102.9</v>
      </c>
      <c r="AO41" s="34">
        <v>102.2</v>
      </c>
      <c r="AP41" s="34">
        <v>24.5</v>
      </c>
      <c r="AQ41" s="34">
        <v>-39.799999999999997</v>
      </c>
      <c r="AR41" s="34">
        <v>64.3</v>
      </c>
      <c r="AS41" s="34">
        <v>23.9</v>
      </c>
      <c r="AT41" s="34">
        <v>129.4</v>
      </c>
      <c r="AU41" s="34">
        <v>-105.5</v>
      </c>
      <c r="AV41" s="34">
        <v>-32.1</v>
      </c>
      <c r="AW41" s="34">
        <v>27.5</v>
      </c>
      <c r="AX41" s="34">
        <v>-59.6</v>
      </c>
      <c r="AY41" s="34">
        <v>-18.5</v>
      </c>
      <c r="AZ41" s="34">
        <v>-102.1</v>
      </c>
      <c r="BA41" s="34">
        <v>83.6</v>
      </c>
      <c r="BB41" s="34">
        <v>28.1</v>
      </c>
      <c r="BC41" s="34">
        <v>52</v>
      </c>
      <c r="BD41" s="34">
        <v>-23.9</v>
      </c>
      <c r="BE41" s="34">
        <v>-1.8</v>
      </c>
      <c r="BF41" s="34">
        <v>2.5</v>
      </c>
      <c r="BG41" s="34">
        <v>-4.3</v>
      </c>
      <c r="BH41" s="34">
        <v>-14.3</v>
      </c>
      <c r="BI41" s="34">
        <v>46.5</v>
      </c>
      <c r="BJ41" s="34">
        <v>-60.8</v>
      </c>
      <c r="BK41" s="34">
        <v>-26.8</v>
      </c>
      <c r="BL41" s="34">
        <v>48.6</v>
      </c>
      <c r="BM41" s="34">
        <v>-75.400000000000006</v>
      </c>
      <c r="BN41" s="34">
        <v>24.7</v>
      </c>
      <c r="BO41" s="34">
        <v>-53</v>
      </c>
      <c r="BP41" s="34">
        <v>77.7</v>
      </c>
      <c r="BQ41" s="34">
        <v>-4</v>
      </c>
      <c r="BR41" s="34">
        <v>49.8</v>
      </c>
      <c r="BS41" s="34">
        <v>-53.8</v>
      </c>
      <c r="BT41" s="34">
        <v>6.3</v>
      </c>
      <c r="BU41" s="34">
        <v>-81.7</v>
      </c>
      <c r="BV41" s="34">
        <v>88</v>
      </c>
      <c r="BW41" s="34">
        <v>38.4</v>
      </c>
      <c r="BX41" s="34">
        <v>-106.3</v>
      </c>
      <c r="BY41" s="34">
        <v>144.69999999999999</v>
      </c>
      <c r="BZ41" s="34">
        <v>40.1</v>
      </c>
      <c r="CA41" s="34">
        <v>-58.1</v>
      </c>
      <c r="CB41" s="186">
        <v>98.2</v>
      </c>
      <c r="CC41" s="34">
        <v>-97.2</v>
      </c>
      <c r="CD41" s="34">
        <v>123.1</v>
      </c>
      <c r="CE41" s="34">
        <v>-220.3</v>
      </c>
      <c r="CF41" s="34">
        <v>3.9</v>
      </c>
      <c r="CG41" s="34">
        <v>-127.8</v>
      </c>
      <c r="CH41" s="34">
        <v>131.69999999999999</v>
      </c>
      <c r="CI41" s="34">
        <v>-22.6</v>
      </c>
      <c r="CJ41" s="34">
        <v>-74.900000000000006</v>
      </c>
      <c r="CK41" s="34">
        <v>52.300000000000004</v>
      </c>
      <c r="CL41" s="34">
        <v>0.3</v>
      </c>
      <c r="CM41" s="34">
        <v>43.2</v>
      </c>
      <c r="CN41" s="34">
        <v>-42.900000000000006</v>
      </c>
      <c r="CO41" s="34">
        <v>93.8</v>
      </c>
      <c r="CP41" s="34">
        <v>109.5</v>
      </c>
      <c r="CQ41" s="34">
        <v>-15.700000000000003</v>
      </c>
      <c r="CR41" s="34">
        <v>50.9</v>
      </c>
      <c r="CS41" s="34">
        <v>90.1</v>
      </c>
      <c r="CT41" s="34">
        <v>-39.199999999999996</v>
      </c>
      <c r="CU41" s="34">
        <v>48.7</v>
      </c>
      <c r="CV41" s="34">
        <v>152.4</v>
      </c>
      <c r="CW41" s="34">
        <v>-103.7</v>
      </c>
      <c r="CX41" s="84">
        <v>119.5</v>
      </c>
      <c r="CY41" s="84">
        <v>287.39999999999998</v>
      </c>
      <c r="CZ41" s="84">
        <v>-167.89999999999998</v>
      </c>
      <c r="DA41" s="84">
        <v>-33.5</v>
      </c>
      <c r="DB41" s="84">
        <v>-124.5</v>
      </c>
      <c r="DC41" s="84">
        <v>91</v>
      </c>
      <c r="DD41" s="84">
        <v>-24.1</v>
      </c>
      <c r="DE41" s="84">
        <v>-148.30000000000001</v>
      </c>
      <c r="DF41" s="84">
        <v>124.20000000000002</v>
      </c>
      <c r="DG41" s="84">
        <v>68.5</v>
      </c>
      <c r="DH41" s="84">
        <v>-25.9</v>
      </c>
      <c r="DI41" s="84">
        <v>94.4</v>
      </c>
      <c r="DJ41" s="84">
        <v>87.4</v>
      </c>
      <c r="DK41" s="84">
        <v>-68.099999999999994</v>
      </c>
      <c r="DL41" s="84">
        <v>155.5</v>
      </c>
      <c r="DM41" s="84">
        <v>-252.6</v>
      </c>
      <c r="DN41" s="84">
        <v>55.1</v>
      </c>
      <c r="DO41" s="84">
        <v>-307.7</v>
      </c>
      <c r="DP41" s="84">
        <v>-19.899999999999999</v>
      </c>
      <c r="DQ41" s="84">
        <v>29.5</v>
      </c>
      <c r="DR41" s="84">
        <v>-49.4</v>
      </c>
      <c r="DS41" s="84">
        <v>-27.9</v>
      </c>
      <c r="DT41" s="84">
        <v>43.6</v>
      </c>
      <c r="DU41" s="84">
        <v>-71.5</v>
      </c>
      <c r="DV41" s="84">
        <v>9.1</v>
      </c>
      <c r="DW41" s="84">
        <v>10.1</v>
      </c>
      <c r="DX41" s="84">
        <v>-1</v>
      </c>
      <c r="DY41" s="84">
        <v>-4.0999999999999996</v>
      </c>
      <c r="DZ41" s="84">
        <v>-111.1</v>
      </c>
      <c r="EA41" s="84">
        <v>107</v>
      </c>
      <c r="EB41" s="84">
        <v>-41.9</v>
      </c>
      <c r="EC41" s="84">
        <v>-106.1</v>
      </c>
      <c r="ED41" s="84">
        <v>64.199999999999989</v>
      </c>
      <c r="EE41" s="84">
        <v>54.6</v>
      </c>
      <c r="EF41" s="84">
        <v>164.3</v>
      </c>
      <c r="EG41" s="84">
        <v>-109.70000000000002</v>
      </c>
      <c r="EH41" s="84">
        <v>3.4</v>
      </c>
      <c r="EI41" s="84">
        <v>-12.5</v>
      </c>
      <c r="EJ41" s="84">
        <v>15.9</v>
      </c>
      <c r="EK41" s="84">
        <v>23.6</v>
      </c>
      <c r="EL41" s="84">
        <v>-34.299999999999997</v>
      </c>
      <c r="EM41" s="84">
        <v>57.9</v>
      </c>
      <c r="EN41" s="84">
        <v>8</v>
      </c>
      <c r="EO41" s="84">
        <v>11.9</v>
      </c>
      <c r="EP41" s="84">
        <v>-3.9000000000000004</v>
      </c>
      <c r="EQ41" s="84">
        <v>-31.4</v>
      </c>
      <c r="ER41" s="84">
        <v>-68.5</v>
      </c>
      <c r="ES41" s="84">
        <v>37.1</v>
      </c>
      <c r="ET41" s="35" t="s">
        <v>307</v>
      </c>
      <c r="EU41" s="612"/>
      <c r="EV41" s="612"/>
      <c r="EW41" s="612"/>
      <c r="EX41" s="612"/>
      <c r="EY41" s="612"/>
      <c r="EZ41" s="612"/>
      <c r="FA41" s="612"/>
      <c r="FB41" s="612"/>
      <c r="FC41" s="634"/>
      <c r="FD41" s="634"/>
      <c r="FE41" s="634"/>
      <c r="FF41" s="634"/>
      <c r="FG41" s="634"/>
      <c r="FH41" s="634"/>
      <c r="FI41" s="631"/>
      <c r="FJ41" s="631"/>
      <c r="FK41" s="631"/>
      <c r="FL41" s="631"/>
      <c r="FM41" s="631"/>
      <c r="FN41" s="631"/>
      <c r="FO41" s="631"/>
      <c r="FP41" s="631"/>
      <c r="FQ41" s="631"/>
      <c r="FR41" s="631"/>
      <c r="FS41" s="631"/>
      <c r="FT41" s="631"/>
      <c r="FU41" s="631"/>
      <c r="FV41" s="631"/>
      <c r="FW41" s="631"/>
      <c r="FX41" s="631"/>
      <c r="FY41" s="631"/>
      <c r="FZ41" s="631"/>
      <c r="GA41" s="631"/>
      <c r="GB41" s="631"/>
      <c r="GC41" s="631"/>
      <c r="GD41" s="631"/>
      <c r="GE41" s="631"/>
      <c r="GF41" s="631"/>
      <c r="GG41" s="631"/>
      <c r="GH41" s="631"/>
      <c r="GI41" s="631"/>
      <c r="GJ41" s="631"/>
      <c r="GK41" s="631"/>
      <c r="GL41" s="631"/>
      <c r="GM41" s="631"/>
      <c r="GN41" s="631"/>
      <c r="GO41" s="631"/>
      <c r="GP41" s="631"/>
      <c r="GQ41" s="631"/>
      <c r="GR41" s="631"/>
      <c r="GS41" s="631"/>
      <c r="GT41" s="631"/>
      <c r="GU41" s="631"/>
      <c r="GV41" s="631"/>
      <c r="GW41" s="631"/>
      <c r="GX41" s="631"/>
      <c r="GY41" s="631"/>
      <c r="GZ41" s="631"/>
    </row>
    <row r="42" spans="1:208" s="32" customFormat="1" ht="30" customHeight="1" x14ac:dyDescent="0.5">
      <c r="A42" s="42"/>
      <c r="B42" s="36" t="s">
        <v>187</v>
      </c>
      <c r="C42" s="187">
        <v>46.5</v>
      </c>
      <c r="D42" s="37">
        <v>69.2</v>
      </c>
      <c r="E42" s="37">
        <v>-22.700000000000003</v>
      </c>
      <c r="F42" s="37">
        <v>11.7</v>
      </c>
      <c r="G42" s="37">
        <v>157.5</v>
      </c>
      <c r="H42" s="37">
        <v>-145.80000000000001</v>
      </c>
      <c r="I42" s="37">
        <v>-52.6</v>
      </c>
      <c r="J42" s="37">
        <v>-164.8</v>
      </c>
      <c r="K42" s="37">
        <v>112.20000000000002</v>
      </c>
      <c r="L42" s="37">
        <v>-22.3</v>
      </c>
      <c r="M42" s="37">
        <v>-80.399999999999991</v>
      </c>
      <c r="N42" s="37">
        <v>58.099999999999994</v>
      </c>
      <c r="O42" s="37">
        <v>-7</v>
      </c>
      <c r="P42" s="37">
        <v>-53.2</v>
      </c>
      <c r="Q42" s="37">
        <v>46.2</v>
      </c>
      <c r="R42" s="37">
        <v>17.3</v>
      </c>
      <c r="S42" s="37">
        <v>7.5</v>
      </c>
      <c r="T42" s="37">
        <v>9.8000000000000007</v>
      </c>
      <c r="U42" s="37">
        <v>12.1</v>
      </c>
      <c r="V42" s="37">
        <v>-45.699999999999996</v>
      </c>
      <c r="W42" s="37">
        <v>57.8</v>
      </c>
      <c r="X42" s="37">
        <v>-5.0999999999999996</v>
      </c>
      <c r="Y42" s="37">
        <v>-37.699999999999996</v>
      </c>
      <c r="Z42" s="37">
        <v>32.599999999999994</v>
      </c>
      <c r="AA42" s="37">
        <v>-12.7</v>
      </c>
      <c r="AB42" s="37">
        <v>39</v>
      </c>
      <c r="AC42" s="37">
        <v>-51.7</v>
      </c>
      <c r="AD42" s="37">
        <v>-11.5</v>
      </c>
      <c r="AE42" s="37">
        <v>43.3</v>
      </c>
      <c r="AF42" s="37">
        <v>-54.8</v>
      </c>
      <c r="AG42" s="37">
        <v>37.1</v>
      </c>
      <c r="AH42" s="37">
        <v>10.899999999999999</v>
      </c>
      <c r="AI42" s="37">
        <v>26.200000000000003</v>
      </c>
      <c r="AJ42" s="37">
        <v>-25</v>
      </c>
      <c r="AK42" s="37">
        <v>192</v>
      </c>
      <c r="AL42" s="37">
        <v>-217</v>
      </c>
      <c r="AM42" s="37">
        <v>-0.7</v>
      </c>
      <c r="AN42" s="37">
        <v>-102.9</v>
      </c>
      <c r="AO42" s="37">
        <v>102.2</v>
      </c>
      <c r="AP42" s="37">
        <v>24.5</v>
      </c>
      <c r="AQ42" s="37">
        <v>-39.799999999999997</v>
      </c>
      <c r="AR42" s="37">
        <v>64.3</v>
      </c>
      <c r="AS42" s="37">
        <v>23.9</v>
      </c>
      <c r="AT42" s="37">
        <v>129.4</v>
      </c>
      <c r="AU42" s="37">
        <v>-105.5</v>
      </c>
      <c r="AV42" s="37">
        <v>-32.1</v>
      </c>
      <c r="AW42" s="37">
        <v>27.5</v>
      </c>
      <c r="AX42" s="37">
        <v>-59.6</v>
      </c>
      <c r="AY42" s="37">
        <v>-18.5</v>
      </c>
      <c r="AZ42" s="37">
        <v>-102.1</v>
      </c>
      <c r="BA42" s="37">
        <v>83.6</v>
      </c>
      <c r="BB42" s="37">
        <v>28.1</v>
      </c>
      <c r="BC42" s="37">
        <v>52</v>
      </c>
      <c r="BD42" s="37">
        <v>-23.9</v>
      </c>
      <c r="BE42" s="37">
        <v>-1.8</v>
      </c>
      <c r="BF42" s="37">
        <v>2.5</v>
      </c>
      <c r="BG42" s="37">
        <v>-4.3</v>
      </c>
      <c r="BH42" s="37">
        <v>-14.3</v>
      </c>
      <c r="BI42" s="37">
        <v>46.5</v>
      </c>
      <c r="BJ42" s="37">
        <v>-60.8</v>
      </c>
      <c r="BK42" s="37">
        <v>-26.8</v>
      </c>
      <c r="BL42" s="37">
        <v>48.6</v>
      </c>
      <c r="BM42" s="37">
        <v>-75.400000000000006</v>
      </c>
      <c r="BN42" s="37">
        <v>24.7</v>
      </c>
      <c r="BO42" s="37">
        <v>-53</v>
      </c>
      <c r="BP42" s="37">
        <v>77.7</v>
      </c>
      <c r="BQ42" s="37">
        <v>-4</v>
      </c>
      <c r="BR42" s="37">
        <v>49.8</v>
      </c>
      <c r="BS42" s="37">
        <v>-53.8</v>
      </c>
      <c r="BT42" s="37">
        <v>6.3</v>
      </c>
      <c r="BU42" s="37">
        <v>-81.7</v>
      </c>
      <c r="BV42" s="37">
        <v>88</v>
      </c>
      <c r="BW42" s="37">
        <v>38.4</v>
      </c>
      <c r="BX42" s="37">
        <v>-106.3</v>
      </c>
      <c r="BY42" s="37">
        <v>144.69999999999999</v>
      </c>
      <c r="BZ42" s="37">
        <v>40.1</v>
      </c>
      <c r="CA42" s="37">
        <v>-58.1</v>
      </c>
      <c r="CB42" s="187">
        <v>98.2</v>
      </c>
      <c r="CC42" s="37">
        <v>-97.2</v>
      </c>
      <c r="CD42" s="37">
        <v>123.1</v>
      </c>
      <c r="CE42" s="37">
        <v>-220.3</v>
      </c>
      <c r="CF42" s="37">
        <v>3.9</v>
      </c>
      <c r="CG42" s="37">
        <v>-127.8</v>
      </c>
      <c r="CH42" s="37">
        <v>131.69999999999999</v>
      </c>
      <c r="CI42" s="37">
        <v>-22.6</v>
      </c>
      <c r="CJ42" s="37">
        <v>-74.900000000000006</v>
      </c>
      <c r="CK42" s="37">
        <v>52.300000000000004</v>
      </c>
      <c r="CL42" s="37">
        <v>0.3</v>
      </c>
      <c r="CM42" s="37">
        <v>43.2</v>
      </c>
      <c r="CN42" s="37">
        <v>-42.900000000000006</v>
      </c>
      <c r="CO42" s="37">
        <v>93.8</v>
      </c>
      <c r="CP42" s="37">
        <v>109.5</v>
      </c>
      <c r="CQ42" s="37">
        <v>-15.700000000000003</v>
      </c>
      <c r="CR42" s="37">
        <v>50.9</v>
      </c>
      <c r="CS42" s="37">
        <v>90.1</v>
      </c>
      <c r="CT42" s="37">
        <v>-39.199999999999996</v>
      </c>
      <c r="CU42" s="37">
        <v>48.7</v>
      </c>
      <c r="CV42" s="37">
        <v>152.4</v>
      </c>
      <c r="CW42" s="37">
        <v>-103.7</v>
      </c>
      <c r="CX42" s="85">
        <v>119.5</v>
      </c>
      <c r="CY42" s="85">
        <v>287.39999999999998</v>
      </c>
      <c r="CZ42" s="85">
        <v>-167.89999999999998</v>
      </c>
      <c r="DA42" s="85">
        <v>-33.5</v>
      </c>
      <c r="DB42" s="85">
        <v>-124.5</v>
      </c>
      <c r="DC42" s="85">
        <v>91</v>
      </c>
      <c r="DD42" s="85">
        <v>-24.1</v>
      </c>
      <c r="DE42" s="85">
        <v>-148.30000000000001</v>
      </c>
      <c r="DF42" s="85">
        <v>124.20000000000002</v>
      </c>
      <c r="DG42" s="85">
        <v>68.5</v>
      </c>
      <c r="DH42" s="85">
        <v>-25.9</v>
      </c>
      <c r="DI42" s="85">
        <v>94.4</v>
      </c>
      <c r="DJ42" s="85">
        <v>87.4</v>
      </c>
      <c r="DK42" s="85">
        <v>-68.099999999999994</v>
      </c>
      <c r="DL42" s="85">
        <v>155.5</v>
      </c>
      <c r="DM42" s="85">
        <v>-252.6</v>
      </c>
      <c r="DN42" s="85">
        <v>55.1</v>
      </c>
      <c r="DO42" s="85">
        <v>-307.7</v>
      </c>
      <c r="DP42" s="85">
        <v>-19.899999999999999</v>
      </c>
      <c r="DQ42" s="85">
        <v>29.5</v>
      </c>
      <c r="DR42" s="85">
        <v>-49.4</v>
      </c>
      <c r="DS42" s="85">
        <v>-27.9</v>
      </c>
      <c r="DT42" s="85">
        <v>43.6</v>
      </c>
      <c r="DU42" s="85">
        <v>-71.5</v>
      </c>
      <c r="DV42" s="85">
        <v>9.1</v>
      </c>
      <c r="DW42" s="85">
        <v>10.1</v>
      </c>
      <c r="DX42" s="85">
        <v>-1</v>
      </c>
      <c r="DY42" s="85">
        <v>-4.0999999999999996</v>
      </c>
      <c r="DZ42" s="85">
        <v>-111.1</v>
      </c>
      <c r="EA42" s="85">
        <v>107</v>
      </c>
      <c r="EB42" s="85">
        <v>-41.9</v>
      </c>
      <c r="EC42" s="85">
        <v>-106.1</v>
      </c>
      <c r="ED42" s="85">
        <v>64.199999999999989</v>
      </c>
      <c r="EE42" s="85">
        <v>54.6</v>
      </c>
      <c r="EF42" s="85">
        <v>164.3</v>
      </c>
      <c r="EG42" s="85">
        <v>-109.70000000000002</v>
      </c>
      <c r="EH42" s="85">
        <v>3.4</v>
      </c>
      <c r="EI42" s="85">
        <v>-12.5</v>
      </c>
      <c r="EJ42" s="85">
        <v>15.9</v>
      </c>
      <c r="EK42" s="85">
        <v>23.6</v>
      </c>
      <c r="EL42" s="85">
        <v>-34.299999999999997</v>
      </c>
      <c r="EM42" s="85">
        <v>57.9</v>
      </c>
      <c r="EN42" s="85">
        <v>8</v>
      </c>
      <c r="EO42" s="85">
        <v>11.9</v>
      </c>
      <c r="EP42" s="85">
        <v>-3.9000000000000004</v>
      </c>
      <c r="EQ42" s="85">
        <v>-31.4</v>
      </c>
      <c r="ER42" s="85">
        <v>-68.5</v>
      </c>
      <c r="ES42" s="85">
        <v>37.1</v>
      </c>
      <c r="ET42" s="38" t="s">
        <v>305</v>
      </c>
      <c r="EU42" s="612"/>
      <c r="EV42" s="612"/>
      <c r="EW42" s="612"/>
      <c r="EX42" s="612"/>
      <c r="EY42" s="612"/>
      <c r="EZ42" s="612"/>
      <c r="FA42" s="612"/>
      <c r="FB42" s="612"/>
      <c r="FC42" s="634"/>
      <c r="FD42" s="634"/>
      <c r="FE42" s="634"/>
      <c r="FF42" s="634"/>
      <c r="FG42" s="634"/>
      <c r="FH42" s="634"/>
      <c r="FI42" s="631"/>
      <c r="FJ42" s="631"/>
      <c r="FK42" s="631"/>
      <c r="FL42" s="631"/>
      <c r="FM42" s="631"/>
      <c r="FN42" s="631"/>
      <c r="FO42" s="631"/>
      <c r="FP42" s="631"/>
      <c r="FQ42" s="631"/>
      <c r="FR42" s="631"/>
      <c r="FS42" s="631"/>
      <c r="FT42" s="631"/>
      <c r="FU42" s="631"/>
      <c r="FV42" s="631"/>
      <c r="FW42" s="631"/>
      <c r="FX42" s="631"/>
      <c r="FY42" s="631"/>
      <c r="FZ42" s="631"/>
      <c r="GA42" s="631"/>
      <c r="GB42" s="631"/>
      <c r="GC42" s="631"/>
      <c r="GD42" s="631"/>
      <c r="GE42" s="631"/>
      <c r="GF42" s="631"/>
      <c r="GG42" s="631"/>
      <c r="GH42" s="631"/>
      <c r="GI42" s="631"/>
      <c r="GJ42" s="631"/>
      <c r="GK42" s="631"/>
      <c r="GL42" s="631"/>
      <c r="GM42" s="631"/>
      <c r="GN42" s="631"/>
      <c r="GO42" s="631"/>
      <c r="GP42" s="631"/>
      <c r="GQ42" s="631"/>
      <c r="GR42" s="631"/>
      <c r="GS42" s="631"/>
      <c r="GT42" s="631"/>
      <c r="GU42" s="631"/>
      <c r="GV42" s="631"/>
      <c r="GW42" s="631"/>
      <c r="GX42" s="631"/>
      <c r="GY42" s="631"/>
      <c r="GZ42" s="631"/>
    </row>
    <row r="43" spans="1:208" s="32" customFormat="1" ht="30" customHeight="1" x14ac:dyDescent="0.5">
      <c r="A43" s="42"/>
      <c r="B43" s="33" t="s">
        <v>188</v>
      </c>
      <c r="C43" s="186">
        <v>-26.55</v>
      </c>
      <c r="D43" s="34">
        <v>0</v>
      </c>
      <c r="E43" s="34">
        <v>-26.55</v>
      </c>
      <c r="F43" s="34">
        <v>50.24</v>
      </c>
      <c r="G43" s="34">
        <v>0</v>
      </c>
      <c r="H43" s="34">
        <v>50.24</v>
      </c>
      <c r="I43" s="34">
        <v>-32.1</v>
      </c>
      <c r="J43" s="34">
        <v>0</v>
      </c>
      <c r="K43" s="34">
        <v>-32.1</v>
      </c>
      <c r="L43" s="34">
        <v>-119.36000000000001</v>
      </c>
      <c r="M43" s="34">
        <v>0</v>
      </c>
      <c r="N43" s="34">
        <v>-119.36000000000001</v>
      </c>
      <c r="O43" s="34">
        <v>-20.5</v>
      </c>
      <c r="P43" s="34">
        <v>0</v>
      </c>
      <c r="Q43" s="34">
        <v>-20.5</v>
      </c>
      <c r="R43" s="34">
        <v>39.199999999999996</v>
      </c>
      <c r="S43" s="34">
        <v>0</v>
      </c>
      <c r="T43" s="34">
        <v>39.199999999999996</v>
      </c>
      <c r="U43" s="34">
        <v>-12.399999999999999</v>
      </c>
      <c r="V43" s="34">
        <v>0</v>
      </c>
      <c r="W43" s="34">
        <v>-12.399999999999999</v>
      </c>
      <c r="X43" s="34">
        <v>-38.700000000000003</v>
      </c>
      <c r="Y43" s="34">
        <v>0</v>
      </c>
      <c r="Z43" s="34">
        <v>-38.700000000000003</v>
      </c>
      <c r="AA43" s="34">
        <v>33.6</v>
      </c>
      <c r="AB43" s="34">
        <v>0</v>
      </c>
      <c r="AC43" s="34">
        <v>33.6</v>
      </c>
      <c r="AD43" s="34">
        <v>19</v>
      </c>
      <c r="AE43" s="34">
        <v>0</v>
      </c>
      <c r="AF43" s="34">
        <v>19</v>
      </c>
      <c r="AG43" s="34">
        <v>-4.5</v>
      </c>
      <c r="AH43" s="34">
        <v>0</v>
      </c>
      <c r="AI43" s="34">
        <v>-4.5</v>
      </c>
      <c r="AJ43" s="34">
        <v>23.700000000000003</v>
      </c>
      <c r="AK43" s="34">
        <v>0</v>
      </c>
      <c r="AL43" s="34">
        <v>23.700000000000003</v>
      </c>
      <c r="AM43" s="34">
        <v>10.199999999999999</v>
      </c>
      <c r="AN43" s="34">
        <v>0</v>
      </c>
      <c r="AO43" s="34">
        <v>10.199999999999999</v>
      </c>
      <c r="AP43" s="34">
        <v>-11.700000000000001</v>
      </c>
      <c r="AQ43" s="34">
        <v>0</v>
      </c>
      <c r="AR43" s="34">
        <v>-11.700000000000001</v>
      </c>
      <c r="AS43" s="34">
        <v>-67.800000000000011</v>
      </c>
      <c r="AT43" s="34">
        <v>0</v>
      </c>
      <c r="AU43" s="34">
        <v>-67.800000000000011</v>
      </c>
      <c r="AV43" s="34">
        <v>79.400000000000006</v>
      </c>
      <c r="AW43" s="34">
        <v>0</v>
      </c>
      <c r="AX43" s="34">
        <v>79.400000000000006</v>
      </c>
      <c r="AY43" s="34">
        <v>-68.600000000000009</v>
      </c>
      <c r="AZ43" s="34">
        <v>0</v>
      </c>
      <c r="BA43" s="34">
        <v>-68.600000000000009</v>
      </c>
      <c r="BB43" s="34">
        <v>14.799999999999999</v>
      </c>
      <c r="BC43" s="34">
        <v>0</v>
      </c>
      <c r="BD43" s="34">
        <v>14.799999999999999</v>
      </c>
      <c r="BE43" s="34">
        <v>-6.8</v>
      </c>
      <c r="BF43" s="34">
        <v>0</v>
      </c>
      <c r="BG43" s="34">
        <v>-6.8</v>
      </c>
      <c r="BH43" s="34">
        <v>14.8</v>
      </c>
      <c r="BI43" s="34">
        <v>0</v>
      </c>
      <c r="BJ43" s="34">
        <v>14.8</v>
      </c>
      <c r="BK43" s="34">
        <v>36.1</v>
      </c>
      <c r="BL43" s="34">
        <v>0</v>
      </c>
      <c r="BM43" s="34">
        <v>36.1</v>
      </c>
      <c r="BN43" s="34">
        <v>-25.9</v>
      </c>
      <c r="BO43" s="34">
        <v>0</v>
      </c>
      <c r="BP43" s="34">
        <v>-25.9</v>
      </c>
      <c r="BQ43" s="34">
        <v>-24.8</v>
      </c>
      <c r="BR43" s="34">
        <v>0</v>
      </c>
      <c r="BS43" s="34">
        <v>-24.8</v>
      </c>
      <c r="BT43" s="34">
        <v>4.5999999999999996</v>
      </c>
      <c r="BU43" s="34">
        <v>0</v>
      </c>
      <c r="BV43" s="34">
        <v>4.5999999999999996</v>
      </c>
      <c r="BW43" s="34">
        <v>18.700000000000003</v>
      </c>
      <c r="BX43" s="34">
        <v>0</v>
      </c>
      <c r="BY43" s="34">
        <v>18.700000000000003</v>
      </c>
      <c r="BZ43" s="34">
        <v>-8</v>
      </c>
      <c r="CA43" s="34">
        <v>0</v>
      </c>
      <c r="CB43" s="186">
        <v>-8</v>
      </c>
      <c r="CC43" s="34">
        <v>-12.3</v>
      </c>
      <c r="CD43" s="34">
        <v>0</v>
      </c>
      <c r="CE43" s="34">
        <v>-12.3</v>
      </c>
      <c r="CF43" s="34">
        <v>19.599999999999998</v>
      </c>
      <c r="CG43" s="34">
        <v>0</v>
      </c>
      <c r="CH43" s="34">
        <v>19.599999999999998</v>
      </c>
      <c r="CI43" s="34">
        <v>-22.2</v>
      </c>
      <c r="CJ43" s="34">
        <v>0</v>
      </c>
      <c r="CK43" s="34">
        <v>-22.2</v>
      </c>
      <c r="CL43" s="34">
        <v>-1.1999999999999997</v>
      </c>
      <c r="CM43" s="34">
        <v>0</v>
      </c>
      <c r="CN43" s="34">
        <v>-1.1999999999999997</v>
      </c>
      <c r="CO43" s="34">
        <v>-11.6</v>
      </c>
      <c r="CP43" s="34">
        <v>0</v>
      </c>
      <c r="CQ43" s="34">
        <v>-11.6</v>
      </c>
      <c r="CR43" s="34">
        <v>10</v>
      </c>
      <c r="CS43" s="34">
        <v>0</v>
      </c>
      <c r="CT43" s="34">
        <v>10</v>
      </c>
      <c r="CU43" s="34">
        <v>-9.9999999999999978E-2</v>
      </c>
      <c r="CV43" s="34">
        <v>0</v>
      </c>
      <c r="CW43" s="34">
        <v>-9.9999999999999978E-2</v>
      </c>
      <c r="CX43" s="84">
        <v>16.100000000000001</v>
      </c>
      <c r="CY43" s="84">
        <v>0</v>
      </c>
      <c r="CZ43" s="84">
        <v>16.100000000000001</v>
      </c>
      <c r="DA43" s="84">
        <v>29.6</v>
      </c>
      <c r="DB43" s="84">
        <v>0</v>
      </c>
      <c r="DC43" s="84">
        <v>29.6</v>
      </c>
      <c r="DD43" s="84">
        <v>-35.9</v>
      </c>
      <c r="DE43" s="84">
        <v>0</v>
      </c>
      <c r="DF43" s="84">
        <v>-35.9</v>
      </c>
      <c r="DG43" s="84">
        <v>9.4</v>
      </c>
      <c r="DH43" s="84">
        <v>0</v>
      </c>
      <c r="DI43" s="84">
        <v>9.4</v>
      </c>
      <c r="DJ43" s="84">
        <v>22.6</v>
      </c>
      <c r="DK43" s="84">
        <v>0</v>
      </c>
      <c r="DL43" s="84">
        <v>22.6</v>
      </c>
      <c r="DM43" s="84">
        <v>-1.6999999999999993</v>
      </c>
      <c r="DN43" s="84">
        <v>0</v>
      </c>
      <c r="DO43" s="84">
        <v>-1.6999999999999993</v>
      </c>
      <c r="DP43" s="84">
        <v>-14.600000000000001</v>
      </c>
      <c r="DQ43" s="84">
        <v>0</v>
      </c>
      <c r="DR43" s="84">
        <v>-14.600000000000001</v>
      </c>
      <c r="DS43" s="84">
        <v>8.1000000000000014</v>
      </c>
      <c r="DT43" s="84">
        <v>0</v>
      </c>
      <c r="DU43" s="84">
        <v>8.1000000000000014</v>
      </c>
      <c r="DV43" s="84">
        <v>30.4</v>
      </c>
      <c r="DW43" s="84">
        <v>0</v>
      </c>
      <c r="DX43" s="84">
        <v>30.4</v>
      </c>
      <c r="DY43" s="84">
        <v>-32.299999999999997</v>
      </c>
      <c r="DZ43" s="84">
        <v>0</v>
      </c>
      <c r="EA43" s="84">
        <v>-32.299999999999997</v>
      </c>
      <c r="EB43" s="84">
        <v>4</v>
      </c>
      <c r="EC43" s="84">
        <v>0</v>
      </c>
      <c r="ED43" s="84">
        <v>4</v>
      </c>
      <c r="EE43" s="84">
        <v>-16.399999999999999</v>
      </c>
      <c r="EF43" s="84">
        <v>0</v>
      </c>
      <c r="EG43" s="84">
        <v>-16.399999999999999</v>
      </c>
      <c r="EH43" s="84">
        <v>2.9</v>
      </c>
      <c r="EI43" s="84">
        <v>0</v>
      </c>
      <c r="EJ43" s="84">
        <v>2.9</v>
      </c>
      <c r="EK43" s="84">
        <v>-10.899999999999999</v>
      </c>
      <c r="EL43" s="84">
        <v>0</v>
      </c>
      <c r="EM43" s="84">
        <v>-10.899999999999999</v>
      </c>
      <c r="EN43" s="84">
        <v>3.4</v>
      </c>
      <c r="EO43" s="84">
        <v>0</v>
      </c>
      <c r="EP43" s="84">
        <v>3.4</v>
      </c>
      <c r="EQ43" s="84">
        <v>-14</v>
      </c>
      <c r="ER43" s="84">
        <v>0</v>
      </c>
      <c r="ES43" s="84">
        <v>-14</v>
      </c>
      <c r="ET43" s="35" t="s">
        <v>306</v>
      </c>
      <c r="EU43" s="612"/>
      <c r="EV43" s="612"/>
      <c r="EW43" s="612"/>
      <c r="EX43" s="612"/>
      <c r="EY43" s="612"/>
      <c r="EZ43" s="612"/>
      <c r="FA43" s="612"/>
      <c r="FB43" s="612"/>
      <c r="FC43" s="634"/>
      <c r="FD43" s="634"/>
      <c r="FE43" s="634"/>
      <c r="FF43" s="634"/>
      <c r="FG43" s="634"/>
      <c r="FH43" s="634"/>
      <c r="FI43" s="631"/>
      <c r="FJ43" s="631"/>
      <c r="FK43" s="631"/>
      <c r="FL43" s="631"/>
      <c r="FM43" s="631"/>
      <c r="FN43" s="631"/>
      <c r="FO43" s="631"/>
      <c r="FP43" s="631"/>
      <c r="FQ43" s="631"/>
      <c r="FR43" s="631"/>
      <c r="FS43" s="631"/>
      <c r="FT43" s="631"/>
      <c r="FU43" s="631"/>
      <c r="FV43" s="631"/>
      <c r="FW43" s="631"/>
      <c r="FX43" s="631"/>
      <c r="FY43" s="631"/>
      <c r="FZ43" s="631"/>
      <c r="GA43" s="631"/>
      <c r="GB43" s="631"/>
      <c r="GC43" s="631"/>
      <c r="GD43" s="631"/>
      <c r="GE43" s="631"/>
      <c r="GF43" s="631"/>
      <c r="GG43" s="631"/>
      <c r="GH43" s="631"/>
      <c r="GI43" s="631"/>
      <c r="GJ43" s="631"/>
      <c r="GK43" s="631"/>
      <c r="GL43" s="631"/>
      <c r="GM43" s="631"/>
      <c r="GN43" s="631"/>
      <c r="GO43" s="631"/>
      <c r="GP43" s="631"/>
      <c r="GQ43" s="631"/>
      <c r="GR43" s="631"/>
      <c r="GS43" s="631"/>
      <c r="GT43" s="631"/>
      <c r="GU43" s="631"/>
      <c r="GV43" s="631"/>
      <c r="GW43" s="631"/>
      <c r="GX43" s="631"/>
      <c r="GY43" s="631"/>
      <c r="GZ43" s="631"/>
    </row>
    <row r="44" spans="1:208" s="32" customFormat="1" ht="30" customHeight="1" x14ac:dyDescent="0.5">
      <c r="A44" s="42"/>
      <c r="B44" s="36" t="s">
        <v>174</v>
      </c>
      <c r="C44" s="187">
        <v>0.94999999999999929</v>
      </c>
      <c r="D44" s="37">
        <v>0</v>
      </c>
      <c r="E44" s="37">
        <v>0.94999999999999929</v>
      </c>
      <c r="F44" s="37">
        <v>-0.51</v>
      </c>
      <c r="G44" s="37">
        <v>0</v>
      </c>
      <c r="H44" s="37">
        <v>-0.51</v>
      </c>
      <c r="I44" s="37">
        <v>3</v>
      </c>
      <c r="J44" s="37">
        <v>0</v>
      </c>
      <c r="K44" s="37">
        <v>3</v>
      </c>
      <c r="L44" s="37">
        <v>-2.9999999999999361E-2</v>
      </c>
      <c r="M44" s="37">
        <v>0</v>
      </c>
      <c r="N44" s="37">
        <v>-2.9999999999999361E-2</v>
      </c>
      <c r="O44" s="37">
        <v>1.1000000000000001</v>
      </c>
      <c r="P44" s="37">
        <v>0</v>
      </c>
      <c r="Q44" s="37">
        <v>1.1000000000000001</v>
      </c>
      <c r="R44" s="37">
        <v>-2.1</v>
      </c>
      <c r="S44" s="37">
        <v>0</v>
      </c>
      <c r="T44" s="37">
        <v>-2.1</v>
      </c>
      <c r="U44" s="37">
        <v>2.8</v>
      </c>
      <c r="V44" s="37">
        <v>0</v>
      </c>
      <c r="W44" s="37">
        <v>2.8</v>
      </c>
      <c r="X44" s="37">
        <v>0.8</v>
      </c>
      <c r="Y44" s="37">
        <v>0</v>
      </c>
      <c r="Z44" s="37">
        <v>0.8</v>
      </c>
      <c r="AA44" s="37">
        <v>4.4000000000000004</v>
      </c>
      <c r="AB44" s="37">
        <v>0</v>
      </c>
      <c r="AC44" s="37">
        <v>4.4000000000000004</v>
      </c>
      <c r="AD44" s="37">
        <v>0</v>
      </c>
      <c r="AE44" s="37">
        <v>0</v>
      </c>
      <c r="AF44" s="37">
        <v>0</v>
      </c>
      <c r="AG44" s="37">
        <v>1.4</v>
      </c>
      <c r="AH44" s="37">
        <v>0</v>
      </c>
      <c r="AI44" s="37">
        <v>1.4</v>
      </c>
      <c r="AJ44" s="37">
        <v>-0.4</v>
      </c>
      <c r="AK44" s="37">
        <v>0</v>
      </c>
      <c r="AL44" s="37">
        <v>-0.4</v>
      </c>
      <c r="AM44" s="37">
        <v>0.5</v>
      </c>
      <c r="AN44" s="37">
        <v>0</v>
      </c>
      <c r="AO44" s="37">
        <v>0.5</v>
      </c>
      <c r="AP44" s="37">
        <v>5.4</v>
      </c>
      <c r="AQ44" s="37">
        <v>0</v>
      </c>
      <c r="AR44" s="37">
        <v>5.4</v>
      </c>
      <c r="AS44" s="37">
        <v>1.6</v>
      </c>
      <c r="AT44" s="37">
        <v>0</v>
      </c>
      <c r="AU44" s="37">
        <v>1.6</v>
      </c>
      <c r="AV44" s="37">
        <v>3.2</v>
      </c>
      <c r="AW44" s="37">
        <v>0</v>
      </c>
      <c r="AX44" s="37">
        <v>3.2</v>
      </c>
      <c r="AY44" s="37">
        <v>-0.2</v>
      </c>
      <c r="AZ44" s="37">
        <v>0</v>
      </c>
      <c r="BA44" s="37">
        <v>-0.2</v>
      </c>
      <c r="BB44" s="37">
        <v>4.5999999999999996</v>
      </c>
      <c r="BC44" s="37">
        <v>0</v>
      </c>
      <c r="BD44" s="37">
        <v>4.5999999999999996</v>
      </c>
      <c r="BE44" s="37">
        <v>-2.2999999999999998</v>
      </c>
      <c r="BF44" s="37">
        <v>0</v>
      </c>
      <c r="BG44" s="37">
        <v>-2.2999999999999998</v>
      </c>
      <c r="BH44" s="37">
        <v>12.1</v>
      </c>
      <c r="BI44" s="37">
        <v>0</v>
      </c>
      <c r="BJ44" s="37">
        <v>12.1</v>
      </c>
      <c r="BK44" s="37">
        <v>5.7</v>
      </c>
      <c r="BL44" s="37">
        <v>0</v>
      </c>
      <c r="BM44" s="37">
        <v>5.7</v>
      </c>
      <c r="BN44" s="37">
        <v>0.1</v>
      </c>
      <c r="BO44" s="37">
        <v>0</v>
      </c>
      <c r="BP44" s="37">
        <v>0.1</v>
      </c>
      <c r="BQ44" s="208">
        <v>-21.8</v>
      </c>
      <c r="BR44" s="208">
        <v>0</v>
      </c>
      <c r="BS44" s="208">
        <v>-21.8</v>
      </c>
      <c r="BT44" s="208">
        <v>2.2999999999999998</v>
      </c>
      <c r="BU44" s="208">
        <v>0</v>
      </c>
      <c r="BV44" s="208">
        <v>2.2999999999999998</v>
      </c>
      <c r="BW44" s="208">
        <v>-7.6</v>
      </c>
      <c r="BX44" s="208">
        <v>0</v>
      </c>
      <c r="BY44" s="208">
        <v>-7.6</v>
      </c>
      <c r="BZ44" s="208">
        <v>4.9000000000000004</v>
      </c>
      <c r="CA44" s="208">
        <v>0</v>
      </c>
      <c r="CB44" s="187">
        <v>4.9000000000000004</v>
      </c>
      <c r="CC44" s="37">
        <v>-10.3</v>
      </c>
      <c r="CD44" s="37">
        <v>0</v>
      </c>
      <c r="CE44" s="37">
        <v>-10.3</v>
      </c>
      <c r="CF44" s="37">
        <v>1.4</v>
      </c>
      <c r="CG44" s="37">
        <v>0</v>
      </c>
      <c r="CH44" s="37">
        <v>1.4</v>
      </c>
      <c r="CI44" s="37">
        <v>-9</v>
      </c>
      <c r="CJ44" s="37">
        <v>0</v>
      </c>
      <c r="CK44" s="37">
        <v>-9</v>
      </c>
      <c r="CL44" s="37">
        <v>1.6</v>
      </c>
      <c r="CM44" s="37">
        <v>0</v>
      </c>
      <c r="CN44" s="37">
        <v>1.6</v>
      </c>
      <c r="CO44" s="37">
        <v>-3.4</v>
      </c>
      <c r="CP44" s="37">
        <v>0</v>
      </c>
      <c r="CQ44" s="37">
        <v>-3.4</v>
      </c>
      <c r="CR44" s="37">
        <v>3.2</v>
      </c>
      <c r="CS44" s="37">
        <v>0</v>
      </c>
      <c r="CT44" s="37">
        <v>3.2</v>
      </c>
      <c r="CU44" s="37">
        <v>-0.6</v>
      </c>
      <c r="CV44" s="37">
        <v>0</v>
      </c>
      <c r="CW44" s="37">
        <v>-0.6</v>
      </c>
      <c r="CX44" s="85">
        <v>9.9</v>
      </c>
      <c r="CY44" s="85">
        <v>0</v>
      </c>
      <c r="CZ44" s="85">
        <v>9.9</v>
      </c>
      <c r="DA44" s="85">
        <v>14.6</v>
      </c>
      <c r="DB44" s="85">
        <v>0</v>
      </c>
      <c r="DC44" s="85">
        <v>14.6</v>
      </c>
      <c r="DD44" s="85">
        <v>18.600000000000001</v>
      </c>
      <c r="DE44" s="85">
        <v>0</v>
      </c>
      <c r="DF44" s="85">
        <v>18.600000000000001</v>
      </c>
      <c r="DG44" s="85">
        <v>15.4</v>
      </c>
      <c r="DH44" s="85">
        <v>0</v>
      </c>
      <c r="DI44" s="85">
        <v>15.4</v>
      </c>
      <c r="DJ44" s="85">
        <v>19.600000000000001</v>
      </c>
      <c r="DK44" s="85">
        <v>0</v>
      </c>
      <c r="DL44" s="85">
        <v>19.600000000000001</v>
      </c>
      <c r="DM44" s="85">
        <v>-9.6999999999999993</v>
      </c>
      <c r="DN44" s="85">
        <v>0</v>
      </c>
      <c r="DO44" s="85">
        <v>-9.6999999999999993</v>
      </c>
      <c r="DP44" s="85">
        <v>3</v>
      </c>
      <c r="DQ44" s="85">
        <v>0</v>
      </c>
      <c r="DR44" s="85">
        <v>3</v>
      </c>
      <c r="DS44" s="85">
        <v>-1.2</v>
      </c>
      <c r="DT44" s="85">
        <v>0</v>
      </c>
      <c r="DU44" s="85">
        <v>-1.2</v>
      </c>
      <c r="DV44" s="85">
        <v>28.5</v>
      </c>
      <c r="DW44" s="85">
        <v>0</v>
      </c>
      <c r="DX44" s="85">
        <v>28.5</v>
      </c>
      <c r="DY44" s="85">
        <v>-16.100000000000001</v>
      </c>
      <c r="DZ44" s="85">
        <v>0</v>
      </c>
      <c r="EA44" s="85">
        <v>-16.100000000000001</v>
      </c>
      <c r="EB44" s="85">
        <v>-0.9</v>
      </c>
      <c r="EC44" s="85">
        <v>0</v>
      </c>
      <c r="ED44" s="85">
        <v>-0.9</v>
      </c>
      <c r="EE44" s="85">
        <v>-14</v>
      </c>
      <c r="EF44" s="85">
        <v>0</v>
      </c>
      <c r="EG44" s="85">
        <v>-14</v>
      </c>
      <c r="EH44" s="85">
        <v>8.3000000000000007</v>
      </c>
      <c r="EI44" s="85">
        <v>0</v>
      </c>
      <c r="EJ44" s="85">
        <v>8.3000000000000007</v>
      </c>
      <c r="EK44" s="85">
        <v>-8.6999999999999993</v>
      </c>
      <c r="EL44" s="85">
        <v>0</v>
      </c>
      <c r="EM44" s="85">
        <v>-8.6999999999999993</v>
      </c>
      <c r="EN44" s="85">
        <v>-0.3</v>
      </c>
      <c r="EO44" s="85">
        <v>0</v>
      </c>
      <c r="EP44" s="85">
        <v>-0.3</v>
      </c>
      <c r="EQ44" s="85">
        <v>-11.3</v>
      </c>
      <c r="ER44" s="85">
        <v>0</v>
      </c>
      <c r="ES44" s="85">
        <v>-11.3</v>
      </c>
      <c r="ET44" s="38" t="s">
        <v>210</v>
      </c>
      <c r="EU44" s="612"/>
      <c r="EV44" s="612"/>
      <c r="EW44" s="612"/>
      <c r="EX44" s="612"/>
      <c r="EY44" s="612"/>
      <c r="EZ44" s="612"/>
      <c r="FA44" s="612"/>
      <c r="FB44" s="612"/>
      <c r="FC44" s="634"/>
      <c r="FD44" s="634"/>
      <c r="FE44" s="634"/>
      <c r="FF44" s="634"/>
      <c r="FG44" s="634"/>
      <c r="FH44" s="634"/>
      <c r="FI44" s="631"/>
      <c r="FJ44" s="631"/>
      <c r="FK44" s="631"/>
      <c r="FL44" s="631"/>
      <c r="FM44" s="631"/>
      <c r="FN44" s="631"/>
      <c r="FO44" s="631"/>
      <c r="FP44" s="631"/>
      <c r="FQ44" s="631"/>
      <c r="FR44" s="631"/>
      <c r="FS44" s="631"/>
      <c r="FT44" s="631"/>
      <c r="FU44" s="631"/>
      <c r="FV44" s="631"/>
      <c r="FW44" s="631"/>
      <c r="FX44" s="631"/>
      <c r="FY44" s="631"/>
      <c r="FZ44" s="631"/>
      <c r="GA44" s="631"/>
      <c r="GB44" s="631"/>
      <c r="GC44" s="631"/>
      <c r="GD44" s="631"/>
      <c r="GE44" s="631"/>
      <c r="GF44" s="631"/>
      <c r="GG44" s="631"/>
      <c r="GH44" s="631"/>
      <c r="GI44" s="631"/>
      <c r="GJ44" s="631"/>
      <c r="GK44" s="631"/>
      <c r="GL44" s="631"/>
      <c r="GM44" s="631"/>
      <c r="GN44" s="631"/>
      <c r="GO44" s="631"/>
      <c r="GP44" s="631"/>
      <c r="GQ44" s="631"/>
      <c r="GR44" s="631"/>
      <c r="GS44" s="631"/>
      <c r="GT44" s="631"/>
      <c r="GU44" s="631"/>
      <c r="GV44" s="631"/>
      <c r="GW44" s="631"/>
      <c r="GX44" s="631"/>
      <c r="GY44" s="631"/>
      <c r="GZ44" s="631"/>
    </row>
    <row r="45" spans="1:208" s="32" customFormat="1" ht="30" customHeight="1" x14ac:dyDescent="0.5">
      <c r="A45" s="42"/>
      <c r="B45" s="39" t="s">
        <v>189</v>
      </c>
      <c r="C45" s="40">
        <v>-27.5</v>
      </c>
      <c r="D45" s="40">
        <v>0</v>
      </c>
      <c r="E45" s="40">
        <v>-27.5</v>
      </c>
      <c r="F45" s="40">
        <v>50.75</v>
      </c>
      <c r="G45" s="40">
        <v>0</v>
      </c>
      <c r="H45" s="40">
        <v>50.75</v>
      </c>
      <c r="I45" s="40">
        <v>-35.1</v>
      </c>
      <c r="J45" s="40">
        <v>0</v>
      </c>
      <c r="K45" s="40">
        <v>-35.1</v>
      </c>
      <c r="L45" s="40">
        <v>-119.33000000000001</v>
      </c>
      <c r="M45" s="40">
        <v>0</v>
      </c>
      <c r="N45" s="40">
        <v>-119.33000000000001</v>
      </c>
      <c r="O45" s="40">
        <v>-21.6</v>
      </c>
      <c r="P45" s="40">
        <v>0</v>
      </c>
      <c r="Q45" s="40">
        <v>-21.6</v>
      </c>
      <c r="R45" s="40">
        <v>41.3</v>
      </c>
      <c r="S45" s="40">
        <v>0</v>
      </c>
      <c r="T45" s="40">
        <v>41.3</v>
      </c>
      <c r="U45" s="40">
        <v>-15.2</v>
      </c>
      <c r="V45" s="40">
        <v>0</v>
      </c>
      <c r="W45" s="40">
        <v>-15.2</v>
      </c>
      <c r="X45" s="40">
        <v>-39.5</v>
      </c>
      <c r="Y45" s="40">
        <v>0</v>
      </c>
      <c r="Z45" s="40">
        <v>-39.5</v>
      </c>
      <c r="AA45" s="40">
        <v>29.2</v>
      </c>
      <c r="AB45" s="40">
        <v>0</v>
      </c>
      <c r="AC45" s="40">
        <v>29.2</v>
      </c>
      <c r="AD45" s="40">
        <v>19</v>
      </c>
      <c r="AE45" s="40">
        <v>0</v>
      </c>
      <c r="AF45" s="40">
        <v>19</v>
      </c>
      <c r="AG45" s="40">
        <v>-5.9</v>
      </c>
      <c r="AH45" s="40">
        <v>0</v>
      </c>
      <c r="AI45" s="40">
        <v>-5.9</v>
      </c>
      <c r="AJ45" s="40">
        <v>24.1</v>
      </c>
      <c r="AK45" s="40">
        <v>0</v>
      </c>
      <c r="AL45" s="40">
        <v>24.1</v>
      </c>
      <c r="AM45" s="40">
        <v>9.6999999999999993</v>
      </c>
      <c r="AN45" s="40">
        <v>0</v>
      </c>
      <c r="AO45" s="40">
        <v>9.6999999999999993</v>
      </c>
      <c r="AP45" s="40">
        <v>-17.100000000000001</v>
      </c>
      <c r="AQ45" s="40">
        <v>0</v>
      </c>
      <c r="AR45" s="40">
        <v>-17.100000000000001</v>
      </c>
      <c r="AS45" s="40">
        <v>-69.400000000000006</v>
      </c>
      <c r="AT45" s="40">
        <v>0</v>
      </c>
      <c r="AU45" s="40">
        <v>-69.400000000000006</v>
      </c>
      <c r="AV45" s="40">
        <v>76.2</v>
      </c>
      <c r="AW45" s="40">
        <v>0</v>
      </c>
      <c r="AX45" s="40">
        <v>76.2</v>
      </c>
      <c r="AY45" s="40">
        <v>-68.400000000000006</v>
      </c>
      <c r="AZ45" s="40">
        <v>0</v>
      </c>
      <c r="BA45" s="40">
        <v>-68.400000000000006</v>
      </c>
      <c r="BB45" s="40">
        <v>10.199999999999999</v>
      </c>
      <c r="BC45" s="40">
        <v>0</v>
      </c>
      <c r="BD45" s="40">
        <v>10.199999999999999</v>
      </c>
      <c r="BE45" s="40">
        <v>-4.5</v>
      </c>
      <c r="BF45" s="40">
        <v>0</v>
      </c>
      <c r="BG45" s="40">
        <v>-4.5</v>
      </c>
      <c r="BH45" s="40">
        <v>2.7</v>
      </c>
      <c r="BI45" s="40">
        <v>0</v>
      </c>
      <c r="BJ45" s="40">
        <v>2.7</v>
      </c>
      <c r="BK45" s="40">
        <v>30.4</v>
      </c>
      <c r="BL45" s="40">
        <v>0</v>
      </c>
      <c r="BM45" s="40">
        <v>30.4</v>
      </c>
      <c r="BN45" s="40">
        <v>-26</v>
      </c>
      <c r="BO45" s="40">
        <v>0</v>
      </c>
      <c r="BP45" s="40">
        <v>-26</v>
      </c>
      <c r="BQ45" s="40">
        <v>-3</v>
      </c>
      <c r="BR45" s="40">
        <v>0</v>
      </c>
      <c r="BS45" s="40">
        <v>-3</v>
      </c>
      <c r="BT45" s="40">
        <v>2.2999999999999998</v>
      </c>
      <c r="BU45" s="40">
        <v>0</v>
      </c>
      <c r="BV45" s="40">
        <v>2.2999999999999998</v>
      </c>
      <c r="BW45" s="40">
        <v>26.3</v>
      </c>
      <c r="BX45" s="40">
        <v>0</v>
      </c>
      <c r="BY45" s="40">
        <v>26.3</v>
      </c>
      <c r="BZ45" s="40">
        <v>-12.9</v>
      </c>
      <c r="CA45" s="40">
        <v>0</v>
      </c>
      <c r="CB45" s="40">
        <v>-12.9</v>
      </c>
      <c r="CC45" s="40">
        <v>-2</v>
      </c>
      <c r="CD45" s="40">
        <v>0</v>
      </c>
      <c r="CE45" s="40">
        <v>-2</v>
      </c>
      <c r="CF45" s="40">
        <v>18.2</v>
      </c>
      <c r="CG45" s="40">
        <v>0</v>
      </c>
      <c r="CH45" s="40">
        <v>18.2</v>
      </c>
      <c r="CI45" s="40">
        <v>-13.2</v>
      </c>
      <c r="CJ45" s="40">
        <v>0</v>
      </c>
      <c r="CK45" s="40">
        <v>-13.2</v>
      </c>
      <c r="CL45" s="40">
        <v>-2.8</v>
      </c>
      <c r="CM45" s="40">
        <v>0</v>
      </c>
      <c r="CN45" s="40">
        <v>-2.8</v>
      </c>
      <c r="CO45" s="40">
        <v>-8.1999999999999993</v>
      </c>
      <c r="CP45" s="40">
        <v>0</v>
      </c>
      <c r="CQ45" s="40">
        <v>-8.1999999999999993</v>
      </c>
      <c r="CR45" s="40">
        <v>6.8</v>
      </c>
      <c r="CS45" s="40">
        <v>0</v>
      </c>
      <c r="CT45" s="40">
        <v>6.8</v>
      </c>
      <c r="CU45" s="40">
        <v>0.5</v>
      </c>
      <c r="CV45" s="40">
        <v>0</v>
      </c>
      <c r="CW45" s="40">
        <v>0.5</v>
      </c>
      <c r="CX45" s="86">
        <v>6.2</v>
      </c>
      <c r="CY45" s="86">
        <v>0</v>
      </c>
      <c r="CZ45" s="86">
        <v>6.2</v>
      </c>
      <c r="DA45" s="86">
        <v>15</v>
      </c>
      <c r="DB45" s="86">
        <v>0</v>
      </c>
      <c r="DC45" s="86">
        <v>15</v>
      </c>
      <c r="DD45" s="86">
        <v>-54.5</v>
      </c>
      <c r="DE45" s="86">
        <v>0</v>
      </c>
      <c r="DF45" s="86">
        <v>-54.5</v>
      </c>
      <c r="DG45" s="86">
        <v>-6</v>
      </c>
      <c r="DH45" s="86">
        <v>0</v>
      </c>
      <c r="DI45" s="86">
        <v>-6</v>
      </c>
      <c r="DJ45" s="86">
        <v>3</v>
      </c>
      <c r="DK45" s="86">
        <v>0</v>
      </c>
      <c r="DL45" s="86">
        <v>3</v>
      </c>
      <c r="DM45" s="86">
        <v>8</v>
      </c>
      <c r="DN45" s="86">
        <v>0</v>
      </c>
      <c r="DO45" s="86">
        <v>8</v>
      </c>
      <c r="DP45" s="86">
        <v>-17.600000000000001</v>
      </c>
      <c r="DQ45" s="86">
        <v>0</v>
      </c>
      <c r="DR45" s="86">
        <v>-17.600000000000001</v>
      </c>
      <c r="DS45" s="86">
        <v>9.3000000000000007</v>
      </c>
      <c r="DT45" s="86">
        <v>0</v>
      </c>
      <c r="DU45" s="86">
        <v>9.3000000000000007</v>
      </c>
      <c r="DV45" s="86">
        <v>1.9</v>
      </c>
      <c r="DW45" s="86">
        <v>0</v>
      </c>
      <c r="DX45" s="86">
        <v>1.9</v>
      </c>
      <c r="DY45" s="86">
        <v>-16.2</v>
      </c>
      <c r="DZ45" s="86">
        <v>0</v>
      </c>
      <c r="EA45" s="86">
        <v>-16.2</v>
      </c>
      <c r="EB45" s="86">
        <v>4.9000000000000004</v>
      </c>
      <c r="EC45" s="86">
        <v>0</v>
      </c>
      <c r="ED45" s="86">
        <v>4.9000000000000004</v>
      </c>
      <c r="EE45" s="86">
        <v>-2.4</v>
      </c>
      <c r="EF45" s="86">
        <v>0</v>
      </c>
      <c r="EG45" s="86">
        <v>-2.4</v>
      </c>
      <c r="EH45" s="86">
        <v>-5.4</v>
      </c>
      <c r="EI45" s="86">
        <v>0</v>
      </c>
      <c r="EJ45" s="86">
        <v>-5.4</v>
      </c>
      <c r="EK45" s="86">
        <v>-2.2000000000000002</v>
      </c>
      <c r="EL45" s="86">
        <v>0</v>
      </c>
      <c r="EM45" s="86">
        <v>-2.2000000000000002</v>
      </c>
      <c r="EN45" s="86">
        <v>3.7</v>
      </c>
      <c r="EO45" s="86">
        <v>0</v>
      </c>
      <c r="EP45" s="86">
        <v>3.7</v>
      </c>
      <c r="EQ45" s="86">
        <v>-2.7</v>
      </c>
      <c r="ER45" s="86">
        <v>0</v>
      </c>
      <c r="ES45" s="86">
        <v>-2.7</v>
      </c>
      <c r="ET45" s="41" t="s">
        <v>215</v>
      </c>
      <c r="EU45" s="612"/>
      <c r="EV45" s="612"/>
      <c r="EW45" s="612"/>
      <c r="EX45" s="612"/>
      <c r="EY45" s="612"/>
      <c r="EZ45" s="612"/>
      <c r="FA45" s="612"/>
      <c r="FB45" s="612"/>
      <c r="FC45" s="634"/>
      <c r="FD45" s="634"/>
      <c r="FE45" s="634"/>
      <c r="FF45" s="634"/>
      <c r="FG45" s="634"/>
      <c r="FH45" s="634"/>
      <c r="FI45" s="631"/>
      <c r="FJ45" s="631"/>
      <c r="FK45" s="631"/>
      <c r="FL45" s="631"/>
      <c r="FM45" s="631"/>
      <c r="FN45" s="631"/>
      <c r="FO45" s="631"/>
      <c r="FP45" s="631"/>
      <c r="FQ45" s="631"/>
      <c r="FR45" s="631"/>
      <c r="FS45" s="631"/>
      <c r="FT45" s="631"/>
      <c r="FU45" s="631"/>
      <c r="FV45" s="631"/>
      <c r="FW45" s="631"/>
      <c r="FX45" s="631"/>
      <c r="FY45" s="631"/>
      <c r="FZ45" s="631"/>
      <c r="GA45" s="631"/>
      <c r="GB45" s="631"/>
      <c r="GC45" s="631"/>
      <c r="GD45" s="631"/>
      <c r="GE45" s="631"/>
      <c r="GF45" s="631"/>
      <c r="GG45" s="631"/>
      <c r="GH45" s="631"/>
      <c r="GI45" s="631"/>
      <c r="GJ45" s="631"/>
      <c r="GK45" s="631"/>
      <c r="GL45" s="631"/>
      <c r="GM45" s="631"/>
      <c r="GN45" s="631"/>
      <c r="GO45" s="631"/>
      <c r="GP45" s="631"/>
      <c r="GQ45" s="631"/>
      <c r="GR45" s="631"/>
      <c r="GS45" s="631"/>
      <c r="GT45" s="631"/>
      <c r="GU45" s="631"/>
      <c r="GV45" s="631"/>
      <c r="GW45" s="631"/>
      <c r="GX45" s="631"/>
      <c r="GY45" s="631"/>
      <c r="GZ45" s="631"/>
    </row>
    <row r="46" spans="1:208" s="32" customFormat="1" ht="30" customHeight="1" x14ac:dyDescent="0.5">
      <c r="A46" s="42"/>
      <c r="B46" s="29" t="s">
        <v>190</v>
      </c>
      <c r="C46" s="30">
        <v>0</v>
      </c>
      <c r="D46" s="30">
        <v>34.1</v>
      </c>
      <c r="E46" s="30">
        <v>-34.1</v>
      </c>
      <c r="F46" s="30">
        <v>0</v>
      </c>
      <c r="G46" s="30">
        <v>-6.9</v>
      </c>
      <c r="H46" s="30">
        <v>6.9</v>
      </c>
      <c r="I46" s="30">
        <v>0</v>
      </c>
      <c r="J46" s="30">
        <v>2.8</v>
      </c>
      <c r="K46" s="30">
        <v>-2.8</v>
      </c>
      <c r="L46" s="30">
        <v>0</v>
      </c>
      <c r="M46" s="30">
        <v>-24.3</v>
      </c>
      <c r="N46" s="30">
        <v>24.3</v>
      </c>
      <c r="O46" s="30">
        <v>0</v>
      </c>
      <c r="P46" s="30">
        <v>-17.3</v>
      </c>
      <c r="Q46" s="30">
        <v>17.3</v>
      </c>
      <c r="R46" s="30">
        <v>0</v>
      </c>
      <c r="S46" s="30">
        <v>-6.7</v>
      </c>
      <c r="T46" s="30">
        <v>6.7</v>
      </c>
      <c r="U46" s="30">
        <v>0</v>
      </c>
      <c r="V46" s="30">
        <v>26.7</v>
      </c>
      <c r="W46" s="30">
        <v>-26.7</v>
      </c>
      <c r="X46" s="30">
        <v>0</v>
      </c>
      <c r="Y46" s="30">
        <v>20.100000000000001</v>
      </c>
      <c r="Z46" s="30">
        <v>-20.100000000000001</v>
      </c>
      <c r="AA46" s="30">
        <v>0</v>
      </c>
      <c r="AB46" s="30">
        <v>46.4</v>
      </c>
      <c r="AC46" s="30">
        <v>-46.4</v>
      </c>
      <c r="AD46" s="30">
        <v>0</v>
      </c>
      <c r="AE46" s="30">
        <v>7.6</v>
      </c>
      <c r="AF46" s="30">
        <v>-7.6</v>
      </c>
      <c r="AG46" s="30">
        <v>0</v>
      </c>
      <c r="AH46" s="30">
        <v>0.1</v>
      </c>
      <c r="AI46" s="30">
        <v>-0.1</v>
      </c>
      <c r="AJ46" s="30">
        <v>0</v>
      </c>
      <c r="AK46" s="30">
        <v>10.4</v>
      </c>
      <c r="AL46" s="30">
        <v>-10.4</v>
      </c>
      <c r="AM46" s="30">
        <v>0</v>
      </c>
      <c r="AN46" s="30">
        <v>-2.2000000000000002</v>
      </c>
      <c r="AO46" s="30">
        <v>2.2000000000000002</v>
      </c>
      <c r="AP46" s="30">
        <v>0</v>
      </c>
      <c r="AQ46" s="30">
        <v>-41.7</v>
      </c>
      <c r="AR46" s="30">
        <v>41.7</v>
      </c>
      <c r="AS46" s="30">
        <v>0</v>
      </c>
      <c r="AT46" s="30">
        <v>-7.2</v>
      </c>
      <c r="AU46" s="30">
        <v>7.2</v>
      </c>
      <c r="AV46" s="30">
        <v>0</v>
      </c>
      <c r="AW46" s="30">
        <v>-30.5</v>
      </c>
      <c r="AX46" s="30">
        <v>30.5</v>
      </c>
      <c r="AY46" s="30">
        <v>0</v>
      </c>
      <c r="AZ46" s="30">
        <v>16.2</v>
      </c>
      <c r="BA46" s="30">
        <v>-16.2</v>
      </c>
      <c r="BB46" s="30">
        <v>0</v>
      </c>
      <c r="BC46" s="30">
        <v>-4.2</v>
      </c>
      <c r="BD46" s="30">
        <v>4.2</v>
      </c>
      <c r="BE46" s="30">
        <v>0</v>
      </c>
      <c r="BF46" s="30">
        <v>9</v>
      </c>
      <c r="BG46" s="30">
        <v>-9</v>
      </c>
      <c r="BH46" s="30">
        <v>0</v>
      </c>
      <c r="BI46" s="30">
        <v>24.4</v>
      </c>
      <c r="BJ46" s="30">
        <v>-24.4</v>
      </c>
      <c r="BK46" s="30">
        <v>0</v>
      </c>
      <c r="BL46" s="30">
        <v>26.1</v>
      </c>
      <c r="BM46" s="30">
        <v>-26.1</v>
      </c>
      <c r="BN46" s="30">
        <v>0</v>
      </c>
      <c r="BO46" s="30">
        <v>8.3000000000000007</v>
      </c>
      <c r="BP46" s="30">
        <v>-8.3000000000000007</v>
      </c>
      <c r="BQ46" s="30">
        <v>0</v>
      </c>
      <c r="BR46" s="30">
        <v>-15.8</v>
      </c>
      <c r="BS46" s="30">
        <v>15.8</v>
      </c>
      <c r="BT46" s="30">
        <v>0</v>
      </c>
      <c r="BU46" s="30">
        <v>28.4</v>
      </c>
      <c r="BV46" s="30">
        <v>-28.4</v>
      </c>
      <c r="BW46" s="30">
        <v>0</v>
      </c>
      <c r="BX46" s="30">
        <v>25.7</v>
      </c>
      <c r="BY46" s="30">
        <v>-25.7</v>
      </c>
      <c r="BZ46" s="30">
        <v>0</v>
      </c>
      <c r="CA46" s="30">
        <v>0.8</v>
      </c>
      <c r="CB46" s="30">
        <v>-0.8</v>
      </c>
      <c r="CC46" s="30">
        <v>0</v>
      </c>
      <c r="CD46" s="30">
        <v>32.799999999999997</v>
      </c>
      <c r="CE46" s="30">
        <v>-32.799999999999997</v>
      </c>
      <c r="CF46" s="30">
        <v>0</v>
      </c>
      <c r="CG46" s="30">
        <v>-33.9</v>
      </c>
      <c r="CH46" s="30">
        <v>33.9</v>
      </c>
      <c r="CI46" s="30">
        <v>0</v>
      </c>
      <c r="CJ46" s="30">
        <v>5.4</v>
      </c>
      <c r="CK46" s="30">
        <v>-5.4</v>
      </c>
      <c r="CL46" s="30">
        <v>0</v>
      </c>
      <c r="CM46" s="30">
        <v>16.5</v>
      </c>
      <c r="CN46" s="30">
        <v>-16.5</v>
      </c>
      <c r="CO46" s="30">
        <v>0</v>
      </c>
      <c r="CP46" s="30">
        <v>120</v>
      </c>
      <c r="CQ46" s="30">
        <v>-120</v>
      </c>
      <c r="CR46" s="30">
        <v>0</v>
      </c>
      <c r="CS46" s="30">
        <v>-49.7</v>
      </c>
      <c r="CT46" s="30">
        <v>49.7</v>
      </c>
      <c r="CU46" s="30">
        <v>0</v>
      </c>
      <c r="CV46" s="30">
        <v>206.6</v>
      </c>
      <c r="CW46" s="30">
        <v>-206.6</v>
      </c>
      <c r="CX46" s="83">
        <v>0</v>
      </c>
      <c r="CY46" s="83">
        <v>-128.69999999999999</v>
      </c>
      <c r="CZ46" s="83">
        <v>128.69999999999999</v>
      </c>
      <c r="DA46" s="83">
        <v>0</v>
      </c>
      <c r="DB46" s="83">
        <v>-46.2</v>
      </c>
      <c r="DC46" s="83">
        <v>46.2</v>
      </c>
      <c r="DD46" s="83">
        <v>0</v>
      </c>
      <c r="DE46" s="83">
        <v>-42.5</v>
      </c>
      <c r="DF46" s="83">
        <v>42.5</v>
      </c>
      <c r="DG46" s="83">
        <v>0</v>
      </c>
      <c r="DH46" s="83">
        <v>62</v>
      </c>
      <c r="DI46" s="83">
        <v>-62</v>
      </c>
      <c r="DJ46" s="83">
        <v>0</v>
      </c>
      <c r="DK46" s="83">
        <v>24.5</v>
      </c>
      <c r="DL46" s="83">
        <v>-24.5</v>
      </c>
      <c r="DM46" s="83">
        <v>0</v>
      </c>
      <c r="DN46" s="83">
        <v>18.399999999999999</v>
      </c>
      <c r="DO46" s="83">
        <v>-18.399999999999999</v>
      </c>
      <c r="DP46" s="83">
        <v>0</v>
      </c>
      <c r="DQ46" s="83">
        <v>-28.7</v>
      </c>
      <c r="DR46" s="83">
        <v>28.7</v>
      </c>
      <c r="DS46" s="83">
        <v>0</v>
      </c>
      <c r="DT46" s="83">
        <v>34.700000000000003</v>
      </c>
      <c r="DU46" s="83">
        <v>-34.700000000000003</v>
      </c>
      <c r="DV46" s="83">
        <v>0</v>
      </c>
      <c r="DW46" s="83">
        <v>61</v>
      </c>
      <c r="DX46" s="83">
        <v>-61</v>
      </c>
      <c r="DY46" s="83">
        <v>0</v>
      </c>
      <c r="DZ46" s="83">
        <v>-29.4</v>
      </c>
      <c r="EA46" s="83">
        <v>29.4</v>
      </c>
      <c r="EB46" s="83">
        <v>0</v>
      </c>
      <c r="EC46" s="83">
        <v>-15.2</v>
      </c>
      <c r="ED46" s="83">
        <v>15.2</v>
      </c>
      <c r="EE46" s="83">
        <v>0</v>
      </c>
      <c r="EF46" s="83">
        <v>51.4</v>
      </c>
      <c r="EG46" s="83">
        <v>-51.4</v>
      </c>
      <c r="EH46" s="83">
        <v>0</v>
      </c>
      <c r="EI46" s="83">
        <v>50.2</v>
      </c>
      <c r="EJ46" s="83">
        <v>-50.2</v>
      </c>
      <c r="EK46" s="83">
        <v>0</v>
      </c>
      <c r="EL46" s="83">
        <v>26.3</v>
      </c>
      <c r="EM46" s="83">
        <v>-26.3</v>
      </c>
      <c r="EN46" s="83">
        <v>0</v>
      </c>
      <c r="EO46" s="83">
        <v>163</v>
      </c>
      <c r="EP46" s="83">
        <v>-163</v>
      </c>
      <c r="EQ46" s="83">
        <v>0</v>
      </c>
      <c r="ER46" s="83">
        <v>-25.6</v>
      </c>
      <c r="ES46" s="83">
        <v>25.6</v>
      </c>
      <c r="ET46" s="31" t="s">
        <v>310</v>
      </c>
      <c r="EU46" s="612"/>
      <c r="EV46" s="612"/>
      <c r="EW46" s="612"/>
      <c r="EX46" s="612"/>
      <c r="EY46" s="612"/>
      <c r="EZ46" s="612"/>
      <c r="FA46" s="612"/>
      <c r="FB46" s="612"/>
      <c r="FC46" s="634"/>
      <c r="FD46" s="634"/>
      <c r="FE46" s="634"/>
      <c r="FF46" s="634"/>
      <c r="FG46" s="634"/>
      <c r="FH46" s="634"/>
      <c r="FI46" s="631"/>
      <c r="FJ46" s="631"/>
      <c r="FK46" s="631"/>
      <c r="FL46" s="631"/>
      <c r="FM46" s="631"/>
      <c r="FN46" s="631"/>
      <c r="FO46" s="631"/>
      <c r="FP46" s="631"/>
      <c r="FQ46" s="631"/>
      <c r="FR46" s="631"/>
      <c r="FS46" s="631"/>
      <c r="FT46" s="631"/>
      <c r="FU46" s="631"/>
      <c r="FV46" s="631"/>
      <c r="FW46" s="631"/>
      <c r="FX46" s="631"/>
      <c r="FY46" s="631"/>
      <c r="FZ46" s="631"/>
      <c r="GA46" s="631"/>
      <c r="GB46" s="631"/>
      <c r="GC46" s="631"/>
      <c r="GD46" s="631"/>
      <c r="GE46" s="631"/>
      <c r="GF46" s="631"/>
      <c r="GG46" s="631"/>
      <c r="GH46" s="631"/>
      <c r="GI46" s="631"/>
      <c r="GJ46" s="631"/>
      <c r="GK46" s="631"/>
      <c r="GL46" s="631"/>
      <c r="GM46" s="631"/>
      <c r="GN46" s="631"/>
      <c r="GO46" s="631"/>
      <c r="GP46" s="631"/>
      <c r="GQ46" s="631"/>
      <c r="GR46" s="631"/>
      <c r="GS46" s="631"/>
      <c r="GT46" s="631"/>
      <c r="GU46" s="631"/>
      <c r="GV46" s="631"/>
      <c r="GW46" s="631"/>
      <c r="GX46" s="631"/>
      <c r="GY46" s="631"/>
      <c r="GZ46" s="631"/>
    </row>
    <row r="47" spans="1:208" s="32" customFormat="1" ht="30" customHeight="1" x14ac:dyDescent="0.5">
      <c r="A47" s="42"/>
      <c r="B47" s="39" t="s">
        <v>191</v>
      </c>
      <c r="C47" s="40">
        <v>0</v>
      </c>
      <c r="D47" s="40">
        <v>34.1</v>
      </c>
      <c r="E47" s="40">
        <v>-34.1</v>
      </c>
      <c r="F47" s="40">
        <v>0</v>
      </c>
      <c r="G47" s="40">
        <v>-6.9</v>
      </c>
      <c r="H47" s="40">
        <v>6.9</v>
      </c>
      <c r="I47" s="40">
        <v>0</v>
      </c>
      <c r="J47" s="40">
        <v>2.8</v>
      </c>
      <c r="K47" s="40">
        <v>-2.8</v>
      </c>
      <c r="L47" s="40">
        <v>0</v>
      </c>
      <c r="M47" s="40">
        <v>-24.3</v>
      </c>
      <c r="N47" s="40">
        <v>24.3</v>
      </c>
      <c r="O47" s="40">
        <v>0</v>
      </c>
      <c r="P47" s="40">
        <v>-17.3</v>
      </c>
      <c r="Q47" s="40">
        <v>17.3</v>
      </c>
      <c r="R47" s="40">
        <v>0</v>
      </c>
      <c r="S47" s="40">
        <v>-6.7</v>
      </c>
      <c r="T47" s="40">
        <v>6.7</v>
      </c>
      <c r="U47" s="40">
        <v>0</v>
      </c>
      <c r="V47" s="40">
        <v>26.7</v>
      </c>
      <c r="W47" s="40">
        <v>-26.7</v>
      </c>
      <c r="X47" s="40">
        <v>0</v>
      </c>
      <c r="Y47" s="40">
        <v>20.100000000000001</v>
      </c>
      <c r="Z47" s="40">
        <v>-20.100000000000001</v>
      </c>
      <c r="AA47" s="40">
        <v>0</v>
      </c>
      <c r="AB47" s="40">
        <v>46.4</v>
      </c>
      <c r="AC47" s="40">
        <v>-46.4</v>
      </c>
      <c r="AD47" s="40">
        <v>0</v>
      </c>
      <c r="AE47" s="40">
        <v>7.6</v>
      </c>
      <c r="AF47" s="40">
        <v>-7.6</v>
      </c>
      <c r="AG47" s="40">
        <v>0</v>
      </c>
      <c r="AH47" s="40">
        <v>0.1</v>
      </c>
      <c r="AI47" s="40">
        <v>-0.1</v>
      </c>
      <c r="AJ47" s="40">
        <v>0</v>
      </c>
      <c r="AK47" s="40">
        <v>10.4</v>
      </c>
      <c r="AL47" s="40">
        <v>-10.4</v>
      </c>
      <c r="AM47" s="40">
        <v>0</v>
      </c>
      <c r="AN47" s="40">
        <v>-2.2000000000000002</v>
      </c>
      <c r="AO47" s="40">
        <v>2.2000000000000002</v>
      </c>
      <c r="AP47" s="40">
        <v>0</v>
      </c>
      <c r="AQ47" s="40">
        <v>-41.7</v>
      </c>
      <c r="AR47" s="40">
        <v>41.7</v>
      </c>
      <c r="AS47" s="40">
        <v>0</v>
      </c>
      <c r="AT47" s="40">
        <v>-7.2</v>
      </c>
      <c r="AU47" s="40">
        <v>7.2</v>
      </c>
      <c r="AV47" s="40">
        <v>0</v>
      </c>
      <c r="AW47" s="40">
        <v>-30.5</v>
      </c>
      <c r="AX47" s="40">
        <v>30.5</v>
      </c>
      <c r="AY47" s="40">
        <v>0</v>
      </c>
      <c r="AZ47" s="40">
        <v>16.2</v>
      </c>
      <c r="BA47" s="40">
        <v>-16.2</v>
      </c>
      <c r="BB47" s="40">
        <v>0</v>
      </c>
      <c r="BC47" s="40">
        <v>-4.2</v>
      </c>
      <c r="BD47" s="40">
        <v>4.2</v>
      </c>
      <c r="BE47" s="40">
        <v>0</v>
      </c>
      <c r="BF47" s="40">
        <v>9</v>
      </c>
      <c r="BG47" s="40">
        <v>-9</v>
      </c>
      <c r="BH47" s="40">
        <v>0</v>
      </c>
      <c r="BI47" s="40">
        <v>24.4</v>
      </c>
      <c r="BJ47" s="40">
        <v>-24.4</v>
      </c>
      <c r="BK47" s="40">
        <v>0</v>
      </c>
      <c r="BL47" s="40">
        <v>26.1</v>
      </c>
      <c r="BM47" s="40">
        <v>-26.1</v>
      </c>
      <c r="BN47" s="40">
        <v>0</v>
      </c>
      <c r="BO47" s="40">
        <v>8.3000000000000007</v>
      </c>
      <c r="BP47" s="40">
        <v>-8.3000000000000007</v>
      </c>
      <c r="BQ47" s="40">
        <v>0</v>
      </c>
      <c r="BR47" s="40">
        <v>-15.8</v>
      </c>
      <c r="BS47" s="40">
        <v>15.8</v>
      </c>
      <c r="BT47" s="40">
        <v>0</v>
      </c>
      <c r="BU47" s="40">
        <v>28.4</v>
      </c>
      <c r="BV47" s="40">
        <v>-28.4</v>
      </c>
      <c r="BW47" s="40">
        <v>0</v>
      </c>
      <c r="BX47" s="40">
        <v>25.7</v>
      </c>
      <c r="BY47" s="40">
        <v>-25.7</v>
      </c>
      <c r="BZ47" s="40">
        <v>0</v>
      </c>
      <c r="CA47" s="40">
        <v>0.8</v>
      </c>
      <c r="CB47" s="40">
        <v>-0.8</v>
      </c>
      <c r="CC47" s="40">
        <v>0</v>
      </c>
      <c r="CD47" s="40">
        <v>32.799999999999997</v>
      </c>
      <c r="CE47" s="40">
        <v>-32.799999999999997</v>
      </c>
      <c r="CF47" s="40">
        <v>0</v>
      </c>
      <c r="CG47" s="40">
        <v>-33.9</v>
      </c>
      <c r="CH47" s="40">
        <v>33.9</v>
      </c>
      <c r="CI47" s="40">
        <v>0</v>
      </c>
      <c r="CJ47" s="40">
        <v>5.4</v>
      </c>
      <c r="CK47" s="40">
        <v>-5.4</v>
      </c>
      <c r="CL47" s="40">
        <v>0</v>
      </c>
      <c r="CM47" s="40">
        <v>16.5</v>
      </c>
      <c r="CN47" s="40">
        <v>-16.5</v>
      </c>
      <c r="CO47" s="40">
        <v>0</v>
      </c>
      <c r="CP47" s="40">
        <v>120</v>
      </c>
      <c r="CQ47" s="40">
        <v>-120</v>
      </c>
      <c r="CR47" s="40">
        <v>0</v>
      </c>
      <c r="CS47" s="40">
        <v>-49.7</v>
      </c>
      <c r="CT47" s="40">
        <v>49.7</v>
      </c>
      <c r="CU47" s="40">
        <v>0</v>
      </c>
      <c r="CV47" s="40">
        <v>206.6</v>
      </c>
      <c r="CW47" s="40">
        <v>-206.6</v>
      </c>
      <c r="CX47" s="86">
        <v>0</v>
      </c>
      <c r="CY47" s="86">
        <v>-128.69999999999999</v>
      </c>
      <c r="CZ47" s="86">
        <v>128.69999999999999</v>
      </c>
      <c r="DA47" s="86">
        <v>0</v>
      </c>
      <c r="DB47" s="86">
        <v>-46.2</v>
      </c>
      <c r="DC47" s="86">
        <v>46.2</v>
      </c>
      <c r="DD47" s="86">
        <v>0</v>
      </c>
      <c r="DE47" s="86">
        <v>-42.5</v>
      </c>
      <c r="DF47" s="86">
        <v>42.5</v>
      </c>
      <c r="DG47" s="86">
        <v>0</v>
      </c>
      <c r="DH47" s="86">
        <v>62</v>
      </c>
      <c r="DI47" s="86">
        <v>-62</v>
      </c>
      <c r="DJ47" s="86">
        <v>0</v>
      </c>
      <c r="DK47" s="86">
        <v>24.5</v>
      </c>
      <c r="DL47" s="86">
        <v>-24.5</v>
      </c>
      <c r="DM47" s="86">
        <v>0</v>
      </c>
      <c r="DN47" s="86">
        <v>18.399999999999999</v>
      </c>
      <c r="DO47" s="86">
        <v>-18.399999999999999</v>
      </c>
      <c r="DP47" s="86">
        <v>0</v>
      </c>
      <c r="DQ47" s="86">
        <v>-28.7</v>
      </c>
      <c r="DR47" s="86">
        <v>28.7</v>
      </c>
      <c r="DS47" s="86">
        <v>0</v>
      </c>
      <c r="DT47" s="86">
        <v>34.700000000000003</v>
      </c>
      <c r="DU47" s="86">
        <v>-34.700000000000003</v>
      </c>
      <c r="DV47" s="86">
        <v>0</v>
      </c>
      <c r="DW47" s="86">
        <v>61</v>
      </c>
      <c r="DX47" s="86">
        <v>-61</v>
      </c>
      <c r="DY47" s="86">
        <v>0</v>
      </c>
      <c r="DZ47" s="86">
        <v>-29.4</v>
      </c>
      <c r="EA47" s="86">
        <v>29.4</v>
      </c>
      <c r="EB47" s="86">
        <v>0</v>
      </c>
      <c r="EC47" s="86">
        <v>-15.2</v>
      </c>
      <c r="ED47" s="86">
        <v>15.2</v>
      </c>
      <c r="EE47" s="86">
        <v>0</v>
      </c>
      <c r="EF47" s="86">
        <v>51.4</v>
      </c>
      <c r="EG47" s="86">
        <v>-51.4</v>
      </c>
      <c r="EH47" s="86">
        <v>0</v>
      </c>
      <c r="EI47" s="86">
        <v>50.2</v>
      </c>
      <c r="EJ47" s="86">
        <v>-50.2</v>
      </c>
      <c r="EK47" s="86">
        <v>0</v>
      </c>
      <c r="EL47" s="86">
        <v>26.3</v>
      </c>
      <c r="EM47" s="86">
        <v>-26.3</v>
      </c>
      <c r="EN47" s="86">
        <v>0</v>
      </c>
      <c r="EO47" s="86">
        <v>163</v>
      </c>
      <c r="EP47" s="86">
        <v>-163</v>
      </c>
      <c r="EQ47" s="86">
        <v>0</v>
      </c>
      <c r="ER47" s="86">
        <v>-25.6</v>
      </c>
      <c r="ES47" s="86">
        <v>25.6</v>
      </c>
      <c r="ET47" s="41" t="s">
        <v>311</v>
      </c>
      <c r="EU47" s="612"/>
      <c r="EV47" s="612"/>
      <c r="EW47" s="612"/>
      <c r="EX47" s="612"/>
      <c r="EY47" s="612"/>
      <c r="EZ47" s="612"/>
      <c r="FA47" s="612"/>
      <c r="FB47" s="612"/>
      <c r="FC47" s="634"/>
      <c r="FD47" s="634"/>
      <c r="FE47" s="634"/>
      <c r="FF47" s="634"/>
      <c r="FG47" s="634"/>
      <c r="FH47" s="634"/>
      <c r="FI47" s="631"/>
      <c r="FJ47" s="631"/>
      <c r="FK47" s="631"/>
      <c r="FL47" s="631"/>
      <c r="FM47" s="631"/>
      <c r="FN47" s="631"/>
      <c r="FO47" s="631"/>
      <c r="FP47" s="631"/>
      <c r="FQ47" s="631"/>
      <c r="FR47" s="631"/>
      <c r="FS47" s="631"/>
      <c r="FT47" s="631"/>
      <c r="FU47" s="631"/>
      <c r="FV47" s="631"/>
      <c r="FW47" s="631"/>
      <c r="FX47" s="631"/>
      <c r="FY47" s="631"/>
      <c r="FZ47" s="631"/>
      <c r="GA47" s="631"/>
      <c r="GB47" s="631"/>
      <c r="GC47" s="631"/>
      <c r="GD47" s="631"/>
      <c r="GE47" s="631"/>
      <c r="GF47" s="631"/>
      <c r="GG47" s="631"/>
      <c r="GH47" s="631"/>
      <c r="GI47" s="631"/>
      <c r="GJ47" s="631"/>
      <c r="GK47" s="631"/>
      <c r="GL47" s="631"/>
      <c r="GM47" s="631"/>
      <c r="GN47" s="631"/>
      <c r="GO47" s="631"/>
      <c r="GP47" s="631"/>
      <c r="GQ47" s="631"/>
      <c r="GR47" s="631"/>
      <c r="GS47" s="631"/>
      <c r="GT47" s="631"/>
      <c r="GU47" s="631"/>
      <c r="GV47" s="631"/>
      <c r="GW47" s="631"/>
      <c r="GX47" s="631"/>
      <c r="GY47" s="631"/>
      <c r="GZ47" s="631"/>
    </row>
    <row r="48" spans="1:208" s="32" customFormat="1" ht="30" customHeight="1" x14ac:dyDescent="0.5">
      <c r="A48" s="42"/>
      <c r="B48" s="29" t="s">
        <v>217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3.1</v>
      </c>
      <c r="P48" s="30">
        <v>-0.60000000000000009</v>
      </c>
      <c r="Q48" s="30">
        <v>3.7</v>
      </c>
      <c r="R48" s="30">
        <v>3.1</v>
      </c>
      <c r="S48" s="30">
        <v>-0.60000000000000009</v>
      </c>
      <c r="T48" s="30">
        <v>3.7</v>
      </c>
      <c r="U48" s="30">
        <v>3.1</v>
      </c>
      <c r="V48" s="30">
        <v>-0.60000000000000009</v>
      </c>
      <c r="W48" s="30">
        <v>3.7</v>
      </c>
      <c r="X48" s="30">
        <v>3.1</v>
      </c>
      <c r="Y48" s="30">
        <v>-0.60000000000000009</v>
      </c>
      <c r="Z48" s="30">
        <v>3.7</v>
      </c>
      <c r="AA48" s="30">
        <v>-6.3</v>
      </c>
      <c r="AB48" s="30">
        <v>7.7</v>
      </c>
      <c r="AC48" s="30">
        <v>-14</v>
      </c>
      <c r="AD48" s="30">
        <v>-6.3</v>
      </c>
      <c r="AE48" s="30">
        <v>7.7</v>
      </c>
      <c r="AF48" s="30">
        <v>-14</v>
      </c>
      <c r="AG48" s="30">
        <v>-6.3</v>
      </c>
      <c r="AH48" s="30">
        <v>7.7</v>
      </c>
      <c r="AI48" s="30">
        <v>-14</v>
      </c>
      <c r="AJ48" s="30">
        <v>-6.3</v>
      </c>
      <c r="AK48" s="30">
        <v>7.7</v>
      </c>
      <c r="AL48" s="30">
        <v>-14</v>
      </c>
      <c r="AM48" s="30">
        <v>-32.6</v>
      </c>
      <c r="AN48" s="30">
        <v>0.79999999999999993</v>
      </c>
      <c r="AO48" s="30">
        <v>-33.4</v>
      </c>
      <c r="AP48" s="30">
        <v>-32.6</v>
      </c>
      <c r="AQ48" s="30">
        <v>0.79999999999999993</v>
      </c>
      <c r="AR48" s="30">
        <v>-33.4</v>
      </c>
      <c r="AS48" s="30">
        <v>-32.6</v>
      </c>
      <c r="AT48" s="30">
        <v>0.79999999999999993</v>
      </c>
      <c r="AU48" s="30">
        <v>-33.4</v>
      </c>
      <c r="AV48" s="30">
        <v>-32.6</v>
      </c>
      <c r="AW48" s="30">
        <v>0.79999999999999993</v>
      </c>
      <c r="AX48" s="30">
        <v>-33.4</v>
      </c>
      <c r="AY48" s="30">
        <v>-3.5</v>
      </c>
      <c r="AZ48" s="30">
        <v>-7.8999999999999995</v>
      </c>
      <c r="BA48" s="30">
        <v>4.3999999999999995</v>
      </c>
      <c r="BB48" s="30">
        <v>-3.5</v>
      </c>
      <c r="BC48" s="30">
        <v>-7.8999999999999995</v>
      </c>
      <c r="BD48" s="30">
        <v>4.3999999999999995</v>
      </c>
      <c r="BE48" s="30">
        <v>-3.5</v>
      </c>
      <c r="BF48" s="30">
        <v>-7.8999999999999995</v>
      </c>
      <c r="BG48" s="30">
        <v>4.3999999999999995</v>
      </c>
      <c r="BH48" s="30">
        <v>-3.5</v>
      </c>
      <c r="BI48" s="30">
        <v>-7.8999999999999995</v>
      </c>
      <c r="BJ48" s="30">
        <v>4.3999999999999995</v>
      </c>
      <c r="BK48" s="30">
        <v>-1.6</v>
      </c>
      <c r="BL48" s="30">
        <v>-1.1000000000000001</v>
      </c>
      <c r="BM48" s="30">
        <v>-0.5</v>
      </c>
      <c r="BN48" s="30">
        <v>-1.6</v>
      </c>
      <c r="BO48" s="30">
        <v>-1.1000000000000001</v>
      </c>
      <c r="BP48" s="30">
        <v>-0.5</v>
      </c>
      <c r="BQ48" s="30">
        <v>-1.6</v>
      </c>
      <c r="BR48" s="30">
        <v>-1.1000000000000001</v>
      </c>
      <c r="BS48" s="30">
        <v>-0.5</v>
      </c>
      <c r="BT48" s="30">
        <v>-1.6</v>
      </c>
      <c r="BU48" s="30">
        <v>-1.1000000000000001</v>
      </c>
      <c r="BV48" s="30">
        <v>-0.5</v>
      </c>
      <c r="BW48" s="30">
        <v>-2.2000000000000002</v>
      </c>
      <c r="BX48" s="30">
        <v>-0.29999999999999993</v>
      </c>
      <c r="BY48" s="30">
        <v>-1.9000000000000004</v>
      </c>
      <c r="BZ48" s="30">
        <v>-2.2000000000000002</v>
      </c>
      <c r="CA48" s="30">
        <v>-0.29999999999999993</v>
      </c>
      <c r="CB48" s="30">
        <v>-1.9000000000000004</v>
      </c>
      <c r="CC48" s="30">
        <v>-2.2000000000000002</v>
      </c>
      <c r="CD48" s="30">
        <v>-0.29999999999999993</v>
      </c>
      <c r="CE48" s="30">
        <v>-1.9000000000000004</v>
      </c>
      <c r="CF48" s="30">
        <v>-2.2000000000000002</v>
      </c>
      <c r="CG48" s="30">
        <v>-0.29999999999999993</v>
      </c>
      <c r="CH48" s="30">
        <v>-1.9000000000000004</v>
      </c>
      <c r="CI48" s="30">
        <v>-0.20000000000000007</v>
      </c>
      <c r="CJ48" s="30">
        <v>0.20000000000000007</v>
      </c>
      <c r="CK48" s="30">
        <v>-0.40000000000000013</v>
      </c>
      <c r="CL48" s="30">
        <v>-0.20000000000000007</v>
      </c>
      <c r="CM48" s="30">
        <v>0.20000000000000007</v>
      </c>
      <c r="CN48" s="30">
        <v>-0.40000000000000013</v>
      </c>
      <c r="CO48" s="30">
        <v>-0.20000000000000007</v>
      </c>
      <c r="CP48" s="30">
        <v>0.20000000000000007</v>
      </c>
      <c r="CQ48" s="30">
        <v>-0.40000000000000013</v>
      </c>
      <c r="CR48" s="30">
        <v>-0.20000000000000007</v>
      </c>
      <c r="CS48" s="30">
        <v>0.20000000000000007</v>
      </c>
      <c r="CT48" s="30">
        <v>-0.40000000000000013</v>
      </c>
      <c r="CU48" s="30">
        <v>-1.9000000000000001</v>
      </c>
      <c r="CV48" s="30">
        <v>0.30000000000000004</v>
      </c>
      <c r="CW48" s="30">
        <v>-2.2000000000000002</v>
      </c>
      <c r="CX48" s="83">
        <v>-1.9000000000000001</v>
      </c>
      <c r="CY48" s="83">
        <v>0.30000000000000004</v>
      </c>
      <c r="CZ48" s="83">
        <v>-2.2000000000000002</v>
      </c>
      <c r="DA48" s="83">
        <v>-1.9000000000000001</v>
      </c>
      <c r="DB48" s="83">
        <v>0.30000000000000004</v>
      </c>
      <c r="DC48" s="83">
        <v>-2.2000000000000002</v>
      </c>
      <c r="DD48" s="83">
        <v>-1.9000000000000001</v>
      </c>
      <c r="DE48" s="83">
        <v>0.30000000000000004</v>
      </c>
      <c r="DF48" s="83">
        <v>-2.2000000000000002</v>
      </c>
      <c r="DG48" s="83">
        <v>-0.30000000000000004</v>
      </c>
      <c r="DH48" s="83">
        <v>4.2</v>
      </c>
      <c r="DI48" s="83">
        <v>-4.5</v>
      </c>
      <c r="DJ48" s="83">
        <v>-0.30000000000000004</v>
      </c>
      <c r="DK48" s="83">
        <v>4.2</v>
      </c>
      <c r="DL48" s="83">
        <v>-4.5</v>
      </c>
      <c r="DM48" s="83">
        <v>-0.30000000000000004</v>
      </c>
      <c r="DN48" s="83">
        <v>4.2</v>
      </c>
      <c r="DO48" s="83">
        <v>-4.5</v>
      </c>
      <c r="DP48" s="83">
        <v>-0.30000000000000004</v>
      </c>
      <c r="DQ48" s="83">
        <v>4.2</v>
      </c>
      <c r="DR48" s="83">
        <v>-4.5</v>
      </c>
      <c r="DS48" s="83">
        <v>-5.3</v>
      </c>
      <c r="DT48" s="83">
        <v>4.4000000000000004</v>
      </c>
      <c r="DU48" s="83">
        <v>-9.6999999999999993</v>
      </c>
      <c r="DV48" s="83">
        <v>-5.3</v>
      </c>
      <c r="DW48" s="83">
        <v>4.4000000000000004</v>
      </c>
      <c r="DX48" s="83">
        <v>-9.6999999999999993</v>
      </c>
      <c r="DY48" s="83">
        <v>-5.3</v>
      </c>
      <c r="DZ48" s="83">
        <v>4.4000000000000004</v>
      </c>
      <c r="EA48" s="83">
        <v>-9.6999999999999993</v>
      </c>
      <c r="EB48" s="83">
        <v>-5.3</v>
      </c>
      <c r="EC48" s="83">
        <v>4.4000000000000004</v>
      </c>
      <c r="ED48" s="83">
        <v>-9.6999999999999993</v>
      </c>
      <c r="EE48" s="83">
        <v>5.6</v>
      </c>
      <c r="EF48" s="83">
        <v>7.2</v>
      </c>
      <c r="EG48" s="83">
        <v>-1.6000000000000005</v>
      </c>
      <c r="EH48" s="83">
        <v>5.6</v>
      </c>
      <c r="EI48" s="83">
        <v>7.2</v>
      </c>
      <c r="EJ48" s="83">
        <v>-1.6000000000000005</v>
      </c>
      <c r="EK48" s="83">
        <v>5.6</v>
      </c>
      <c r="EL48" s="83">
        <v>7.2</v>
      </c>
      <c r="EM48" s="83">
        <v>-1.6000000000000005</v>
      </c>
      <c r="EN48" s="83">
        <v>5.6</v>
      </c>
      <c r="EO48" s="83">
        <v>7.2</v>
      </c>
      <c r="EP48" s="83">
        <v>-1.6000000000000005</v>
      </c>
      <c r="EQ48" s="83">
        <v>5.6</v>
      </c>
      <c r="ER48" s="83">
        <v>7.2</v>
      </c>
      <c r="ES48" s="83">
        <v>-1.6000000000000005</v>
      </c>
      <c r="ET48" s="31" t="s">
        <v>312</v>
      </c>
      <c r="EU48" s="612"/>
      <c r="EV48" s="612"/>
      <c r="EW48" s="612"/>
      <c r="EX48" s="612"/>
      <c r="EY48" s="612"/>
      <c r="EZ48" s="612"/>
      <c r="FA48" s="612"/>
      <c r="FB48" s="612"/>
      <c r="FC48" s="634"/>
      <c r="FD48" s="634"/>
      <c r="FE48" s="634"/>
      <c r="FF48" s="634"/>
      <c r="FG48" s="634"/>
      <c r="FH48" s="634"/>
      <c r="FI48" s="631"/>
      <c r="FJ48" s="631"/>
      <c r="FK48" s="631"/>
      <c r="FL48" s="631"/>
      <c r="FM48" s="631"/>
      <c r="FN48" s="631"/>
      <c r="FO48" s="631"/>
      <c r="FP48" s="631"/>
      <c r="FQ48" s="631"/>
      <c r="FR48" s="631"/>
      <c r="FS48" s="631"/>
      <c r="FT48" s="631"/>
      <c r="FU48" s="631"/>
      <c r="FV48" s="631"/>
      <c r="FW48" s="631"/>
      <c r="FX48" s="631"/>
      <c r="FY48" s="631"/>
      <c r="FZ48" s="631"/>
      <c r="GA48" s="631"/>
      <c r="GB48" s="631"/>
      <c r="GC48" s="631"/>
      <c r="GD48" s="631"/>
      <c r="GE48" s="631"/>
      <c r="GF48" s="631"/>
      <c r="GG48" s="631"/>
      <c r="GH48" s="631"/>
      <c r="GI48" s="631"/>
      <c r="GJ48" s="631"/>
      <c r="GK48" s="631"/>
      <c r="GL48" s="631"/>
      <c r="GM48" s="631"/>
      <c r="GN48" s="631"/>
      <c r="GO48" s="631"/>
      <c r="GP48" s="631"/>
      <c r="GQ48" s="631"/>
      <c r="GR48" s="631"/>
      <c r="GS48" s="631"/>
      <c r="GT48" s="631"/>
      <c r="GU48" s="631"/>
      <c r="GV48" s="631"/>
      <c r="GW48" s="631"/>
      <c r="GX48" s="631"/>
      <c r="GY48" s="631"/>
      <c r="GZ48" s="631"/>
    </row>
    <row r="49" spans="1:208" s="32" customFormat="1" ht="30" customHeight="1" x14ac:dyDescent="0.5">
      <c r="A49" s="42"/>
      <c r="B49" s="39" t="s">
        <v>192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0.1</v>
      </c>
      <c r="P49" s="40">
        <v>0.3</v>
      </c>
      <c r="Q49" s="40">
        <v>-0.19999999999999998</v>
      </c>
      <c r="R49" s="40">
        <v>0.1</v>
      </c>
      <c r="S49" s="40">
        <v>0.3</v>
      </c>
      <c r="T49" s="40">
        <v>-0.19999999999999998</v>
      </c>
      <c r="U49" s="40">
        <v>0.1</v>
      </c>
      <c r="V49" s="40">
        <v>0.3</v>
      </c>
      <c r="W49" s="40">
        <v>-0.19999999999999998</v>
      </c>
      <c r="X49" s="40">
        <v>0.1</v>
      </c>
      <c r="Y49" s="40">
        <v>0.3</v>
      </c>
      <c r="Z49" s="40">
        <v>-0.19999999999999998</v>
      </c>
      <c r="AA49" s="40">
        <v>-6</v>
      </c>
      <c r="AB49" s="40">
        <v>10</v>
      </c>
      <c r="AC49" s="40">
        <v>-16</v>
      </c>
      <c r="AD49" s="40">
        <v>-6</v>
      </c>
      <c r="AE49" s="40">
        <v>10</v>
      </c>
      <c r="AF49" s="40">
        <v>-16</v>
      </c>
      <c r="AG49" s="40">
        <v>-6</v>
      </c>
      <c r="AH49" s="40">
        <v>10</v>
      </c>
      <c r="AI49" s="40">
        <v>-16</v>
      </c>
      <c r="AJ49" s="40">
        <v>-6</v>
      </c>
      <c r="AK49" s="40">
        <v>10</v>
      </c>
      <c r="AL49" s="40">
        <v>-16</v>
      </c>
      <c r="AM49" s="40">
        <v>-32.700000000000003</v>
      </c>
      <c r="AN49" s="40">
        <v>1.2</v>
      </c>
      <c r="AO49" s="40">
        <v>-33.900000000000006</v>
      </c>
      <c r="AP49" s="40">
        <v>-32.700000000000003</v>
      </c>
      <c r="AQ49" s="40">
        <v>1.2</v>
      </c>
      <c r="AR49" s="40">
        <v>-33.900000000000006</v>
      </c>
      <c r="AS49" s="40">
        <v>-32.700000000000003</v>
      </c>
      <c r="AT49" s="40">
        <v>1.2</v>
      </c>
      <c r="AU49" s="40">
        <v>-33.900000000000006</v>
      </c>
      <c r="AV49" s="40">
        <v>-32.700000000000003</v>
      </c>
      <c r="AW49" s="40">
        <v>1.2</v>
      </c>
      <c r="AX49" s="40">
        <v>-33.900000000000006</v>
      </c>
      <c r="AY49" s="40">
        <v>-3.3</v>
      </c>
      <c r="AZ49" s="40">
        <v>-0.6</v>
      </c>
      <c r="BA49" s="40">
        <v>-2.6999999999999997</v>
      </c>
      <c r="BB49" s="40">
        <v>-3.3</v>
      </c>
      <c r="BC49" s="40">
        <v>-0.6</v>
      </c>
      <c r="BD49" s="40">
        <v>-2.6999999999999997</v>
      </c>
      <c r="BE49" s="40">
        <v>-3.3</v>
      </c>
      <c r="BF49" s="40">
        <v>-0.6</v>
      </c>
      <c r="BG49" s="40">
        <v>-2.6999999999999997</v>
      </c>
      <c r="BH49" s="40">
        <v>-3.3</v>
      </c>
      <c r="BI49" s="40">
        <v>-0.6</v>
      </c>
      <c r="BJ49" s="40">
        <v>-2.6999999999999997</v>
      </c>
      <c r="BK49" s="40">
        <v>-1.2</v>
      </c>
      <c r="BL49" s="40">
        <v>-0.7</v>
      </c>
      <c r="BM49" s="40">
        <v>-0.5</v>
      </c>
      <c r="BN49" s="40">
        <v>-1.2</v>
      </c>
      <c r="BO49" s="40">
        <v>-0.7</v>
      </c>
      <c r="BP49" s="40">
        <v>-0.5</v>
      </c>
      <c r="BQ49" s="40">
        <v>-1.2</v>
      </c>
      <c r="BR49" s="40">
        <v>-0.7</v>
      </c>
      <c r="BS49" s="40">
        <v>-0.5</v>
      </c>
      <c r="BT49" s="40">
        <v>-1.2</v>
      </c>
      <c r="BU49" s="40">
        <v>-0.7</v>
      </c>
      <c r="BV49" s="40">
        <v>-0.5</v>
      </c>
      <c r="BW49" s="40">
        <v>-1.6</v>
      </c>
      <c r="BX49" s="40">
        <v>0.4</v>
      </c>
      <c r="BY49" s="40">
        <v>-2</v>
      </c>
      <c r="BZ49" s="40">
        <v>-1.6</v>
      </c>
      <c r="CA49" s="40">
        <v>0.4</v>
      </c>
      <c r="CB49" s="40">
        <v>-2</v>
      </c>
      <c r="CC49" s="40">
        <v>-1.6</v>
      </c>
      <c r="CD49" s="40">
        <v>0.4</v>
      </c>
      <c r="CE49" s="40">
        <v>-2</v>
      </c>
      <c r="CF49" s="40">
        <v>-1.6</v>
      </c>
      <c r="CG49" s="40">
        <v>0.4</v>
      </c>
      <c r="CH49" s="40">
        <v>-2</v>
      </c>
      <c r="CI49" s="40">
        <v>-1.1000000000000001</v>
      </c>
      <c r="CJ49" s="40">
        <v>0.9</v>
      </c>
      <c r="CK49" s="40">
        <v>-2</v>
      </c>
      <c r="CL49" s="40">
        <v>-1.1000000000000001</v>
      </c>
      <c r="CM49" s="40">
        <v>0.9</v>
      </c>
      <c r="CN49" s="40">
        <v>-2</v>
      </c>
      <c r="CO49" s="40">
        <v>-1.1000000000000001</v>
      </c>
      <c r="CP49" s="40">
        <v>0.9</v>
      </c>
      <c r="CQ49" s="40">
        <v>-2</v>
      </c>
      <c r="CR49" s="40">
        <v>-1.1000000000000001</v>
      </c>
      <c r="CS49" s="40">
        <v>0.9</v>
      </c>
      <c r="CT49" s="40">
        <v>-2</v>
      </c>
      <c r="CU49" s="40">
        <v>-3.6</v>
      </c>
      <c r="CV49" s="40">
        <v>0.1</v>
      </c>
      <c r="CW49" s="40">
        <v>-3.7</v>
      </c>
      <c r="CX49" s="86">
        <v>-3.6</v>
      </c>
      <c r="CY49" s="86">
        <v>0.1</v>
      </c>
      <c r="CZ49" s="86">
        <v>-3.7</v>
      </c>
      <c r="DA49" s="86">
        <v>-3.6</v>
      </c>
      <c r="DB49" s="86">
        <v>0.1</v>
      </c>
      <c r="DC49" s="86">
        <v>-3.7</v>
      </c>
      <c r="DD49" s="86">
        <v>-3.6</v>
      </c>
      <c r="DE49" s="86">
        <v>0.1</v>
      </c>
      <c r="DF49" s="86">
        <v>-3.7</v>
      </c>
      <c r="DG49" s="86">
        <v>-1.7</v>
      </c>
      <c r="DH49" s="86">
        <v>3.9</v>
      </c>
      <c r="DI49" s="86">
        <v>-5.6</v>
      </c>
      <c r="DJ49" s="86">
        <v>-1.7</v>
      </c>
      <c r="DK49" s="86">
        <v>3.9</v>
      </c>
      <c r="DL49" s="86">
        <v>-5.6</v>
      </c>
      <c r="DM49" s="86">
        <v>-1.7</v>
      </c>
      <c r="DN49" s="86">
        <v>3.9</v>
      </c>
      <c r="DO49" s="86">
        <v>-5.6</v>
      </c>
      <c r="DP49" s="86">
        <v>-1.7</v>
      </c>
      <c r="DQ49" s="86">
        <v>3.9</v>
      </c>
      <c r="DR49" s="86">
        <v>-5.6</v>
      </c>
      <c r="DS49" s="86">
        <v>-4.5</v>
      </c>
      <c r="DT49" s="86">
        <v>3.9</v>
      </c>
      <c r="DU49" s="86">
        <v>-8.4</v>
      </c>
      <c r="DV49" s="86">
        <v>-4.5</v>
      </c>
      <c r="DW49" s="86">
        <v>3.9</v>
      </c>
      <c r="DX49" s="86">
        <v>-8.4</v>
      </c>
      <c r="DY49" s="86">
        <v>-4.5</v>
      </c>
      <c r="DZ49" s="86">
        <v>3.9</v>
      </c>
      <c r="EA49" s="86">
        <v>-8.4</v>
      </c>
      <c r="EB49" s="86">
        <v>-4.5</v>
      </c>
      <c r="EC49" s="86">
        <v>3.9</v>
      </c>
      <c r="ED49" s="86">
        <v>-8.4</v>
      </c>
      <c r="EE49" s="86">
        <v>3.6</v>
      </c>
      <c r="EF49" s="86">
        <v>6.5</v>
      </c>
      <c r="EG49" s="86">
        <v>-2.9</v>
      </c>
      <c r="EH49" s="86">
        <v>3.6</v>
      </c>
      <c r="EI49" s="86">
        <v>6.5</v>
      </c>
      <c r="EJ49" s="86">
        <v>-2.9</v>
      </c>
      <c r="EK49" s="86">
        <v>3.6</v>
      </c>
      <c r="EL49" s="86">
        <v>6.5</v>
      </c>
      <c r="EM49" s="86">
        <v>-2.9</v>
      </c>
      <c r="EN49" s="86">
        <v>3.6</v>
      </c>
      <c r="EO49" s="86">
        <v>6.5</v>
      </c>
      <c r="EP49" s="86">
        <v>-2.9</v>
      </c>
      <c r="EQ49" s="86">
        <v>3.6</v>
      </c>
      <c r="ER49" s="86">
        <v>6.5</v>
      </c>
      <c r="ES49" s="86">
        <v>-2.9</v>
      </c>
      <c r="ET49" s="41" t="s">
        <v>314</v>
      </c>
      <c r="EU49" s="612"/>
      <c r="EV49" s="612"/>
      <c r="EW49" s="612"/>
      <c r="EX49" s="612"/>
      <c r="EY49" s="612"/>
      <c r="EZ49" s="612"/>
      <c r="FA49" s="612"/>
      <c r="FB49" s="612"/>
      <c r="FC49" s="634"/>
      <c r="FD49" s="634"/>
      <c r="FE49" s="634"/>
      <c r="FF49" s="634"/>
      <c r="FG49" s="634"/>
      <c r="FH49" s="634"/>
      <c r="FI49" s="631"/>
      <c r="FJ49" s="631"/>
      <c r="FK49" s="631"/>
      <c r="FL49" s="631"/>
      <c r="FM49" s="631"/>
      <c r="FN49" s="631"/>
      <c r="FO49" s="631"/>
      <c r="FP49" s="631"/>
      <c r="FQ49" s="631"/>
      <c r="FR49" s="631"/>
      <c r="FS49" s="631"/>
      <c r="FT49" s="631"/>
      <c r="FU49" s="631"/>
      <c r="FV49" s="631"/>
      <c r="FW49" s="631"/>
      <c r="FX49" s="631"/>
      <c r="FY49" s="631"/>
      <c r="FZ49" s="631"/>
      <c r="GA49" s="631"/>
      <c r="GB49" s="631"/>
      <c r="GC49" s="631"/>
      <c r="GD49" s="631"/>
      <c r="GE49" s="631"/>
      <c r="GF49" s="631"/>
      <c r="GG49" s="631"/>
      <c r="GH49" s="631"/>
      <c r="GI49" s="631"/>
      <c r="GJ49" s="631"/>
      <c r="GK49" s="631"/>
      <c r="GL49" s="631"/>
      <c r="GM49" s="631"/>
      <c r="GN49" s="631"/>
      <c r="GO49" s="631"/>
      <c r="GP49" s="631"/>
      <c r="GQ49" s="631"/>
      <c r="GR49" s="631"/>
      <c r="GS49" s="631"/>
      <c r="GT49" s="631"/>
      <c r="GU49" s="631"/>
      <c r="GV49" s="631"/>
      <c r="GW49" s="631"/>
      <c r="GX49" s="631"/>
      <c r="GY49" s="631"/>
      <c r="GZ49" s="631"/>
    </row>
    <row r="50" spans="1:208" s="32" customFormat="1" ht="30" customHeight="1" x14ac:dyDescent="0.5">
      <c r="A50" s="42"/>
      <c r="B50" s="36" t="s">
        <v>193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3</v>
      </c>
      <c r="P50" s="37">
        <v>-0.9</v>
      </c>
      <c r="Q50" s="37">
        <v>3.9</v>
      </c>
      <c r="R50" s="37">
        <v>3</v>
      </c>
      <c r="S50" s="37">
        <v>-0.9</v>
      </c>
      <c r="T50" s="37">
        <v>3.9</v>
      </c>
      <c r="U50" s="37">
        <v>3</v>
      </c>
      <c r="V50" s="37">
        <v>-0.9</v>
      </c>
      <c r="W50" s="37">
        <v>3.9</v>
      </c>
      <c r="X50" s="37">
        <v>3</v>
      </c>
      <c r="Y50" s="37">
        <v>-0.9</v>
      </c>
      <c r="Z50" s="37">
        <v>3.9</v>
      </c>
      <c r="AA50" s="37">
        <v>-0.3</v>
      </c>
      <c r="AB50" s="37">
        <v>-2.2999999999999998</v>
      </c>
      <c r="AC50" s="37">
        <v>1.9999999999999998</v>
      </c>
      <c r="AD50" s="37">
        <v>-0.3</v>
      </c>
      <c r="AE50" s="37">
        <v>-2.2999999999999998</v>
      </c>
      <c r="AF50" s="37">
        <v>1.9999999999999998</v>
      </c>
      <c r="AG50" s="37">
        <v>-0.3</v>
      </c>
      <c r="AH50" s="37">
        <v>-2.2999999999999998</v>
      </c>
      <c r="AI50" s="37">
        <v>1.9999999999999998</v>
      </c>
      <c r="AJ50" s="37">
        <v>-0.3</v>
      </c>
      <c r="AK50" s="37">
        <v>-2.2999999999999998</v>
      </c>
      <c r="AL50" s="37">
        <v>1.9999999999999998</v>
      </c>
      <c r="AM50" s="37">
        <v>0.1</v>
      </c>
      <c r="AN50" s="37">
        <v>-0.4</v>
      </c>
      <c r="AO50" s="37">
        <v>0.5</v>
      </c>
      <c r="AP50" s="37">
        <v>0.1</v>
      </c>
      <c r="AQ50" s="37">
        <v>-0.4</v>
      </c>
      <c r="AR50" s="37">
        <v>0.5</v>
      </c>
      <c r="AS50" s="37">
        <v>0.1</v>
      </c>
      <c r="AT50" s="37">
        <v>-0.4</v>
      </c>
      <c r="AU50" s="37">
        <v>0.5</v>
      </c>
      <c r="AV50" s="37">
        <v>0.1</v>
      </c>
      <c r="AW50" s="37">
        <v>-0.4</v>
      </c>
      <c r="AX50" s="37">
        <v>0.5</v>
      </c>
      <c r="AY50" s="37">
        <v>-0.2</v>
      </c>
      <c r="AZ50" s="37">
        <v>-7.3</v>
      </c>
      <c r="BA50" s="37">
        <v>7.1</v>
      </c>
      <c r="BB50" s="37">
        <v>-0.2</v>
      </c>
      <c r="BC50" s="37">
        <v>-7.3</v>
      </c>
      <c r="BD50" s="37">
        <v>7.1</v>
      </c>
      <c r="BE50" s="37">
        <v>-0.2</v>
      </c>
      <c r="BF50" s="37">
        <v>-7.3</v>
      </c>
      <c r="BG50" s="37">
        <v>7.1</v>
      </c>
      <c r="BH50" s="37">
        <v>-0.2</v>
      </c>
      <c r="BI50" s="37">
        <v>-7.3</v>
      </c>
      <c r="BJ50" s="37">
        <v>7.1</v>
      </c>
      <c r="BK50" s="37">
        <v>-0.4</v>
      </c>
      <c r="BL50" s="37">
        <v>-0.4</v>
      </c>
      <c r="BM50" s="37">
        <v>0</v>
      </c>
      <c r="BN50" s="37">
        <v>-0.4</v>
      </c>
      <c r="BO50" s="37">
        <v>-0.4</v>
      </c>
      <c r="BP50" s="37">
        <v>0</v>
      </c>
      <c r="BQ50" s="37">
        <v>-0.4</v>
      </c>
      <c r="BR50" s="37">
        <v>-0.4</v>
      </c>
      <c r="BS50" s="37">
        <v>0</v>
      </c>
      <c r="BT50" s="37">
        <v>-0.4</v>
      </c>
      <c r="BU50" s="37">
        <v>-0.4</v>
      </c>
      <c r="BV50" s="37">
        <v>0</v>
      </c>
      <c r="BW50" s="37">
        <v>-0.6</v>
      </c>
      <c r="BX50" s="37">
        <v>-0.7</v>
      </c>
      <c r="BY50" s="37">
        <v>9.9999999999999978E-2</v>
      </c>
      <c r="BZ50" s="37">
        <v>-0.6</v>
      </c>
      <c r="CA50" s="37">
        <v>-0.7</v>
      </c>
      <c r="CB50" s="37">
        <v>9.9999999999999978E-2</v>
      </c>
      <c r="CC50" s="37">
        <v>-0.6</v>
      </c>
      <c r="CD50" s="37">
        <v>-0.7</v>
      </c>
      <c r="CE50" s="37">
        <v>9.9999999999999978E-2</v>
      </c>
      <c r="CF50" s="37">
        <v>-0.6</v>
      </c>
      <c r="CG50" s="37">
        <v>-0.7</v>
      </c>
      <c r="CH50" s="37">
        <v>9.9999999999999978E-2</v>
      </c>
      <c r="CI50" s="37">
        <v>0.9</v>
      </c>
      <c r="CJ50" s="37">
        <v>-0.7</v>
      </c>
      <c r="CK50" s="37">
        <v>1.6</v>
      </c>
      <c r="CL50" s="37">
        <v>0.9</v>
      </c>
      <c r="CM50" s="37">
        <v>-0.7</v>
      </c>
      <c r="CN50" s="37">
        <v>1.6</v>
      </c>
      <c r="CO50" s="37">
        <v>0.9</v>
      </c>
      <c r="CP50" s="37">
        <v>-0.7</v>
      </c>
      <c r="CQ50" s="37">
        <v>1.6</v>
      </c>
      <c r="CR50" s="37">
        <v>0.9</v>
      </c>
      <c r="CS50" s="37">
        <v>-0.7</v>
      </c>
      <c r="CT50" s="37">
        <v>1.6</v>
      </c>
      <c r="CU50" s="37">
        <v>1.7</v>
      </c>
      <c r="CV50" s="37">
        <v>0.2</v>
      </c>
      <c r="CW50" s="37">
        <v>1.5</v>
      </c>
      <c r="CX50" s="85">
        <v>1.7</v>
      </c>
      <c r="CY50" s="85">
        <v>0.2</v>
      </c>
      <c r="CZ50" s="85">
        <v>1.5</v>
      </c>
      <c r="DA50" s="85">
        <v>1.7</v>
      </c>
      <c r="DB50" s="85">
        <v>0.2</v>
      </c>
      <c r="DC50" s="85">
        <v>1.5</v>
      </c>
      <c r="DD50" s="85">
        <v>1.7</v>
      </c>
      <c r="DE50" s="85">
        <v>0.2</v>
      </c>
      <c r="DF50" s="85">
        <v>1.5</v>
      </c>
      <c r="DG50" s="85">
        <v>1.4</v>
      </c>
      <c r="DH50" s="85">
        <v>0.3</v>
      </c>
      <c r="DI50" s="85">
        <v>1.0999999999999999</v>
      </c>
      <c r="DJ50" s="85">
        <v>1.4</v>
      </c>
      <c r="DK50" s="85">
        <v>0.3</v>
      </c>
      <c r="DL50" s="85">
        <v>1.0999999999999999</v>
      </c>
      <c r="DM50" s="85">
        <v>1.4</v>
      </c>
      <c r="DN50" s="85">
        <v>0.3</v>
      </c>
      <c r="DO50" s="85">
        <v>1.0999999999999999</v>
      </c>
      <c r="DP50" s="85">
        <v>1.4</v>
      </c>
      <c r="DQ50" s="85">
        <v>0.3</v>
      </c>
      <c r="DR50" s="85">
        <v>1.0999999999999999</v>
      </c>
      <c r="DS50" s="85">
        <v>-0.8</v>
      </c>
      <c r="DT50" s="85">
        <v>0.5</v>
      </c>
      <c r="DU50" s="85">
        <v>-1.3</v>
      </c>
      <c r="DV50" s="85">
        <v>-0.8</v>
      </c>
      <c r="DW50" s="85">
        <v>0.5</v>
      </c>
      <c r="DX50" s="85">
        <v>-1.3</v>
      </c>
      <c r="DY50" s="85">
        <v>-0.8</v>
      </c>
      <c r="DZ50" s="85">
        <v>0.5</v>
      </c>
      <c r="EA50" s="85">
        <v>-1.3</v>
      </c>
      <c r="EB50" s="85">
        <v>-0.8</v>
      </c>
      <c r="EC50" s="85">
        <v>0.5</v>
      </c>
      <c r="ED50" s="85">
        <v>-1.3</v>
      </c>
      <c r="EE50" s="85">
        <v>2</v>
      </c>
      <c r="EF50" s="85">
        <v>0.7</v>
      </c>
      <c r="EG50" s="85">
        <v>1.3</v>
      </c>
      <c r="EH50" s="85">
        <v>2</v>
      </c>
      <c r="EI50" s="85">
        <v>0.7</v>
      </c>
      <c r="EJ50" s="85">
        <v>1.3</v>
      </c>
      <c r="EK50" s="85">
        <v>2</v>
      </c>
      <c r="EL50" s="85">
        <v>0.7</v>
      </c>
      <c r="EM50" s="85">
        <v>1.3</v>
      </c>
      <c r="EN50" s="85">
        <v>2</v>
      </c>
      <c r="EO50" s="85">
        <v>0.7</v>
      </c>
      <c r="EP50" s="85">
        <v>1.3</v>
      </c>
      <c r="EQ50" s="85">
        <v>2</v>
      </c>
      <c r="ER50" s="85">
        <v>0.7</v>
      </c>
      <c r="ES50" s="85">
        <v>1.3</v>
      </c>
      <c r="ET50" s="38" t="s">
        <v>315</v>
      </c>
      <c r="EU50" s="612"/>
      <c r="EV50" s="612"/>
      <c r="EW50" s="612"/>
      <c r="EX50" s="612"/>
      <c r="EY50" s="612"/>
      <c r="EZ50" s="612"/>
      <c r="FA50" s="612"/>
      <c r="FB50" s="612"/>
      <c r="FC50" s="634"/>
      <c r="FD50" s="634"/>
      <c r="FE50" s="634"/>
      <c r="FF50" s="634"/>
      <c r="FG50" s="634"/>
      <c r="FH50" s="634"/>
      <c r="FI50" s="631"/>
      <c r="FJ50" s="631"/>
      <c r="FK50" s="631"/>
      <c r="FL50" s="631"/>
      <c r="FM50" s="631"/>
      <c r="FN50" s="631"/>
      <c r="FO50" s="631"/>
      <c r="FP50" s="631"/>
      <c r="FQ50" s="631"/>
      <c r="FR50" s="631"/>
      <c r="FS50" s="631"/>
      <c r="FT50" s="631"/>
      <c r="FU50" s="631"/>
      <c r="FV50" s="631"/>
      <c r="FW50" s="631"/>
      <c r="FX50" s="631"/>
      <c r="FY50" s="631"/>
      <c r="FZ50" s="631"/>
      <c r="GA50" s="631"/>
      <c r="GB50" s="631"/>
      <c r="GC50" s="631"/>
      <c r="GD50" s="631"/>
      <c r="GE50" s="631"/>
      <c r="GF50" s="631"/>
      <c r="GG50" s="631"/>
      <c r="GH50" s="631"/>
      <c r="GI50" s="631"/>
      <c r="GJ50" s="631"/>
      <c r="GK50" s="631"/>
      <c r="GL50" s="631"/>
      <c r="GM50" s="631"/>
      <c r="GN50" s="631"/>
      <c r="GO50" s="631"/>
      <c r="GP50" s="631"/>
      <c r="GQ50" s="631"/>
      <c r="GR50" s="631"/>
      <c r="GS50" s="631"/>
      <c r="GT50" s="631"/>
      <c r="GU50" s="631"/>
      <c r="GV50" s="631"/>
      <c r="GW50" s="631"/>
      <c r="GX50" s="631"/>
      <c r="GY50" s="631"/>
      <c r="GZ50" s="631"/>
    </row>
    <row r="51" spans="1:208" s="32" customFormat="1" ht="30" customHeight="1" x14ac:dyDescent="0.5">
      <c r="A51" s="42"/>
      <c r="B51" s="33" t="s">
        <v>77</v>
      </c>
      <c r="C51" s="34">
        <v>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4">
        <v>0</v>
      </c>
      <c r="AB51" s="34">
        <v>0</v>
      </c>
      <c r="AC51" s="34">
        <v>0</v>
      </c>
      <c r="AD51" s="34">
        <v>0</v>
      </c>
      <c r="AE51" s="34">
        <v>0</v>
      </c>
      <c r="AF51" s="34">
        <v>0</v>
      </c>
      <c r="AG51" s="34">
        <v>0</v>
      </c>
      <c r="AH51" s="34">
        <v>0</v>
      </c>
      <c r="AI51" s="34">
        <v>0</v>
      </c>
      <c r="AJ51" s="34">
        <v>0</v>
      </c>
      <c r="AK51" s="34">
        <v>0</v>
      </c>
      <c r="AL51" s="34">
        <v>0</v>
      </c>
      <c r="AM51" s="34">
        <v>0</v>
      </c>
      <c r="AN51" s="34">
        <v>0</v>
      </c>
      <c r="AO51" s="34">
        <v>0</v>
      </c>
      <c r="AP51" s="34">
        <v>0</v>
      </c>
      <c r="AQ51" s="34">
        <v>0</v>
      </c>
      <c r="AR51" s="34">
        <v>0</v>
      </c>
      <c r="AS51" s="34">
        <v>0</v>
      </c>
      <c r="AT51" s="34">
        <v>0</v>
      </c>
      <c r="AU51" s="34">
        <v>0</v>
      </c>
      <c r="AV51" s="34">
        <v>0</v>
      </c>
      <c r="AW51" s="34">
        <v>0</v>
      </c>
      <c r="AX51" s="34">
        <v>0</v>
      </c>
      <c r="AY51" s="34">
        <v>0</v>
      </c>
      <c r="AZ51" s="34">
        <v>0</v>
      </c>
      <c r="BA51" s="34">
        <v>0</v>
      </c>
      <c r="BB51" s="34">
        <v>0</v>
      </c>
      <c r="BC51" s="34">
        <v>0</v>
      </c>
      <c r="BD51" s="34">
        <v>0</v>
      </c>
      <c r="BE51" s="34">
        <v>0</v>
      </c>
      <c r="BF51" s="34">
        <v>0</v>
      </c>
      <c r="BG51" s="34">
        <v>0</v>
      </c>
      <c r="BH51" s="34">
        <v>0</v>
      </c>
      <c r="BI51" s="34">
        <v>0</v>
      </c>
      <c r="BJ51" s="34">
        <v>0</v>
      </c>
      <c r="BK51" s="34">
        <v>0</v>
      </c>
      <c r="BL51" s="34">
        <v>0</v>
      </c>
      <c r="BM51" s="34">
        <v>0</v>
      </c>
      <c r="BN51" s="34">
        <v>0</v>
      </c>
      <c r="BO51" s="34">
        <v>0</v>
      </c>
      <c r="BP51" s="34">
        <v>0</v>
      </c>
      <c r="BQ51" s="34">
        <v>0</v>
      </c>
      <c r="BR51" s="34">
        <v>0</v>
      </c>
      <c r="BS51" s="34">
        <v>0</v>
      </c>
      <c r="BT51" s="34">
        <v>0</v>
      </c>
      <c r="BU51" s="34">
        <v>0</v>
      </c>
      <c r="BV51" s="34">
        <v>0</v>
      </c>
      <c r="BW51" s="34">
        <v>0</v>
      </c>
      <c r="BX51" s="34">
        <v>0</v>
      </c>
      <c r="BY51" s="34">
        <v>0</v>
      </c>
      <c r="BZ51" s="34">
        <v>0</v>
      </c>
      <c r="CA51" s="34">
        <v>0</v>
      </c>
      <c r="CB51" s="34">
        <v>0</v>
      </c>
      <c r="CC51" s="34">
        <v>0</v>
      </c>
      <c r="CD51" s="34">
        <v>0</v>
      </c>
      <c r="CE51" s="34">
        <v>0</v>
      </c>
      <c r="CF51" s="34">
        <v>0</v>
      </c>
      <c r="CG51" s="34">
        <v>0</v>
      </c>
      <c r="CH51" s="34">
        <v>0</v>
      </c>
      <c r="CI51" s="34">
        <v>0</v>
      </c>
      <c r="CJ51" s="34">
        <v>0</v>
      </c>
      <c r="CK51" s="34">
        <v>0</v>
      </c>
      <c r="CL51" s="34">
        <v>0</v>
      </c>
      <c r="CM51" s="34">
        <v>0</v>
      </c>
      <c r="CN51" s="34">
        <v>0</v>
      </c>
      <c r="CO51" s="34">
        <v>0</v>
      </c>
      <c r="CP51" s="34">
        <v>328</v>
      </c>
      <c r="CQ51" s="34">
        <v>-328</v>
      </c>
      <c r="CR51" s="34">
        <v>0</v>
      </c>
      <c r="CS51" s="34">
        <v>0</v>
      </c>
      <c r="CT51" s="34">
        <v>0</v>
      </c>
      <c r="CU51" s="34">
        <v>0</v>
      </c>
      <c r="CV51" s="34">
        <v>0</v>
      </c>
      <c r="CW51" s="34">
        <v>0</v>
      </c>
      <c r="CX51" s="84">
        <v>0</v>
      </c>
      <c r="CY51" s="84">
        <v>0</v>
      </c>
      <c r="CZ51" s="84">
        <v>0</v>
      </c>
      <c r="DA51" s="84">
        <v>0</v>
      </c>
      <c r="DB51" s="84">
        <v>0</v>
      </c>
      <c r="DC51" s="84">
        <v>0</v>
      </c>
      <c r="DD51" s="84">
        <v>0</v>
      </c>
      <c r="DE51" s="84">
        <v>0</v>
      </c>
      <c r="DF51" s="84">
        <v>0</v>
      </c>
      <c r="DG51" s="84">
        <v>0</v>
      </c>
      <c r="DH51" s="84">
        <v>0</v>
      </c>
      <c r="DI51" s="84">
        <v>0</v>
      </c>
      <c r="DJ51" s="84">
        <v>0</v>
      </c>
      <c r="DK51" s="84">
        <v>0</v>
      </c>
      <c r="DL51" s="84">
        <v>0</v>
      </c>
      <c r="DM51" s="84">
        <v>0</v>
      </c>
      <c r="DN51" s="84">
        <v>0</v>
      </c>
      <c r="DO51" s="84">
        <v>0</v>
      </c>
      <c r="DP51" s="84">
        <v>0</v>
      </c>
      <c r="DQ51" s="84">
        <v>0</v>
      </c>
      <c r="DR51" s="84">
        <v>0</v>
      </c>
      <c r="DS51" s="84">
        <v>0</v>
      </c>
      <c r="DT51" s="84">
        <v>0</v>
      </c>
      <c r="DU51" s="84">
        <v>0</v>
      </c>
      <c r="DV51" s="84">
        <v>0</v>
      </c>
      <c r="DW51" s="84">
        <v>0</v>
      </c>
      <c r="DX51" s="84">
        <v>0</v>
      </c>
      <c r="DY51" s="84">
        <v>0</v>
      </c>
      <c r="DZ51" s="84">
        <v>0</v>
      </c>
      <c r="EA51" s="84">
        <v>0</v>
      </c>
      <c r="EB51" s="84">
        <v>0</v>
      </c>
      <c r="EC51" s="84">
        <v>0</v>
      </c>
      <c r="ED51" s="84">
        <v>0</v>
      </c>
      <c r="EE51" s="84">
        <v>0</v>
      </c>
      <c r="EF51" s="84">
        <v>0</v>
      </c>
      <c r="EG51" s="84">
        <v>0</v>
      </c>
      <c r="EH51" s="84">
        <v>0</v>
      </c>
      <c r="EI51" s="84">
        <v>0</v>
      </c>
      <c r="EJ51" s="84">
        <v>0</v>
      </c>
      <c r="EK51" s="84">
        <v>0</v>
      </c>
      <c r="EL51" s="84">
        <v>0</v>
      </c>
      <c r="EM51" s="84">
        <v>0</v>
      </c>
      <c r="EN51" s="84">
        <v>0</v>
      </c>
      <c r="EO51" s="84">
        <v>0</v>
      </c>
      <c r="EP51" s="84">
        <v>0</v>
      </c>
      <c r="EQ51" s="84">
        <v>0</v>
      </c>
      <c r="ER51" s="84">
        <v>0</v>
      </c>
      <c r="ES51" s="84">
        <v>0</v>
      </c>
      <c r="ET51" s="35" t="s">
        <v>316</v>
      </c>
      <c r="EU51" s="612"/>
      <c r="EV51" s="612"/>
      <c r="EW51" s="612"/>
      <c r="EX51" s="612"/>
      <c r="EY51" s="612"/>
      <c r="EZ51" s="612"/>
      <c r="FA51" s="612"/>
      <c r="FB51" s="612"/>
      <c r="FC51" s="634"/>
      <c r="FD51" s="634"/>
      <c r="FE51" s="634"/>
      <c r="FF51" s="634"/>
      <c r="FG51" s="634"/>
      <c r="FH51" s="634"/>
      <c r="FI51" s="631"/>
      <c r="FJ51" s="631"/>
      <c r="FK51" s="631"/>
      <c r="FL51" s="631"/>
      <c r="FM51" s="631"/>
      <c r="FN51" s="631"/>
      <c r="FO51" s="631"/>
      <c r="FP51" s="631"/>
      <c r="FQ51" s="631"/>
      <c r="FR51" s="631"/>
      <c r="FS51" s="631"/>
      <c r="FT51" s="631"/>
      <c r="FU51" s="631"/>
      <c r="FV51" s="631"/>
      <c r="FW51" s="631"/>
      <c r="FX51" s="631"/>
      <c r="FY51" s="631"/>
      <c r="FZ51" s="631"/>
      <c r="GA51" s="631"/>
      <c r="GB51" s="631"/>
      <c r="GC51" s="631"/>
      <c r="GD51" s="631"/>
      <c r="GE51" s="631"/>
      <c r="GF51" s="631"/>
      <c r="GG51" s="631"/>
      <c r="GH51" s="631"/>
      <c r="GI51" s="631"/>
      <c r="GJ51" s="631"/>
      <c r="GK51" s="631"/>
      <c r="GL51" s="631"/>
      <c r="GM51" s="631"/>
      <c r="GN51" s="631"/>
      <c r="GO51" s="631"/>
      <c r="GP51" s="631"/>
      <c r="GQ51" s="631"/>
      <c r="GR51" s="631"/>
      <c r="GS51" s="631"/>
      <c r="GT51" s="631"/>
      <c r="GU51" s="631"/>
      <c r="GV51" s="631"/>
      <c r="GW51" s="631"/>
      <c r="GX51" s="631"/>
      <c r="GY51" s="631"/>
      <c r="GZ51" s="631"/>
    </row>
    <row r="52" spans="1:208" s="32" customFormat="1" ht="30" customHeight="1" x14ac:dyDescent="0.5">
      <c r="A52" s="42"/>
      <c r="B52" s="29" t="s">
        <v>194</v>
      </c>
      <c r="C52" s="30">
        <v>422.89999999999992</v>
      </c>
      <c r="D52" s="30">
        <v>0</v>
      </c>
      <c r="E52" s="30">
        <v>422.89999999999992</v>
      </c>
      <c r="F52" s="30">
        <v>1193.8</v>
      </c>
      <c r="G52" s="30">
        <v>0</v>
      </c>
      <c r="H52" s="30">
        <v>1193.8</v>
      </c>
      <c r="I52" s="30">
        <v>95.4</v>
      </c>
      <c r="J52" s="30">
        <v>0</v>
      </c>
      <c r="K52" s="30">
        <v>95.4</v>
      </c>
      <c r="L52" s="30">
        <v>-34.099999999999987</v>
      </c>
      <c r="M52" s="30">
        <v>0</v>
      </c>
      <c r="N52" s="30">
        <v>-34.099999999999987</v>
      </c>
      <c r="O52" s="30">
        <v>71.199999999999989</v>
      </c>
      <c r="P52" s="30">
        <v>0</v>
      </c>
      <c r="Q52" s="30">
        <v>71.199999999999989</v>
      </c>
      <c r="R52" s="30">
        <v>245.79999999999998</v>
      </c>
      <c r="S52" s="30">
        <v>0</v>
      </c>
      <c r="T52" s="30">
        <v>245.79999999999998</v>
      </c>
      <c r="U52" s="30">
        <v>927.5</v>
      </c>
      <c r="V52" s="30">
        <v>0</v>
      </c>
      <c r="W52" s="30">
        <v>927.5</v>
      </c>
      <c r="X52" s="30">
        <v>-696.9</v>
      </c>
      <c r="Y52" s="30">
        <v>0</v>
      </c>
      <c r="Z52" s="30">
        <v>-696.9</v>
      </c>
      <c r="AA52" s="30">
        <v>-526.6</v>
      </c>
      <c r="AB52" s="30">
        <v>0</v>
      </c>
      <c r="AC52" s="30">
        <v>-526.6</v>
      </c>
      <c r="AD52" s="30">
        <v>-455.3</v>
      </c>
      <c r="AE52" s="30">
        <v>0</v>
      </c>
      <c r="AF52" s="30">
        <v>-455.3</v>
      </c>
      <c r="AG52" s="30">
        <v>-219.40000000000003</v>
      </c>
      <c r="AH52" s="30">
        <v>0</v>
      </c>
      <c r="AI52" s="30">
        <v>-219.40000000000003</v>
      </c>
      <c r="AJ52" s="30">
        <v>418.19999999999993</v>
      </c>
      <c r="AK52" s="30">
        <v>0</v>
      </c>
      <c r="AL52" s="30">
        <v>418.19999999999993</v>
      </c>
      <c r="AM52" s="30">
        <v>-896.3</v>
      </c>
      <c r="AN52" s="30">
        <v>0</v>
      </c>
      <c r="AO52" s="30">
        <v>-896.3</v>
      </c>
      <c r="AP52" s="30">
        <v>-31.199999999999989</v>
      </c>
      <c r="AQ52" s="30">
        <v>0</v>
      </c>
      <c r="AR52" s="30">
        <v>-31.199999999999989</v>
      </c>
      <c r="AS52" s="30">
        <v>-325.5</v>
      </c>
      <c r="AT52" s="30">
        <v>0</v>
      </c>
      <c r="AU52" s="30">
        <v>-325.5</v>
      </c>
      <c r="AV52" s="30">
        <v>1160.5999999999999</v>
      </c>
      <c r="AW52" s="30">
        <v>0</v>
      </c>
      <c r="AX52" s="30">
        <v>1160.5999999999999</v>
      </c>
      <c r="AY52" s="30">
        <v>-545.70000000000005</v>
      </c>
      <c r="AZ52" s="30">
        <v>0</v>
      </c>
      <c r="BA52" s="30">
        <v>-545.70000000000005</v>
      </c>
      <c r="BB52" s="30">
        <v>-438.40000000000009</v>
      </c>
      <c r="BC52" s="30">
        <v>0</v>
      </c>
      <c r="BD52" s="30">
        <v>-438.40000000000009</v>
      </c>
      <c r="BE52" s="30">
        <v>-288.99999999999994</v>
      </c>
      <c r="BF52" s="30">
        <v>0</v>
      </c>
      <c r="BG52" s="30">
        <v>-288.99999999999994</v>
      </c>
      <c r="BH52" s="30">
        <v>596.9</v>
      </c>
      <c r="BI52" s="30">
        <v>0</v>
      </c>
      <c r="BJ52" s="30">
        <v>596.9</v>
      </c>
      <c r="BK52" s="30">
        <v>-183.20000000000002</v>
      </c>
      <c r="BL52" s="30">
        <v>0</v>
      </c>
      <c r="BM52" s="30">
        <v>-183.20000000000002</v>
      </c>
      <c r="BN52" s="30">
        <v>124.80000000000007</v>
      </c>
      <c r="BO52" s="30">
        <v>0</v>
      </c>
      <c r="BP52" s="30">
        <v>124.80000000000007</v>
      </c>
      <c r="BQ52" s="30">
        <v>329.70000000000005</v>
      </c>
      <c r="BR52" s="30">
        <v>0</v>
      </c>
      <c r="BS52" s="30">
        <v>329.70000000000005</v>
      </c>
      <c r="BT52" s="30">
        <v>133.80000000000001</v>
      </c>
      <c r="BU52" s="30">
        <v>0</v>
      </c>
      <c r="BV52" s="30">
        <v>133.80000000000001</v>
      </c>
      <c r="BW52" s="30">
        <v>107.10000000000002</v>
      </c>
      <c r="BX52" s="30">
        <v>0</v>
      </c>
      <c r="BY52" s="30">
        <v>107.10000000000002</v>
      </c>
      <c r="BZ52" s="30">
        <v>-334.7</v>
      </c>
      <c r="CA52" s="30">
        <v>0</v>
      </c>
      <c r="CB52" s="30">
        <v>-334.7</v>
      </c>
      <c r="CC52" s="30">
        <v>1696.1000000000001</v>
      </c>
      <c r="CD52" s="30">
        <v>0</v>
      </c>
      <c r="CE52" s="30">
        <v>1696.1000000000001</v>
      </c>
      <c r="CF52" s="30">
        <v>-681.30000000000007</v>
      </c>
      <c r="CG52" s="30">
        <v>0</v>
      </c>
      <c r="CH52" s="30">
        <v>-681.30000000000007</v>
      </c>
      <c r="CI52" s="30">
        <v>-77.547000000000025</v>
      </c>
      <c r="CJ52" s="30">
        <v>0</v>
      </c>
      <c r="CK52" s="30">
        <v>-77.547000000000025</v>
      </c>
      <c r="CL52" s="30">
        <v>-394.87163600000002</v>
      </c>
      <c r="CM52" s="30">
        <v>0</v>
      </c>
      <c r="CN52" s="30">
        <v>-394.87163600000002</v>
      </c>
      <c r="CO52" s="30">
        <v>1093.8877699999998</v>
      </c>
      <c r="CP52" s="30">
        <v>0</v>
      </c>
      <c r="CQ52" s="30">
        <v>1093.8877699999998</v>
      </c>
      <c r="CR52" s="30">
        <v>697.270757</v>
      </c>
      <c r="CS52" s="30">
        <v>0</v>
      </c>
      <c r="CT52" s="30">
        <v>697.270757</v>
      </c>
      <c r="CU52" s="30">
        <v>-55.858705000000029</v>
      </c>
      <c r="CV52" s="30">
        <v>0</v>
      </c>
      <c r="CW52" s="30">
        <v>-55.858705000000029</v>
      </c>
      <c r="CX52" s="83">
        <v>-725.1937979999999</v>
      </c>
      <c r="CY52" s="83">
        <v>0</v>
      </c>
      <c r="CZ52" s="83">
        <v>-725.1937979999999</v>
      </c>
      <c r="DA52" s="83">
        <v>-70.273917500000039</v>
      </c>
      <c r="DB52" s="83">
        <v>0</v>
      </c>
      <c r="DC52" s="83">
        <v>-70.273917500000039</v>
      </c>
      <c r="DD52" s="83">
        <v>-7.6838070000000833</v>
      </c>
      <c r="DE52" s="83">
        <v>0</v>
      </c>
      <c r="DF52" s="83">
        <v>-7.6838070000000833</v>
      </c>
      <c r="DG52" s="83">
        <v>-729.19725800000003</v>
      </c>
      <c r="DH52" s="83">
        <v>0</v>
      </c>
      <c r="DI52" s="83">
        <v>-729.19725800000003</v>
      </c>
      <c r="DJ52" s="83">
        <v>434.245857</v>
      </c>
      <c r="DK52" s="83">
        <v>0</v>
      </c>
      <c r="DL52" s="83">
        <v>434.245857</v>
      </c>
      <c r="DM52" s="83">
        <v>-14.440554000000049</v>
      </c>
      <c r="DN52" s="83">
        <v>0</v>
      </c>
      <c r="DO52" s="83">
        <v>-14.440554000000049</v>
      </c>
      <c r="DP52" s="83">
        <v>294.95983899999999</v>
      </c>
      <c r="DQ52" s="83">
        <v>0</v>
      </c>
      <c r="DR52" s="83">
        <v>294.95983899999999</v>
      </c>
      <c r="DS52" s="83">
        <v>39.662000000000035</v>
      </c>
      <c r="DT52" s="83">
        <v>0</v>
      </c>
      <c r="DU52" s="83">
        <v>39.662000000000035</v>
      </c>
      <c r="DV52" s="83">
        <v>-80.300500000000056</v>
      </c>
      <c r="DW52" s="83">
        <v>0</v>
      </c>
      <c r="DX52" s="83">
        <v>-80.300500000000056</v>
      </c>
      <c r="DY52" s="83">
        <v>122.17950000000002</v>
      </c>
      <c r="DZ52" s="83">
        <v>0</v>
      </c>
      <c r="EA52" s="83">
        <v>122.17950000000002</v>
      </c>
      <c r="EB52" s="83">
        <v>523.52499999999998</v>
      </c>
      <c r="EC52" s="83">
        <v>0</v>
      </c>
      <c r="ED52" s="83">
        <v>523.52499999999998</v>
      </c>
      <c r="EE52" s="83">
        <v>-192.09999999999991</v>
      </c>
      <c r="EF52" s="83">
        <v>0</v>
      </c>
      <c r="EG52" s="83">
        <v>-192.09999999999991</v>
      </c>
      <c r="EH52" s="83">
        <v>-560.7349999999999</v>
      </c>
      <c r="EI52" s="83">
        <v>0</v>
      </c>
      <c r="EJ52" s="83">
        <v>-560.7349999999999</v>
      </c>
      <c r="EK52" s="83">
        <v>226.80600000000004</v>
      </c>
      <c r="EL52" s="83">
        <v>0</v>
      </c>
      <c r="EM52" s="83">
        <v>226.80600000000004</v>
      </c>
      <c r="EN52" s="83">
        <v>336.4</v>
      </c>
      <c r="EO52" s="83">
        <v>0</v>
      </c>
      <c r="EP52" s="83">
        <v>336.4</v>
      </c>
      <c r="EQ52" s="83">
        <v>34.126999999999953</v>
      </c>
      <c r="ER52" s="83">
        <v>0</v>
      </c>
      <c r="ES52" s="83">
        <v>34.126999999999953</v>
      </c>
      <c r="ET52" s="31" t="s">
        <v>769</v>
      </c>
      <c r="EU52" s="612"/>
      <c r="EV52" s="612"/>
      <c r="EW52" s="612"/>
      <c r="EX52" s="612"/>
      <c r="EY52" s="612"/>
      <c r="EZ52" s="612"/>
      <c r="FA52" s="612"/>
      <c r="FB52" s="612"/>
      <c r="FC52" s="634"/>
      <c r="FD52" s="634"/>
      <c r="FE52" s="634"/>
      <c r="FF52" s="634"/>
      <c r="FG52" s="634"/>
      <c r="FH52" s="634"/>
      <c r="FI52" s="631"/>
      <c r="FJ52" s="631"/>
      <c r="FK52" s="631"/>
      <c r="FL52" s="631"/>
      <c r="FM52" s="631"/>
      <c r="FN52" s="631"/>
      <c r="FO52" s="631"/>
      <c r="FP52" s="631"/>
      <c r="FQ52" s="631"/>
      <c r="FR52" s="631"/>
      <c r="FS52" s="631"/>
      <c r="FT52" s="631"/>
      <c r="FU52" s="631"/>
      <c r="FV52" s="631"/>
      <c r="FW52" s="631"/>
      <c r="FX52" s="631"/>
      <c r="FY52" s="631"/>
      <c r="FZ52" s="631"/>
      <c r="GA52" s="631"/>
      <c r="GB52" s="631"/>
      <c r="GC52" s="631"/>
      <c r="GD52" s="631"/>
      <c r="GE52" s="631"/>
      <c r="GF52" s="631"/>
      <c r="GG52" s="631"/>
      <c r="GH52" s="631"/>
      <c r="GI52" s="631"/>
      <c r="GJ52" s="631"/>
      <c r="GK52" s="631"/>
      <c r="GL52" s="631"/>
      <c r="GM52" s="631"/>
      <c r="GN52" s="631"/>
      <c r="GO52" s="631"/>
      <c r="GP52" s="631"/>
      <c r="GQ52" s="631"/>
      <c r="GR52" s="631"/>
      <c r="GS52" s="631"/>
      <c r="GT52" s="631"/>
      <c r="GU52" s="631"/>
      <c r="GV52" s="631"/>
      <c r="GW52" s="631"/>
      <c r="GX52" s="631"/>
      <c r="GY52" s="631"/>
      <c r="GZ52" s="631"/>
    </row>
    <row r="53" spans="1:208" s="32" customFormat="1" ht="30" customHeight="1" x14ac:dyDescent="0.5">
      <c r="A53" s="42"/>
      <c r="B53" s="33" t="s">
        <v>78</v>
      </c>
      <c r="C53" s="34">
        <v>20.399999999999999</v>
      </c>
      <c r="D53" s="34">
        <v>0</v>
      </c>
      <c r="E53" s="34">
        <v>20.399999999999999</v>
      </c>
      <c r="F53" s="34">
        <v>9.3000000000000007</v>
      </c>
      <c r="G53" s="34">
        <v>0</v>
      </c>
      <c r="H53" s="34">
        <v>9.3000000000000007</v>
      </c>
      <c r="I53" s="34">
        <v>90.8</v>
      </c>
      <c r="J53" s="34">
        <v>0</v>
      </c>
      <c r="K53" s="34">
        <v>90.8</v>
      </c>
      <c r="L53" s="34">
        <v>-10.5</v>
      </c>
      <c r="M53" s="34">
        <v>0</v>
      </c>
      <c r="N53" s="34">
        <v>-10.5</v>
      </c>
      <c r="O53" s="34">
        <v>405.2</v>
      </c>
      <c r="P53" s="34">
        <v>0</v>
      </c>
      <c r="Q53" s="34">
        <v>405.2</v>
      </c>
      <c r="R53" s="34">
        <v>61.3</v>
      </c>
      <c r="S53" s="34">
        <v>0</v>
      </c>
      <c r="T53" s="34">
        <v>61.3</v>
      </c>
      <c r="U53" s="34">
        <v>140.9</v>
      </c>
      <c r="V53" s="34">
        <v>0</v>
      </c>
      <c r="W53" s="34">
        <v>140.9</v>
      </c>
      <c r="X53" s="34">
        <v>3.6</v>
      </c>
      <c r="Y53" s="34">
        <v>0</v>
      </c>
      <c r="Z53" s="34">
        <v>3.6</v>
      </c>
      <c r="AA53" s="34">
        <v>-11.6</v>
      </c>
      <c r="AB53" s="34">
        <v>0</v>
      </c>
      <c r="AC53" s="34">
        <v>-11.6</v>
      </c>
      <c r="AD53" s="34">
        <v>-73.900000000000006</v>
      </c>
      <c r="AE53" s="34">
        <v>0</v>
      </c>
      <c r="AF53" s="34">
        <v>-73.900000000000006</v>
      </c>
      <c r="AG53" s="34">
        <v>-47.9</v>
      </c>
      <c r="AH53" s="34">
        <v>0</v>
      </c>
      <c r="AI53" s="34">
        <v>-47.9</v>
      </c>
      <c r="AJ53" s="34">
        <v>166.2</v>
      </c>
      <c r="AK53" s="34">
        <v>0</v>
      </c>
      <c r="AL53" s="34">
        <v>166.2</v>
      </c>
      <c r="AM53" s="34">
        <v>26.2</v>
      </c>
      <c r="AN53" s="34">
        <v>0</v>
      </c>
      <c r="AO53" s="34">
        <v>26.2</v>
      </c>
      <c r="AP53" s="34">
        <v>-13.4</v>
      </c>
      <c r="AQ53" s="34">
        <v>0</v>
      </c>
      <c r="AR53" s="34">
        <v>-13.4</v>
      </c>
      <c r="AS53" s="34">
        <v>-66.2</v>
      </c>
      <c r="AT53" s="34">
        <v>0</v>
      </c>
      <c r="AU53" s="34">
        <v>-66.2</v>
      </c>
      <c r="AV53" s="34">
        <v>321.7</v>
      </c>
      <c r="AW53" s="34">
        <v>0</v>
      </c>
      <c r="AX53" s="34">
        <v>321.7</v>
      </c>
      <c r="AY53" s="34">
        <v>-401.1</v>
      </c>
      <c r="AZ53" s="34">
        <v>0</v>
      </c>
      <c r="BA53" s="34">
        <v>-401.1</v>
      </c>
      <c r="BB53" s="34">
        <v>282.3</v>
      </c>
      <c r="BC53" s="34">
        <v>0</v>
      </c>
      <c r="BD53" s="34">
        <v>282.3</v>
      </c>
      <c r="BE53" s="34">
        <v>104.7</v>
      </c>
      <c r="BF53" s="34">
        <v>0</v>
      </c>
      <c r="BG53" s="34">
        <v>104.7</v>
      </c>
      <c r="BH53" s="34">
        <v>-122.8</v>
      </c>
      <c r="BI53" s="34">
        <v>0</v>
      </c>
      <c r="BJ53" s="34">
        <v>-122.8</v>
      </c>
      <c r="BK53" s="34">
        <v>39.1</v>
      </c>
      <c r="BL53" s="34">
        <v>0</v>
      </c>
      <c r="BM53" s="34">
        <v>39.1</v>
      </c>
      <c r="BN53" s="34">
        <v>-366</v>
      </c>
      <c r="BO53" s="34">
        <v>0</v>
      </c>
      <c r="BP53" s="34">
        <v>-366</v>
      </c>
      <c r="BQ53" s="34">
        <v>168.6</v>
      </c>
      <c r="BR53" s="34">
        <v>0</v>
      </c>
      <c r="BS53" s="34">
        <v>168.6</v>
      </c>
      <c r="BT53" s="34">
        <v>201.1</v>
      </c>
      <c r="BU53" s="34">
        <v>0</v>
      </c>
      <c r="BV53" s="34">
        <v>201.1</v>
      </c>
      <c r="BW53" s="34">
        <v>409.1</v>
      </c>
      <c r="BX53" s="34">
        <v>0</v>
      </c>
      <c r="BY53" s="34">
        <v>409.1</v>
      </c>
      <c r="BZ53" s="34">
        <v>-54.2</v>
      </c>
      <c r="CA53" s="34">
        <v>0</v>
      </c>
      <c r="CB53" s="34">
        <v>-54.2</v>
      </c>
      <c r="CC53" s="34">
        <v>447.2</v>
      </c>
      <c r="CD53" s="34">
        <v>0</v>
      </c>
      <c r="CE53" s="34">
        <v>447.2</v>
      </c>
      <c r="CF53" s="34">
        <v>11.8</v>
      </c>
      <c r="CG53" s="34">
        <v>0</v>
      </c>
      <c r="CH53" s="34">
        <v>11.8</v>
      </c>
      <c r="CI53" s="34">
        <v>136.19999999999999</v>
      </c>
      <c r="CJ53" s="34">
        <v>0</v>
      </c>
      <c r="CK53" s="34">
        <v>136.19999999999999</v>
      </c>
      <c r="CL53" s="34">
        <v>-40</v>
      </c>
      <c r="CM53" s="34">
        <v>0</v>
      </c>
      <c r="CN53" s="34">
        <v>-40</v>
      </c>
      <c r="CO53" s="34">
        <v>79.8</v>
      </c>
      <c r="CP53" s="34">
        <v>0</v>
      </c>
      <c r="CQ53" s="34">
        <v>79.8</v>
      </c>
      <c r="CR53" s="34">
        <v>32.299999999999997</v>
      </c>
      <c r="CS53" s="34">
        <v>0</v>
      </c>
      <c r="CT53" s="34">
        <v>32.299999999999997</v>
      </c>
      <c r="CU53" s="34">
        <v>40.799999999999997</v>
      </c>
      <c r="CV53" s="34">
        <v>0</v>
      </c>
      <c r="CW53" s="34">
        <v>40.799999999999997</v>
      </c>
      <c r="CX53" s="84">
        <v>173.6</v>
      </c>
      <c r="CY53" s="84">
        <v>0</v>
      </c>
      <c r="CZ53" s="84">
        <v>173.6</v>
      </c>
      <c r="DA53" s="84">
        <v>87.6</v>
      </c>
      <c r="DB53" s="84">
        <v>0</v>
      </c>
      <c r="DC53" s="84">
        <v>87.6</v>
      </c>
      <c r="DD53" s="84">
        <v>-28.9</v>
      </c>
      <c r="DE53" s="84">
        <v>0</v>
      </c>
      <c r="DF53" s="84">
        <v>-28.9</v>
      </c>
      <c r="DG53" s="84">
        <v>-45.6</v>
      </c>
      <c r="DH53" s="84">
        <v>0</v>
      </c>
      <c r="DI53" s="84">
        <v>-45.6</v>
      </c>
      <c r="DJ53" s="84">
        <v>306.7</v>
      </c>
      <c r="DK53" s="84">
        <v>0</v>
      </c>
      <c r="DL53" s="84">
        <v>306.7</v>
      </c>
      <c r="DM53" s="84">
        <v>42.1</v>
      </c>
      <c r="DN53" s="84">
        <v>0</v>
      </c>
      <c r="DO53" s="84">
        <v>42.1</v>
      </c>
      <c r="DP53" s="84">
        <v>-116.6</v>
      </c>
      <c r="DQ53" s="84">
        <v>0</v>
      </c>
      <c r="DR53" s="84">
        <v>-116.6</v>
      </c>
      <c r="DS53" s="84">
        <v>-180.6</v>
      </c>
      <c r="DT53" s="84">
        <v>0</v>
      </c>
      <c r="DU53" s="84">
        <v>-180.6</v>
      </c>
      <c r="DV53" s="84">
        <v>239.6</v>
      </c>
      <c r="DW53" s="84">
        <v>0</v>
      </c>
      <c r="DX53" s="84">
        <v>239.6</v>
      </c>
      <c r="DY53" s="84">
        <v>-43.1</v>
      </c>
      <c r="DZ53" s="84">
        <v>0</v>
      </c>
      <c r="EA53" s="84">
        <v>-43.1</v>
      </c>
      <c r="EB53" s="84">
        <v>224.2</v>
      </c>
      <c r="EC53" s="84">
        <v>0</v>
      </c>
      <c r="ED53" s="84">
        <v>224.2</v>
      </c>
      <c r="EE53" s="84">
        <v>100.6</v>
      </c>
      <c r="EF53" s="84">
        <v>0</v>
      </c>
      <c r="EG53" s="84">
        <v>100.6</v>
      </c>
      <c r="EH53" s="84">
        <v>153.4</v>
      </c>
      <c r="EI53" s="84">
        <v>0</v>
      </c>
      <c r="EJ53" s="84">
        <v>153.4</v>
      </c>
      <c r="EK53" s="84">
        <v>186.4</v>
      </c>
      <c r="EL53" s="84">
        <v>0</v>
      </c>
      <c r="EM53" s="84">
        <v>186.4</v>
      </c>
      <c r="EN53" s="84">
        <v>216.4</v>
      </c>
      <c r="EO53" s="84">
        <v>0</v>
      </c>
      <c r="EP53" s="84">
        <v>216.4</v>
      </c>
      <c r="EQ53" s="84">
        <v>387</v>
      </c>
      <c r="ER53" s="84">
        <v>0</v>
      </c>
      <c r="ES53" s="84">
        <v>387</v>
      </c>
      <c r="ET53" s="35" t="s">
        <v>317</v>
      </c>
      <c r="EU53" s="612"/>
      <c r="EV53" s="612"/>
      <c r="EW53" s="612"/>
      <c r="EX53" s="612"/>
      <c r="EY53" s="612"/>
      <c r="EZ53" s="612"/>
      <c r="FA53" s="612"/>
      <c r="FB53" s="612"/>
      <c r="FC53" s="634"/>
      <c r="FD53" s="634"/>
      <c r="FE53" s="634"/>
      <c r="FF53" s="634"/>
      <c r="FG53" s="634"/>
      <c r="FH53" s="634"/>
      <c r="FI53" s="631"/>
      <c r="FJ53" s="631"/>
      <c r="FK53" s="631"/>
      <c r="FL53" s="631"/>
      <c r="FM53" s="631"/>
      <c r="FN53" s="631"/>
      <c r="FO53" s="631"/>
      <c r="FP53" s="631"/>
      <c r="FQ53" s="631"/>
      <c r="FR53" s="631"/>
      <c r="FS53" s="631"/>
      <c r="FT53" s="631"/>
      <c r="FU53" s="631"/>
      <c r="FV53" s="631"/>
      <c r="FW53" s="631"/>
      <c r="FX53" s="631"/>
      <c r="FY53" s="631"/>
      <c r="FZ53" s="631"/>
      <c r="GA53" s="631"/>
      <c r="GB53" s="631"/>
      <c r="GC53" s="631"/>
      <c r="GD53" s="631"/>
      <c r="GE53" s="631"/>
      <c r="GF53" s="631"/>
      <c r="GG53" s="631"/>
      <c r="GH53" s="631"/>
      <c r="GI53" s="631"/>
      <c r="GJ53" s="631"/>
      <c r="GK53" s="631"/>
      <c r="GL53" s="631"/>
      <c r="GM53" s="631"/>
      <c r="GN53" s="631"/>
      <c r="GO53" s="631"/>
      <c r="GP53" s="631"/>
      <c r="GQ53" s="631"/>
      <c r="GR53" s="631"/>
      <c r="GS53" s="631"/>
      <c r="GT53" s="631"/>
      <c r="GU53" s="631"/>
      <c r="GV53" s="631"/>
      <c r="GW53" s="631"/>
      <c r="GX53" s="631"/>
      <c r="GY53" s="631"/>
      <c r="GZ53" s="631"/>
    </row>
    <row r="54" spans="1:208" s="32" customFormat="1" ht="30" customHeight="1" x14ac:dyDescent="0.5">
      <c r="A54" s="42"/>
      <c r="B54" s="29" t="s">
        <v>77</v>
      </c>
      <c r="C54" s="30">
        <v>-2.5</v>
      </c>
      <c r="D54" s="30">
        <v>0</v>
      </c>
      <c r="E54" s="30">
        <v>-2.5</v>
      </c>
      <c r="F54" s="30">
        <v>-3.5</v>
      </c>
      <c r="G54" s="30">
        <v>0</v>
      </c>
      <c r="H54" s="30">
        <v>-3.5</v>
      </c>
      <c r="I54" s="30">
        <v>-10.8</v>
      </c>
      <c r="J54" s="30">
        <v>0</v>
      </c>
      <c r="K54" s="30">
        <v>-10.8</v>
      </c>
      <c r="L54" s="30">
        <v>-7.8</v>
      </c>
      <c r="M54" s="30">
        <v>0</v>
      </c>
      <c r="N54" s="30">
        <v>-7.8</v>
      </c>
      <c r="O54" s="30">
        <v>-10.199999999999999</v>
      </c>
      <c r="P54" s="30">
        <v>0</v>
      </c>
      <c r="Q54" s="30">
        <v>-10.199999999999999</v>
      </c>
      <c r="R54" s="30">
        <v>-3.2</v>
      </c>
      <c r="S54" s="30">
        <v>0</v>
      </c>
      <c r="T54" s="30">
        <v>-3.2</v>
      </c>
      <c r="U54" s="30">
        <v>-7.4</v>
      </c>
      <c r="V54" s="30">
        <v>0</v>
      </c>
      <c r="W54" s="30">
        <v>-7.4</v>
      </c>
      <c r="X54" s="30">
        <v>-9.1</v>
      </c>
      <c r="Y54" s="30">
        <v>0</v>
      </c>
      <c r="Z54" s="30">
        <v>-9.1</v>
      </c>
      <c r="AA54" s="30">
        <v>-6.3</v>
      </c>
      <c r="AB54" s="30">
        <v>0</v>
      </c>
      <c r="AC54" s="30">
        <v>-6.3</v>
      </c>
      <c r="AD54" s="30">
        <v>-7.1</v>
      </c>
      <c r="AE54" s="30">
        <v>0</v>
      </c>
      <c r="AF54" s="30">
        <v>-7.1</v>
      </c>
      <c r="AG54" s="30">
        <v>-6.7</v>
      </c>
      <c r="AH54" s="30">
        <v>0</v>
      </c>
      <c r="AI54" s="30">
        <v>-6.7</v>
      </c>
      <c r="AJ54" s="30">
        <v>-9.4</v>
      </c>
      <c r="AK54" s="30">
        <v>0</v>
      </c>
      <c r="AL54" s="30">
        <v>-9.4</v>
      </c>
      <c r="AM54" s="30">
        <v>-6.2</v>
      </c>
      <c r="AN54" s="30">
        <v>0</v>
      </c>
      <c r="AO54" s="30">
        <v>-6.2</v>
      </c>
      <c r="AP54" s="30">
        <v>-6</v>
      </c>
      <c r="AQ54" s="30">
        <v>0</v>
      </c>
      <c r="AR54" s="30">
        <v>-6</v>
      </c>
      <c r="AS54" s="30">
        <v>-6.6</v>
      </c>
      <c r="AT54" s="30">
        <v>0</v>
      </c>
      <c r="AU54" s="30">
        <v>-6.6</v>
      </c>
      <c r="AV54" s="30">
        <v>-5.9</v>
      </c>
      <c r="AW54" s="30">
        <v>0</v>
      </c>
      <c r="AX54" s="30">
        <v>-5.9</v>
      </c>
      <c r="AY54" s="30">
        <v>-5</v>
      </c>
      <c r="AZ54" s="30">
        <v>0</v>
      </c>
      <c r="BA54" s="30">
        <v>-5</v>
      </c>
      <c r="BB54" s="30">
        <v>-6.3</v>
      </c>
      <c r="BC54" s="30">
        <v>0</v>
      </c>
      <c r="BD54" s="30">
        <v>-6.3</v>
      </c>
      <c r="BE54" s="30">
        <v>-5.4</v>
      </c>
      <c r="BF54" s="30">
        <v>0</v>
      </c>
      <c r="BG54" s="30">
        <v>-5.4</v>
      </c>
      <c r="BH54" s="30">
        <v>-3.7</v>
      </c>
      <c r="BI54" s="30">
        <v>0</v>
      </c>
      <c r="BJ54" s="30">
        <v>-3.7</v>
      </c>
      <c r="BK54" s="30">
        <v>-3.2</v>
      </c>
      <c r="BL54" s="30">
        <v>0</v>
      </c>
      <c r="BM54" s="30">
        <v>-3.2</v>
      </c>
      <c r="BN54" s="30">
        <v>-2.5</v>
      </c>
      <c r="BO54" s="30">
        <v>0</v>
      </c>
      <c r="BP54" s="30">
        <v>-2.5</v>
      </c>
      <c r="BQ54" s="30">
        <v>-3.2</v>
      </c>
      <c r="BR54" s="30">
        <v>0</v>
      </c>
      <c r="BS54" s="30">
        <v>-3.2</v>
      </c>
      <c r="BT54" s="30">
        <v>-2.1</v>
      </c>
      <c r="BU54" s="30">
        <v>0</v>
      </c>
      <c r="BV54" s="30">
        <v>-2.1</v>
      </c>
      <c r="BW54" s="30">
        <v>-2.7</v>
      </c>
      <c r="BX54" s="30">
        <v>0</v>
      </c>
      <c r="BY54" s="30">
        <v>-2.7</v>
      </c>
      <c r="BZ54" s="30">
        <v>-1.9</v>
      </c>
      <c r="CA54" s="30">
        <v>0</v>
      </c>
      <c r="CB54" s="30">
        <v>-1.9</v>
      </c>
      <c r="CC54" s="30">
        <v>8.5</v>
      </c>
      <c r="CD54" s="30">
        <v>0</v>
      </c>
      <c r="CE54" s="30">
        <v>8.5</v>
      </c>
      <c r="CF54" s="30">
        <v>-1.8</v>
      </c>
      <c r="CG54" s="30">
        <v>0</v>
      </c>
      <c r="CH54" s="30">
        <v>-1.8</v>
      </c>
      <c r="CI54" s="30">
        <v>-2.7</v>
      </c>
      <c r="CJ54" s="30">
        <v>0</v>
      </c>
      <c r="CK54" s="30">
        <v>-2.7</v>
      </c>
      <c r="CL54" s="30">
        <v>2.4</v>
      </c>
      <c r="CM54" s="30">
        <v>0</v>
      </c>
      <c r="CN54" s="30">
        <v>2.4</v>
      </c>
      <c r="CO54" s="30">
        <v>2.5</v>
      </c>
      <c r="CP54" s="30">
        <v>0</v>
      </c>
      <c r="CQ54" s="30">
        <v>2.5</v>
      </c>
      <c r="CR54" s="30">
        <v>-4.4000000000000004</v>
      </c>
      <c r="CS54" s="30">
        <v>0</v>
      </c>
      <c r="CT54" s="30">
        <v>-4.4000000000000004</v>
      </c>
      <c r="CU54" s="30">
        <v>-4.7</v>
      </c>
      <c r="CV54" s="30">
        <v>0</v>
      </c>
      <c r="CW54" s="30">
        <v>-4.7</v>
      </c>
      <c r="CX54" s="83">
        <v>3.5</v>
      </c>
      <c r="CY54" s="83">
        <v>0</v>
      </c>
      <c r="CZ54" s="83">
        <v>3.5</v>
      </c>
      <c r="DA54" s="83">
        <v>2.9</v>
      </c>
      <c r="DB54" s="83">
        <v>0</v>
      </c>
      <c r="DC54" s="83">
        <v>2.9</v>
      </c>
      <c r="DD54" s="83">
        <v>-5.7</v>
      </c>
      <c r="DE54" s="83">
        <v>0</v>
      </c>
      <c r="DF54" s="83">
        <v>-5.7</v>
      </c>
      <c r="DG54" s="83">
        <v>0.4</v>
      </c>
      <c r="DH54" s="83">
        <v>0</v>
      </c>
      <c r="DI54" s="83">
        <v>0.4</v>
      </c>
      <c r="DJ54" s="83">
        <v>0.7</v>
      </c>
      <c r="DK54" s="83">
        <v>0</v>
      </c>
      <c r="DL54" s="83">
        <v>0.7</v>
      </c>
      <c r="DM54" s="83">
        <v>-3.9</v>
      </c>
      <c r="DN54" s="83">
        <v>0</v>
      </c>
      <c r="DO54" s="83">
        <v>-3.9</v>
      </c>
      <c r="DP54" s="83">
        <v>2.2999999999999998</v>
      </c>
      <c r="DQ54" s="83">
        <v>0</v>
      </c>
      <c r="DR54" s="83">
        <v>2.2999999999999998</v>
      </c>
      <c r="DS54" s="83">
        <v>-2.6</v>
      </c>
      <c r="DT54" s="83">
        <v>0</v>
      </c>
      <c r="DU54" s="83">
        <v>-2.6</v>
      </c>
      <c r="DV54" s="83">
        <v>0.6</v>
      </c>
      <c r="DW54" s="83">
        <v>0</v>
      </c>
      <c r="DX54" s="83">
        <v>0.6</v>
      </c>
      <c r="DY54" s="83">
        <v>0.6</v>
      </c>
      <c r="DZ54" s="83">
        <v>0</v>
      </c>
      <c r="EA54" s="83">
        <v>0.6</v>
      </c>
      <c r="EB54" s="83">
        <v>-2.2000000000000002</v>
      </c>
      <c r="EC54" s="83">
        <v>0</v>
      </c>
      <c r="ED54" s="83">
        <v>-2.2000000000000002</v>
      </c>
      <c r="EE54" s="83">
        <v>1.4</v>
      </c>
      <c r="EF54" s="83">
        <v>0</v>
      </c>
      <c r="EG54" s="83">
        <v>1.4</v>
      </c>
      <c r="EH54" s="83">
        <v>0.1</v>
      </c>
      <c r="EI54" s="83">
        <v>0</v>
      </c>
      <c r="EJ54" s="83">
        <v>0.1</v>
      </c>
      <c r="EK54" s="83">
        <v>-0.5</v>
      </c>
      <c r="EL54" s="83">
        <v>0</v>
      </c>
      <c r="EM54" s="83">
        <v>-0.5</v>
      </c>
      <c r="EN54" s="83">
        <v>2.1</v>
      </c>
      <c r="EO54" s="83">
        <v>0</v>
      </c>
      <c r="EP54" s="83">
        <v>2.1</v>
      </c>
      <c r="EQ54" s="83">
        <v>-0.5</v>
      </c>
      <c r="ER54" s="83">
        <v>0</v>
      </c>
      <c r="ES54" s="83">
        <v>-0.5</v>
      </c>
      <c r="ET54" s="31" t="s">
        <v>316</v>
      </c>
      <c r="EU54" s="612"/>
      <c r="EV54" s="612"/>
      <c r="EW54" s="612"/>
      <c r="EX54" s="612"/>
      <c r="EY54" s="612"/>
      <c r="EZ54" s="612"/>
      <c r="FA54" s="612"/>
      <c r="FB54" s="612"/>
      <c r="FC54" s="634"/>
      <c r="FD54" s="634"/>
      <c r="FE54" s="634"/>
      <c r="FF54" s="634"/>
      <c r="FG54" s="634"/>
      <c r="FH54" s="634"/>
      <c r="FI54" s="631"/>
      <c r="FJ54" s="631"/>
      <c r="FK54" s="631"/>
      <c r="FL54" s="631"/>
      <c r="FM54" s="631"/>
      <c r="FN54" s="631"/>
      <c r="FO54" s="631"/>
      <c r="FP54" s="631"/>
      <c r="FQ54" s="631"/>
      <c r="FR54" s="631"/>
      <c r="FS54" s="631"/>
      <c r="FT54" s="631"/>
      <c r="FU54" s="631"/>
      <c r="FV54" s="631"/>
      <c r="FW54" s="631"/>
      <c r="FX54" s="631"/>
      <c r="FY54" s="631"/>
      <c r="FZ54" s="631"/>
      <c r="GA54" s="631"/>
      <c r="GB54" s="631"/>
      <c r="GC54" s="631"/>
      <c r="GD54" s="631"/>
      <c r="GE54" s="631"/>
      <c r="GF54" s="631"/>
      <c r="GG54" s="631"/>
      <c r="GH54" s="631"/>
      <c r="GI54" s="631"/>
      <c r="GJ54" s="631"/>
      <c r="GK54" s="631"/>
      <c r="GL54" s="631"/>
      <c r="GM54" s="631"/>
      <c r="GN54" s="631"/>
      <c r="GO54" s="631"/>
      <c r="GP54" s="631"/>
      <c r="GQ54" s="631"/>
      <c r="GR54" s="631"/>
      <c r="GS54" s="631"/>
      <c r="GT54" s="631"/>
      <c r="GU54" s="631"/>
      <c r="GV54" s="631"/>
      <c r="GW54" s="631"/>
      <c r="GX54" s="631"/>
      <c r="GY54" s="631"/>
      <c r="GZ54" s="631"/>
    </row>
    <row r="55" spans="1:208" s="32" customFormat="1" ht="30" customHeight="1" x14ac:dyDescent="0.5">
      <c r="A55" s="42"/>
      <c r="B55" s="33" t="s">
        <v>76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34">
        <v>0</v>
      </c>
      <c r="AB55" s="34">
        <v>0</v>
      </c>
      <c r="AC55" s="34">
        <v>0</v>
      </c>
      <c r="AD55" s="34">
        <v>0</v>
      </c>
      <c r="AE55" s="34">
        <v>0</v>
      </c>
      <c r="AF55" s="34">
        <v>0</v>
      </c>
      <c r="AG55" s="34">
        <v>0</v>
      </c>
      <c r="AH55" s="34">
        <v>0</v>
      </c>
      <c r="AI55" s="34">
        <v>0</v>
      </c>
      <c r="AJ55" s="34">
        <v>0</v>
      </c>
      <c r="AK55" s="34">
        <v>0</v>
      </c>
      <c r="AL55" s="34">
        <v>0</v>
      </c>
      <c r="AM55" s="34">
        <v>0</v>
      </c>
      <c r="AN55" s="34">
        <v>0</v>
      </c>
      <c r="AO55" s="34">
        <v>0</v>
      </c>
      <c r="AP55" s="34">
        <v>0</v>
      </c>
      <c r="AQ55" s="34">
        <v>0</v>
      </c>
      <c r="AR55" s="34">
        <v>0</v>
      </c>
      <c r="AS55" s="34">
        <v>0</v>
      </c>
      <c r="AT55" s="34">
        <v>0</v>
      </c>
      <c r="AU55" s="34">
        <v>0</v>
      </c>
      <c r="AV55" s="34">
        <v>0</v>
      </c>
      <c r="AW55" s="34">
        <v>0</v>
      </c>
      <c r="AX55" s="34">
        <v>0</v>
      </c>
      <c r="AY55" s="34">
        <v>0</v>
      </c>
      <c r="AZ55" s="34">
        <v>0</v>
      </c>
      <c r="BA55" s="34">
        <v>0</v>
      </c>
      <c r="BB55" s="34">
        <v>0</v>
      </c>
      <c r="BC55" s="34">
        <v>0</v>
      </c>
      <c r="BD55" s="34">
        <v>0</v>
      </c>
      <c r="BE55" s="34">
        <v>0</v>
      </c>
      <c r="BF55" s="34">
        <v>0</v>
      </c>
      <c r="BG55" s="34">
        <v>0</v>
      </c>
      <c r="BH55" s="34">
        <v>0</v>
      </c>
      <c r="BI55" s="34">
        <v>0</v>
      </c>
      <c r="BJ55" s="34">
        <v>0</v>
      </c>
      <c r="BK55" s="34">
        <v>0</v>
      </c>
      <c r="BL55" s="34">
        <v>0</v>
      </c>
      <c r="BM55" s="34">
        <v>0</v>
      </c>
      <c r="BN55" s="34">
        <v>0</v>
      </c>
      <c r="BO55" s="34">
        <v>0</v>
      </c>
      <c r="BP55" s="34">
        <v>0</v>
      </c>
      <c r="BQ55" s="34">
        <v>0</v>
      </c>
      <c r="BR55" s="34">
        <v>0</v>
      </c>
      <c r="BS55" s="34">
        <v>0</v>
      </c>
      <c r="BT55" s="34">
        <v>0</v>
      </c>
      <c r="BU55" s="34">
        <v>0</v>
      </c>
      <c r="BV55" s="34">
        <v>0</v>
      </c>
      <c r="BW55" s="34">
        <v>0</v>
      </c>
      <c r="BX55" s="34">
        <v>0</v>
      </c>
      <c r="BY55" s="34">
        <v>0</v>
      </c>
      <c r="BZ55" s="34">
        <v>0</v>
      </c>
      <c r="CA55" s="34">
        <v>0</v>
      </c>
      <c r="CB55" s="34">
        <v>0</v>
      </c>
      <c r="CC55" s="34">
        <v>0</v>
      </c>
      <c r="CD55" s="34">
        <v>0</v>
      </c>
      <c r="CE55" s="34">
        <v>0</v>
      </c>
      <c r="CF55" s="34">
        <v>0</v>
      </c>
      <c r="CG55" s="34">
        <v>0</v>
      </c>
      <c r="CH55" s="34">
        <v>0</v>
      </c>
      <c r="CI55" s="34">
        <v>0</v>
      </c>
      <c r="CJ55" s="34">
        <v>0</v>
      </c>
      <c r="CK55" s="34">
        <v>0</v>
      </c>
      <c r="CL55" s="34">
        <v>0</v>
      </c>
      <c r="CM55" s="34">
        <v>0</v>
      </c>
      <c r="CN55" s="34">
        <v>0</v>
      </c>
      <c r="CO55" s="34">
        <v>0</v>
      </c>
      <c r="CP55" s="34">
        <v>0</v>
      </c>
      <c r="CQ55" s="34">
        <v>0</v>
      </c>
      <c r="CR55" s="34">
        <v>0</v>
      </c>
      <c r="CS55" s="34">
        <v>0</v>
      </c>
      <c r="CT55" s="34">
        <v>0</v>
      </c>
      <c r="CU55" s="34">
        <v>0</v>
      </c>
      <c r="CV55" s="34">
        <v>0</v>
      </c>
      <c r="CW55" s="34">
        <v>0</v>
      </c>
      <c r="CX55" s="84">
        <v>0</v>
      </c>
      <c r="CY55" s="84">
        <v>0</v>
      </c>
      <c r="CZ55" s="84">
        <v>0</v>
      </c>
      <c r="DA55" s="84">
        <v>0</v>
      </c>
      <c r="DB55" s="84">
        <v>0</v>
      </c>
      <c r="DC55" s="84">
        <v>0</v>
      </c>
      <c r="DD55" s="84">
        <v>0</v>
      </c>
      <c r="DE55" s="84">
        <v>0</v>
      </c>
      <c r="DF55" s="84">
        <v>0</v>
      </c>
      <c r="DG55" s="84">
        <v>0</v>
      </c>
      <c r="DH55" s="84">
        <v>0</v>
      </c>
      <c r="DI55" s="84">
        <v>0</v>
      </c>
      <c r="DJ55" s="84">
        <v>0</v>
      </c>
      <c r="DK55" s="84">
        <v>0</v>
      </c>
      <c r="DL55" s="84">
        <v>0</v>
      </c>
      <c r="DM55" s="84">
        <v>0</v>
      </c>
      <c r="DN55" s="84">
        <v>0</v>
      </c>
      <c r="DO55" s="84">
        <v>0</v>
      </c>
      <c r="DP55" s="84">
        <v>0</v>
      </c>
      <c r="DQ55" s="84">
        <v>0</v>
      </c>
      <c r="DR55" s="84">
        <v>0</v>
      </c>
      <c r="DS55" s="84">
        <v>0</v>
      </c>
      <c r="DT55" s="84">
        <v>0</v>
      </c>
      <c r="DU55" s="84">
        <v>0</v>
      </c>
      <c r="DV55" s="84">
        <v>0</v>
      </c>
      <c r="DW55" s="84">
        <v>0</v>
      </c>
      <c r="DX55" s="84">
        <v>0</v>
      </c>
      <c r="DY55" s="84">
        <v>0</v>
      </c>
      <c r="DZ55" s="84">
        <v>0</v>
      </c>
      <c r="EA55" s="84">
        <v>0</v>
      </c>
      <c r="EB55" s="84">
        <v>0</v>
      </c>
      <c r="EC55" s="84">
        <v>0</v>
      </c>
      <c r="ED55" s="84">
        <v>0</v>
      </c>
      <c r="EE55" s="84">
        <v>0</v>
      </c>
      <c r="EF55" s="84">
        <v>0</v>
      </c>
      <c r="EG55" s="84">
        <v>0</v>
      </c>
      <c r="EH55" s="84">
        <v>0</v>
      </c>
      <c r="EI55" s="84">
        <v>0</v>
      </c>
      <c r="EJ55" s="84">
        <v>0</v>
      </c>
      <c r="EK55" s="84">
        <v>0</v>
      </c>
      <c r="EL55" s="84">
        <v>0</v>
      </c>
      <c r="EM55" s="84">
        <v>0</v>
      </c>
      <c r="EN55" s="84">
        <v>0</v>
      </c>
      <c r="EO55" s="84">
        <v>0</v>
      </c>
      <c r="EP55" s="84">
        <v>0</v>
      </c>
      <c r="EQ55" s="84">
        <v>0</v>
      </c>
      <c r="ER55" s="84">
        <v>0</v>
      </c>
      <c r="ES55" s="84">
        <v>0</v>
      </c>
      <c r="ET55" s="35" t="s">
        <v>318</v>
      </c>
      <c r="EU55" s="612"/>
      <c r="EV55" s="612"/>
      <c r="EW55" s="612"/>
      <c r="EX55" s="612"/>
      <c r="EY55" s="612"/>
      <c r="EZ55" s="612"/>
      <c r="FA55" s="612"/>
      <c r="FB55" s="612"/>
      <c r="FC55" s="634"/>
      <c r="FD55" s="634"/>
      <c r="FE55" s="634"/>
      <c r="FF55" s="634"/>
      <c r="FG55" s="634"/>
      <c r="FH55" s="634"/>
      <c r="FI55" s="631"/>
      <c r="FJ55" s="631"/>
      <c r="FK55" s="631"/>
      <c r="FL55" s="631"/>
      <c r="FM55" s="631"/>
      <c r="FN55" s="631"/>
      <c r="FO55" s="631"/>
      <c r="FP55" s="631"/>
      <c r="FQ55" s="631"/>
      <c r="FR55" s="631"/>
      <c r="FS55" s="631"/>
      <c r="FT55" s="631"/>
      <c r="FU55" s="631"/>
      <c r="FV55" s="631"/>
      <c r="FW55" s="631"/>
      <c r="FX55" s="631"/>
      <c r="FY55" s="631"/>
      <c r="FZ55" s="631"/>
      <c r="GA55" s="631"/>
      <c r="GB55" s="631"/>
      <c r="GC55" s="631"/>
      <c r="GD55" s="631"/>
      <c r="GE55" s="631"/>
      <c r="GF55" s="631"/>
      <c r="GG55" s="631"/>
      <c r="GH55" s="631"/>
      <c r="GI55" s="631"/>
      <c r="GJ55" s="631"/>
      <c r="GK55" s="631"/>
      <c r="GL55" s="631"/>
      <c r="GM55" s="631"/>
      <c r="GN55" s="631"/>
      <c r="GO55" s="631"/>
      <c r="GP55" s="631"/>
      <c r="GQ55" s="631"/>
      <c r="GR55" s="631"/>
      <c r="GS55" s="631"/>
      <c r="GT55" s="631"/>
      <c r="GU55" s="631"/>
      <c r="GV55" s="631"/>
      <c r="GW55" s="631"/>
      <c r="GX55" s="631"/>
      <c r="GY55" s="631"/>
      <c r="GZ55" s="631"/>
    </row>
    <row r="56" spans="1:208" s="32" customFormat="1" ht="30" customHeight="1" x14ac:dyDescent="0.5">
      <c r="A56" s="42"/>
      <c r="B56" s="29" t="s">
        <v>195</v>
      </c>
      <c r="C56" s="30">
        <v>404.99999999999994</v>
      </c>
      <c r="D56" s="30">
        <v>0</v>
      </c>
      <c r="E56" s="30">
        <v>404.99999999999994</v>
      </c>
      <c r="F56" s="30">
        <v>1188</v>
      </c>
      <c r="G56" s="30">
        <v>0</v>
      </c>
      <c r="H56" s="30">
        <v>1188</v>
      </c>
      <c r="I56" s="30">
        <v>15.400000000000004</v>
      </c>
      <c r="J56" s="30">
        <v>0</v>
      </c>
      <c r="K56" s="30">
        <v>15.400000000000004</v>
      </c>
      <c r="L56" s="30">
        <v>-15.799999999999988</v>
      </c>
      <c r="M56" s="30">
        <v>0</v>
      </c>
      <c r="N56" s="30">
        <v>-15.799999999999988</v>
      </c>
      <c r="O56" s="30">
        <v>-323.8</v>
      </c>
      <c r="P56" s="30">
        <v>0</v>
      </c>
      <c r="Q56" s="30">
        <v>-323.8</v>
      </c>
      <c r="R56" s="30">
        <v>187.7</v>
      </c>
      <c r="S56" s="30">
        <v>0</v>
      </c>
      <c r="T56" s="30">
        <v>187.7</v>
      </c>
      <c r="U56" s="30">
        <v>794</v>
      </c>
      <c r="V56" s="30">
        <v>0</v>
      </c>
      <c r="W56" s="30">
        <v>794</v>
      </c>
      <c r="X56" s="30">
        <v>-691.4</v>
      </c>
      <c r="Y56" s="30">
        <v>0</v>
      </c>
      <c r="Z56" s="30">
        <v>-691.4</v>
      </c>
      <c r="AA56" s="30">
        <v>-508.70000000000005</v>
      </c>
      <c r="AB56" s="30">
        <v>0</v>
      </c>
      <c r="AC56" s="30">
        <v>-508.70000000000005</v>
      </c>
      <c r="AD56" s="30">
        <v>-374.3</v>
      </c>
      <c r="AE56" s="30">
        <v>0</v>
      </c>
      <c r="AF56" s="30">
        <v>-374.3</v>
      </c>
      <c r="AG56" s="30">
        <v>-164.80000000000004</v>
      </c>
      <c r="AH56" s="30">
        <v>0</v>
      </c>
      <c r="AI56" s="30">
        <v>-164.80000000000004</v>
      </c>
      <c r="AJ56" s="30">
        <v>261.39999999999998</v>
      </c>
      <c r="AK56" s="30">
        <v>0</v>
      </c>
      <c r="AL56" s="30">
        <v>261.39999999999998</v>
      </c>
      <c r="AM56" s="30">
        <v>-916.3</v>
      </c>
      <c r="AN56" s="30">
        <v>0</v>
      </c>
      <c r="AO56" s="30">
        <v>-916.3</v>
      </c>
      <c r="AP56" s="30">
        <v>-11.799999999999988</v>
      </c>
      <c r="AQ56" s="30">
        <v>0</v>
      </c>
      <c r="AR56" s="30">
        <v>-11.799999999999988</v>
      </c>
      <c r="AS56" s="30">
        <v>-252.7</v>
      </c>
      <c r="AT56" s="30">
        <v>0</v>
      </c>
      <c r="AU56" s="30">
        <v>-252.7</v>
      </c>
      <c r="AV56" s="30">
        <v>844.8</v>
      </c>
      <c r="AW56" s="30">
        <v>0</v>
      </c>
      <c r="AX56" s="30">
        <v>844.8</v>
      </c>
      <c r="AY56" s="30">
        <v>-139.6</v>
      </c>
      <c r="AZ56" s="30">
        <v>0</v>
      </c>
      <c r="BA56" s="30">
        <v>-139.6</v>
      </c>
      <c r="BB56" s="30">
        <v>-714.40000000000009</v>
      </c>
      <c r="BC56" s="30">
        <v>0</v>
      </c>
      <c r="BD56" s="30">
        <v>-714.40000000000009</v>
      </c>
      <c r="BE56" s="30">
        <v>-388.29999999999995</v>
      </c>
      <c r="BF56" s="30">
        <v>0</v>
      </c>
      <c r="BG56" s="30">
        <v>-388.29999999999995</v>
      </c>
      <c r="BH56" s="30">
        <v>723.4</v>
      </c>
      <c r="BI56" s="30">
        <v>0</v>
      </c>
      <c r="BJ56" s="30">
        <v>723.4</v>
      </c>
      <c r="BK56" s="30">
        <v>-219.10000000000002</v>
      </c>
      <c r="BL56" s="30">
        <v>0</v>
      </c>
      <c r="BM56" s="30">
        <v>-219.10000000000002</v>
      </c>
      <c r="BN56" s="30">
        <v>493.30000000000007</v>
      </c>
      <c r="BO56" s="30">
        <v>0</v>
      </c>
      <c r="BP56" s="30">
        <v>493.30000000000007</v>
      </c>
      <c r="BQ56" s="30">
        <v>164.3</v>
      </c>
      <c r="BR56" s="30">
        <v>0</v>
      </c>
      <c r="BS56" s="30">
        <v>164.3</v>
      </c>
      <c r="BT56" s="30">
        <v>-65.199999999999989</v>
      </c>
      <c r="BU56" s="30">
        <v>0</v>
      </c>
      <c r="BV56" s="30">
        <v>-65.199999999999989</v>
      </c>
      <c r="BW56" s="30">
        <v>-299.3</v>
      </c>
      <c r="BX56" s="30">
        <v>0</v>
      </c>
      <c r="BY56" s="30">
        <v>-299.3</v>
      </c>
      <c r="BZ56" s="30">
        <v>-278.59999999999997</v>
      </c>
      <c r="CA56" s="30">
        <v>0</v>
      </c>
      <c r="CB56" s="30">
        <v>-278.59999999999997</v>
      </c>
      <c r="CC56" s="30">
        <v>1240.4000000000001</v>
      </c>
      <c r="CD56" s="30">
        <v>0</v>
      </c>
      <c r="CE56" s="30">
        <v>1240.4000000000001</v>
      </c>
      <c r="CF56" s="30">
        <v>-691.30000000000007</v>
      </c>
      <c r="CG56" s="30">
        <v>0</v>
      </c>
      <c r="CH56" s="30">
        <v>-691.30000000000007</v>
      </c>
      <c r="CI56" s="30">
        <v>-211.04700000000003</v>
      </c>
      <c r="CJ56" s="30">
        <v>0</v>
      </c>
      <c r="CK56" s="30">
        <v>-211.04700000000003</v>
      </c>
      <c r="CL56" s="30">
        <v>-357.271636</v>
      </c>
      <c r="CM56" s="30">
        <v>0</v>
      </c>
      <c r="CN56" s="30">
        <v>-357.271636</v>
      </c>
      <c r="CO56" s="30">
        <v>1011.5877699999998</v>
      </c>
      <c r="CP56" s="30">
        <v>0</v>
      </c>
      <c r="CQ56" s="30">
        <v>1011.5877699999998</v>
      </c>
      <c r="CR56" s="30">
        <v>669.37075700000003</v>
      </c>
      <c r="CS56" s="30">
        <v>0</v>
      </c>
      <c r="CT56" s="30">
        <v>669.37075700000003</v>
      </c>
      <c r="CU56" s="30">
        <v>-91.958705000000023</v>
      </c>
      <c r="CV56" s="30">
        <v>0</v>
      </c>
      <c r="CW56" s="30">
        <v>-91.958705000000023</v>
      </c>
      <c r="CX56" s="83">
        <v>-902.29379799999992</v>
      </c>
      <c r="CY56" s="83">
        <v>0</v>
      </c>
      <c r="CZ56" s="83">
        <v>-902.29379799999992</v>
      </c>
      <c r="DA56" s="83">
        <v>-160.77391750000004</v>
      </c>
      <c r="DB56" s="83">
        <v>0</v>
      </c>
      <c r="DC56" s="83">
        <v>-160.77391750000004</v>
      </c>
      <c r="DD56" s="83">
        <v>26.916192999999918</v>
      </c>
      <c r="DE56" s="83">
        <v>0</v>
      </c>
      <c r="DF56" s="83">
        <v>26.916192999999918</v>
      </c>
      <c r="DG56" s="83">
        <v>-683.99725799999999</v>
      </c>
      <c r="DH56" s="83">
        <v>0</v>
      </c>
      <c r="DI56" s="83">
        <v>-683.99725799999999</v>
      </c>
      <c r="DJ56" s="83">
        <v>126.84585700000005</v>
      </c>
      <c r="DK56" s="83">
        <v>0</v>
      </c>
      <c r="DL56" s="83">
        <v>126.84585700000005</v>
      </c>
      <c r="DM56" s="83">
        <v>-52.640554000000051</v>
      </c>
      <c r="DN56" s="83">
        <v>0</v>
      </c>
      <c r="DO56" s="83">
        <v>-52.640554000000051</v>
      </c>
      <c r="DP56" s="83">
        <v>409.259839</v>
      </c>
      <c r="DQ56" s="83">
        <v>0</v>
      </c>
      <c r="DR56" s="83">
        <v>409.259839</v>
      </c>
      <c r="DS56" s="83">
        <v>222.86200000000002</v>
      </c>
      <c r="DT56" s="83">
        <v>0</v>
      </c>
      <c r="DU56" s="83">
        <v>222.86200000000002</v>
      </c>
      <c r="DV56" s="83">
        <v>-320.50050000000005</v>
      </c>
      <c r="DW56" s="83">
        <v>0</v>
      </c>
      <c r="DX56" s="83">
        <v>-320.50050000000005</v>
      </c>
      <c r="DY56" s="83">
        <v>164.67950000000002</v>
      </c>
      <c r="DZ56" s="83">
        <v>0</v>
      </c>
      <c r="EA56" s="83">
        <v>164.67950000000002</v>
      </c>
      <c r="EB56" s="83">
        <v>301.52499999999998</v>
      </c>
      <c r="EC56" s="83">
        <v>0</v>
      </c>
      <c r="ED56" s="83">
        <v>301.52499999999998</v>
      </c>
      <c r="EE56" s="83">
        <v>-294.09999999999991</v>
      </c>
      <c r="EF56" s="83">
        <v>0</v>
      </c>
      <c r="EG56" s="83">
        <v>-294.09999999999991</v>
      </c>
      <c r="EH56" s="83">
        <v>-714.2349999999999</v>
      </c>
      <c r="EI56" s="83">
        <v>0</v>
      </c>
      <c r="EJ56" s="83">
        <v>-714.2349999999999</v>
      </c>
      <c r="EK56" s="83">
        <v>40.906000000000049</v>
      </c>
      <c r="EL56" s="83">
        <v>0</v>
      </c>
      <c r="EM56" s="83">
        <v>40.906000000000049</v>
      </c>
      <c r="EN56" s="83">
        <v>117.9</v>
      </c>
      <c r="EO56" s="83">
        <v>0</v>
      </c>
      <c r="EP56" s="83">
        <v>117.9</v>
      </c>
      <c r="EQ56" s="83">
        <v>-352.37300000000005</v>
      </c>
      <c r="ER56" s="83">
        <v>0</v>
      </c>
      <c r="ES56" s="83">
        <v>-352.37300000000005</v>
      </c>
      <c r="ET56" s="31" t="s">
        <v>319</v>
      </c>
      <c r="EU56" s="612"/>
      <c r="EV56" s="612"/>
      <c r="EW56" s="612"/>
      <c r="EX56" s="612"/>
      <c r="EY56" s="612"/>
      <c r="EZ56" s="612"/>
      <c r="FA56" s="612"/>
      <c r="FB56" s="612"/>
      <c r="FC56" s="634"/>
      <c r="FD56" s="634"/>
      <c r="FE56" s="634"/>
      <c r="FF56" s="634"/>
      <c r="FG56" s="634"/>
      <c r="FH56" s="634"/>
      <c r="FI56" s="631"/>
      <c r="FJ56" s="631"/>
      <c r="FK56" s="631"/>
      <c r="FL56" s="631"/>
      <c r="FM56" s="631"/>
      <c r="FN56" s="631"/>
      <c r="FO56" s="631"/>
      <c r="FP56" s="631"/>
      <c r="FQ56" s="631"/>
      <c r="FR56" s="631"/>
      <c r="FS56" s="631"/>
      <c r="FT56" s="631"/>
      <c r="FU56" s="631"/>
      <c r="FV56" s="631"/>
      <c r="FW56" s="631"/>
      <c r="FX56" s="631"/>
      <c r="FY56" s="631"/>
      <c r="FZ56" s="631"/>
      <c r="GA56" s="631"/>
      <c r="GB56" s="631"/>
      <c r="GC56" s="631"/>
      <c r="GD56" s="631"/>
      <c r="GE56" s="631"/>
      <c r="GF56" s="631"/>
      <c r="GG56" s="631"/>
      <c r="GH56" s="631"/>
      <c r="GI56" s="631"/>
      <c r="GJ56" s="631"/>
      <c r="GK56" s="631"/>
      <c r="GL56" s="631"/>
      <c r="GM56" s="631"/>
      <c r="GN56" s="631"/>
      <c r="GO56" s="631"/>
      <c r="GP56" s="631"/>
      <c r="GQ56" s="631"/>
      <c r="GR56" s="631"/>
      <c r="GS56" s="631"/>
      <c r="GT56" s="631"/>
      <c r="GU56" s="631"/>
      <c r="GV56" s="631"/>
      <c r="GW56" s="631"/>
      <c r="GX56" s="631"/>
      <c r="GY56" s="631"/>
      <c r="GZ56" s="631"/>
    </row>
    <row r="57" spans="1:208" s="32" customFormat="1" ht="30" customHeight="1" x14ac:dyDescent="0.5">
      <c r="A57" s="42"/>
      <c r="B57" s="39" t="s">
        <v>196</v>
      </c>
      <c r="C57" s="40">
        <v>78.2</v>
      </c>
      <c r="D57" s="40">
        <v>0</v>
      </c>
      <c r="E57" s="40">
        <v>78.2</v>
      </c>
      <c r="F57" s="40">
        <v>1308.0999999999999</v>
      </c>
      <c r="G57" s="40">
        <v>0</v>
      </c>
      <c r="H57" s="40">
        <v>1308.0999999999999</v>
      </c>
      <c r="I57" s="40">
        <v>37.200000000000003</v>
      </c>
      <c r="J57" s="40">
        <v>0</v>
      </c>
      <c r="K57" s="40">
        <v>37.200000000000003</v>
      </c>
      <c r="L57" s="40">
        <v>340.2</v>
      </c>
      <c r="M57" s="40">
        <v>0</v>
      </c>
      <c r="N57" s="40">
        <v>340.2</v>
      </c>
      <c r="O57" s="40">
        <v>-1164.8</v>
      </c>
      <c r="P57" s="40">
        <v>0</v>
      </c>
      <c r="Q57" s="40">
        <v>-1164.8</v>
      </c>
      <c r="R57" s="40">
        <v>244.6</v>
      </c>
      <c r="S57" s="40">
        <v>0</v>
      </c>
      <c r="T57" s="40">
        <v>244.6</v>
      </c>
      <c r="U57" s="40">
        <v>495.4</v>
      </c>
      <c r="V57" s="40">
        <v>0</v>
      </c>
      <c r="W57" s="40">
        <v>495.4</v>
      </c>
      <c r="X57" s="40">
        <v>-612.79999999999995</v>
      </c>
      <c r="Y57" s="40">
        <v>0</v>
      </c>
      <c r="Z57" s="40">
        <v>-612.79999999999995</v>
      </c>
      <c r="AA57" s="40">
        <v>-763.7</v>
      </c>
      <c r="AB57" s="40">
        <v>0</v>
      </c>
      <c r="AC57" s="40">
        <v>-763.7</v>
      </c>
      <c r="AD57" s="40">
        <v>-49.5</v>
      </c>
      <c r="AE57" s="40">
        <v>0</v>
      </c>
      <c r="AF57" s="40">
        <v>-49.5</v>
      </c>
      <c r="AG57" s="40">
        <v>659.4</v>
      </c>
      <c r="AH57" s="40">
        <v>0</v>
      </c>
      <c r="AI57" s="40">
        <v>659.4</v>
      </c>
      <c r="AJ57" s="40">
        <v>171</v>
      </c>
      <c r="AK57" s="40">
        <v>0</v>
      </c>
      <c r="AL57" s="40">
        <v>171</v>
      </c>
      <c r="AM57" s="40">
        <v>-641.20000000000005</v>
      </c>
      <c r="AN57" s="40">
        <v>0</v>
      </c>
      <c r="AO57" s="40">
        <v>-641.20000000000005</v>
      </c>
      <c r="AP57" s="40">
        <v>337.6</v>
      </c>
      <c r="AQ57" s="40">
        <v>0</v>
      </c>
      <c r="AR57" s="40">
        <v>337.6</v>
      </c>
      <c r="AS57" s="40">
        <v>-101.6</v>
      </c>
      <c r="AT57" s="40">
        <v>0</v>
      </c>
      <c r="AU57" s="40">
        <v>-101.6</v>
      </c>
      <c r="AV57" s="40">
        <v>438</v>
      </c>
      <c r="AW57" s="40">
        <v>0</v>
      </c>
      <c r="AX57" s="40">
        <v>438</v>
      </c>
      <c r="AY57" s="40">
        <v>-75.7</v>
      </c>
      <c r="AZ57" s="40">
        <v>0</v>
      </c>
      <c r="BA57" s="40">
        <v>-75.7</v>
      </c>
      <c r="BB57" s="40">
        <v>-137.1</v>
      </c>
      <c r="BC57" s="40">
        <v>0</v>
      </c>
      <c r="BD57" s="40">
        <v>-137.1</v>
      </c>
      <c r="BE57" s="40">
        <v>-52.9</v>
      </c>
      <c r="BF57" s="40">
        <v>0</v>
      </c>
      <c r="BG57" s="40">
        <v>-52.9</v>
      </c>
      <c r="BH57" s="40">
        <v>792.3</v>
      </c>
      <c r="BI57" s="40">
        <v>0</v>
      </c>
      <c r="BJ57" s="40">
        <v>792.3</v>
      </c>
      <c r="BK57" s="40">
        <v>135.1</v>
      </c>
      <c r="BL57" s="40">
        <v>0</v>
      </c>
      <c r="BM57" s="40">
        <v>135.1</v>
      </c>
      <c r="BN57" s="40">
        <v>703.2</v>
      </c>
      <c r="BO57" s="40">
        <v>0</v>
      </c>
      <c r="BP57" s="40">
        <v>703.2</v>
      </c>
      <c r="BQ57" s="40">
        <v>-54.8</v>
      </c>
      <c r="BR57" s="40">
        <v>0</v>
      </c>
      <c r="BS57" s="40">
        <v>-54.8</v>
      </c>
      <c r="BT57" s="40">
        <v>-328.3</v>
      </c>
      <c r="BU57" s="40">
        <v>0</v>
      </c>
      <c r="BV57" s="40">
        <v>-328.3</v>
      </c>
      <c r="BW57" s="40">
        <v>-272.5</v>
      </c>
      <c r="BX57" s="40">
        <v>0</v>
      </c>
      <c r="BY57" s="40">
        <v>-272.5</v>
      </c>
      <c r="BZ57" s="40">
        <v>33.700000000000003</v>
      </c>
      <c r="CA57" s="40">
        <v>0</v>
      </c>
      <c r="CB57" s="40">
        <v>33.700000000000003</v>
      </c>
      <c r="CC57" s="40">
        <v>1291.3</v>
      </c>
      <c r="CD57" s="40">
        <v>0</v>
      </c>
      <c r="CE57" s="40">
        <v>1291.3</v>
      </c>
      <c r="CF57" s="40">
        <v>-347.5</v>
      </c>
      <c r="CG57" s="40">
        <v>0</v>
      </c>
      <c r="CH57" s="40">
        <v>-347.5</v>
      </c>
      <c r="CI57" s="40">
        <v>-582.04700000000003</v>
      </c>
      <c r="CJ57" s="40">
        <v>0</v>
      </c>
      <c r="CK57" s="40">
        <v>-582.04700000000003</v>
      </c>
      <c r="CL57" s="40">
        <v>-199.47163600000002</v>
      </c>
      <c r="CM57" s="40">
        <v>0</v>
      </c>
      <c r="CN57" s="40">
        <v>-199.47163600000002</v>
      </c>
      <c r="CO57" s="40">
        <v>1122.1877699999998</v>
      </c>
      <c r="CP57" s="40">
        <v>0</v>
      </c>
      <c r="CQ57" s="40">
        <v>1122.1877699999998</v>
      </c>
      <c r="CR57" s="40">
        <v>728.770757</v>
      </c>
      <c r="CS57" s="40">
        <v>0</v>
      </c>
      <c r="CT57" s="40">
        <v>728.770757</v>
      </c>
      <c r="CU57" s="40">
        <v>-372.95870500000001</v>
      </c>
      <c r="CV57" s="40">
        <v>0</v>
      </c>
      <c r="CW57" s="40">
        <v>-372.95870500000001</v>
      </c>
      <c r="CX57" s="86">
        <v>-1010.993798</v>
      </c>
      <c r="CY57" s="86">
        <v>0</v>
      </c>
      <c r="CZ57" s="86">
        <v>-1010.993798</v>
      </c>
      <c r="DA57" s="86">
        <v>-135.47391750000006</v>
      </c>
      <c r="DB57" s="86">
        <v>0</v>
      </c>
      <c r="DC57" s="86">
        <v>-135.47391750000006</v>
      </c>
      <c r="DD57" s="86">
        <v>303.31619299999994</v>
      </c>
      <c r="DE57" s="86">
        <v>0</v>
      </c>
      <c r="DF57" s="86">
        <v>303.31619299999994</v>
      </c>
      <c r="DG57" s="86">
        <v>-1008.097258</v>
      </c>
      <c r="DH57" s="86">
        <v>0</v>
      </c>
      <c r="DI57" s="86">
        <v>-1008.097258</v>
      </c>
      <c r="DJ57" s="86">
        <v>303.24585700000006</v>
      </c>
      <c r="DK57" s="86">
        <v>0</v>
      </c>
      <c r="DL57" s="86">
        <v>303.24585700000006</v>
      </c>
      <c r="DM57" s="86">
        <v>-229.84055400000005</v>
      </c>
      <c r="DN57" s="86">
        <v>0</v>
      </c>
      <c r="DO57" s="86">
        <v>-229.84055400000005</v>
      </c>
      <c r="DP57" s="86">
        <v>390.55983900000001</v>
      </c>
      <c r="DQ57" s="86">
        <v>0</v>
      </c>
      <c r="DR57" s="86">
        <v>390.55983900000001</v>
      </c>
      <c r="DS57" s="86">
        <v>37.062000000000005</v>
      </c>
      <c r="DT57" s="86">
        <v>0</v>
      </c>
      <c r="DU57" s="86">
        <v>37.062000000000005</v>
      </c>
      <c r="DV57" s="86">
        <v>-351.10050000000001</v>
      </c>
      <c r="DW57" s="86">
        <v>0</v>
      </c>
      <c r="DX57" s="86">
        <v>-351.10050000000001</v>
      </c>
      <c r="DY57" s="86">
        <v>290.77950000000004</v>
      </c>
      <c r="DZ57" s="86">
        <v>0</v>
      </c>
      <c r="EA57" s="86">
        <v>290.77950000000004</v>
      </c>
      <c r="EB57" s="86">
        <v>430.72500000000002</v>
      </c>
      <c r="EC57" s="86">
        <v>0</v>
      </c>
      <c r="ED57" s="86">
        <v>430.72500000000002</v>
      </c>
      <c r="EE57" s="86">
        <v>-598.29999999999995</v>
      </c>
      <c r="EF57" s="86">
        <v>0</v>
      </c>
      <c r="EG57" s="86">
        <v>-598.29999999999995</v>
      </c>
      <c r="EH57" s="86">
        <v>-667.7349999999999</v>
      </c>
      <c r="EI57" s="86">
        <v>0</v>
      </c>
      <c r="EJ57" s="86">
        <v>-667.7349999999999</v>
      </c>
      <c r="EK57" s="86">
        <v>139.10600000000005</v>
      </c>
      <c r="EL57" s="86">
        <v>0</v>
      </c>
      <c r="EM57" s="86">
        <v>139.10600000000005</v>
      </c>
      <c r="EN57" s="86">
        <v>271.60000000000002</v>
      </c>
      <c r="EO57" s="86">
        <v>0</v>
      </c>
      <c r="EP57" s="86">
        <v>271.60000000000002</v>
      </c>
      <c r="EQ57" s="86">
        <v>-110.77300000000002</v>
      </c>
      <c r="ER57" s="86">
        <v>0</v>
      </c>
      <c r="ES57" s="86">
        <v>-110.77300000000002</v>
      </c>
      <c r="ET57" s="41" t="s">
        <v>320</v>
      </c>
      <c r="EU57" s="612"/>
      <c r="EV57" s="612"/>
      <c r="EW57" s="612"/>
      <c r="EX57" s="612"/>
      <c r="EY57" s="612"/>
      <c r="EZ57" s="612"/>
      <c r="FA57" s="612"/>
      <c r="FB57" s="612"/>
      <c r="FC57" s="634"/>
      <c r="FD57" s="634"/>
      <c r="FE57" s="634"/>
      <c r="FF57" s="634"/>
      <c r="FG57" s="634"/>
      <c r="FH57" s="634"/>
      <c r="FI57" s="631"/>
      <c r="FJ57" s="631"/>
      <c r="FK57" s="631"/>
      <c r="FL57" s="631"/>
      <c r="FM57" s="631"/>
      <c r="FN57" s="631"/>
      <c r="FO57" s="631"/>
      <c r="FP57" s="631"/>
      <c r="FQ57" s="631"/>
      <c r="FR57" s="631"/>
      <c r="FS57" s="631"/>
      <c r="FT57" s="631"/>
      <c r="FU57" s="631"/>
      <c r="FV57" s="631"/>
      <c r="FW57" s="631"/>
      <c r="FX57" s="631"/>
      <c r="FY57" s="631"/>
      <c r="FZ57" s="631"/>
      <c r="GA57" s="631"/>
      <c r="GB57" s="631"/>
      <c r="GC57" s="631"/>
      <c r="GD57" s="631"/>
      <c r="GE57" s="631"/>
      <c r="GF57" s="631"/>
      <c r="GG57" s="631"/>
      <c r="GH57" s="631"/>
      <c r="GI57" s="631"/>
      <c r="GJ57" s="631"/>
      <c r="GK57" s="631"/>
      <c r="GL57" s="631"/>
      <c r="GM57" s="631"/>
      <c r="GN57" s="631"/>
      <c r="GO57" s="631"/>
      <c r="GP57" s="631"/>
      <c r="GQ57" s="631"/>
      <c r="GR57" s="631"/>
      <c r="GS57" s="631"/>
      <c r="GT57" s="631"/>
      <c r="GU57" s="631"/>
      <c r="GV57" s="631"/>
      <c r="GW57" s="631"/>
      <c r="GX57" s="631"/>
      <c r="GY57" s="631"/>
      <c r="GZ57" s="631"/>
    </row>
    <row r="58" spans="1:208" s="32" customFormat="1" ht="30" customHeight="1" x14ac:dyDescent="0.5">
      <c r="A58" s="42"/>
      <c r="B58" s="36" t="s">
        <v>197</v>
      </c>
      <c r="C58" s="37">
        <v>325.89999999999998</v>
      </c>
      <c r="D58" s="37">
        <v>0</v>
      </c>
      <c r="E58" s="37">
        <v>325.89999999999998</v>
      </c>
      <c r="F58" s="37">
        <v>-119.6</v>
      </c>
      <c r="G58" s="37">
        <v>0</v>
      </c>
      <c r="H58" s="37">
        <v>-119.6</v>
      </c>
      <c r="I58" s="37">
        <v>-24.9</v>
      </c>
      <c r="J58" s="37">
        <v>0</v>
      </c>
      <c r="K58" s="37">
        <v>-24.9</v>
      </c>
      <c r="L58" s="37">
        <v>-355.9</v>
      </c>
      <c r="M58" s="37">
        <v>0</v>
      </c>
      <c r="N58" s="37">
        <v>-355.9</v>
      </c>
      <c r="O58" s="37">
        <v>839.8</v>
      </c>
      <c r="P58" s="37">
        <v>0</v>
      </c>
      <c r="Q58" s="37">
        <v>839.8</v>
      </c>
      <c r="R58" s="37">
        <v>-54.7</v>
      </c>
      <c r="S58" s="37">
        <v>0</v>
      </c>
      <c r="T58" s="37">
        <v>-54.7</v>
      </c>
      <c r="U58" s="37">
        <v>295.89999999999998</v>
      </c>
      <c r="V58" s="37">
        <v>0</v>
      </c>
      <c r="W58" s="37">
        <v>295.89999999999998</v>
      </c>
      <c r="X58" s="37">
        <v>-79.400000000000006</v>
      </c>
      <c r="Y58" s="37">
        <v>0</v>
      </c>
      <c r="Z58" s="37">
        <v>-79.400000000000006</v>
      </c>
      <c r="AA58" s="37">
        <v>250.4</v>
      </c>
      <c r="AB58" s="37">
        <v>0</v>
      </c>
      <c r="AC58" s="37">
        <v>250.4</v>
      </c>
      <c r="AD58" s="37">
        <v>-324.8</v>
      </c>
      <c r="AE58" s="37">
        <v>0</v>
      </c>
      <c r="AF58" s="37">
        <v>-324.8</v>
      </c>
      <c r="AG58" s="37">
        <v>-825.6</v>
      </c>
      <c r="AH58" s="37">
        <v>0</v>
      </c>
      <c r="AI58" s="37">
        <v>-825.6</v>
      </c>
      <c r="AJ58" s="37">
        <v>90.7</v>
      </c>
      <c r="AK58" s="37">
        <v>0</v>
      </c>
      <c r="AL58" s="37">
        <v>90.7</v>
      </c>
      <c r="AM58" s="37">
        <v>-275.8</v>
      </c>
      <c r="AN58" s="37">
        <v>0</v>
      </c>
      <c r="AO58" s="37">
        <v>-275.8</v>
      </c>
      <c r="AP58" s="37">
        <v>-354.8</v>
      </c>
      <c r="AQ58" s="37">
        <v>0</v>
      </c>
      <c r="AR58" s="37">
        <v>-354.8</v>
      </c>
      <c r="AS58" s="37">
        <v>-152.6</v>
      </c>
      <c r="AT58" s="37">
        <v>0</v>
      </c>
      <c r="AU58" s="37">
        <v>-152.6</v>
      </c>
      <c r="AV58" s="37">
        <v>403.3</v>
      </c>
      <c r="AW58" s="37">
        <v>0</v>
      </c>
      <c r="AX58" s="37">
        <v>403.3</v>
      </c>
      <c r="AY58" s="37">
        <v>-63.4</v>
      </c>
      <c r="AZ58" s="37">
        <v>0</v>
      </c>
      <c r="BA58" s="37">
        <v>-63.4</v>
      </c>
      <c r="BB58" s="37">
        <v>-582.1</v>
      </c>
      <c r="BC58" s="37">
        <v>0</v>
      </c>
      <c r="BD58" s="37">
        <v>-582.1</v>
      </c>
      <c r="BE58" s="37">
        <v>-333</v>
      </c>
      <c r="BF58" s="37">
        <v>0</v>
      </c>
      <c r="BG58" s="37">
        <v>-333</v>
      </c>
      <c r="BH58" s="37">
        <v>-81.5</v>
      </c>
      <c r="BI58" s="37">
        <v>0</v>
      </c>
      <c r="BJ58" s="37">
        <v>-81.5</v>
      </c>
      <c r="BK58" s="37">
        <v>-359.6</v>
      </c>
      <c r="BL58" s="37">
        <v>0</v>
      </c>
      <c r="BM58" s="37">
        <v>-359.6</v>
      </c>
      <c r="BN58" s="37">
        <v>-211</v>
      </c>
      <c r="BO58" s="37">
        <v>0</v>
      </c>
      <c r="BP58" s="37">
        <v>-211</v>
      </c>
      <c r="BQ58" s="37">
        <v>241.9</v>
      </c>
      <c r="BR58" s="37">
        <v>0</v>
      </c>
      <c r="BS58" s="37">
        <v>241.9</v>
      </c>
      <c r="BT58" s="37">
        <v>260.60000000000002</v>
      </c>
      <c r="BU58" s="37">
        <v>0</v>
      </c>
      <c r="BV58" s="37">
        <v>260.60000000000002</v>
      </c>
      <c r="BW58" s="37">
        <v>-18.2</v>
      </c>
      <c r="BX58" s="37">
        <v>0</v>
      </c>
      <c r="BY58" s="37">
        <v>-18.2</v>
      </c>
      <c r="BZ58" s="37">
        <v>-317.39999999999998</v>
      </c>
      <c r="CA58" s="37">
        <v>0</v>
      </c>
      <c r="CB58" s="37">
        <v>-317.39999999999998</v>
      </c>
      <c r="CC58" s="37">
        <v>-40.6</v>
      </c>
      <c r="CD58" s="37">
        <v>0</v>
      </c>
      <c r="CE58" s="37">
        <v>-40.6</v>
      </c>
      <c r="CF58" s="37">
        <v>-345.1</v>
      </c>
      <c r="CG58" s="37">
        <v>0</v>
      </c>
      <c r="CH58" s="37">
        <v>-345.1</v>
      </c>
      <c r="CI58" s="37">
        <v>380</v>
      </c>
      <c r="CJ58" s="37">
        <v>0</v>
      </c>
      <c r="CK58" s="37">
        <v>380</v>
      </c>
      <c r="CL58" s="37">
        <v>-159.4</v>
      </c>
      <c r="CM58" s="37">
        <v>0</v>
      </c>
      <c r="CN58" s="37">
        <v>-159.4</v>
      </c>
      <c r="CO58" s="37">
        <v>-107.2</v>
      </c>
      <c r="CP58" s="37">
        <v>0</v>
      </c>
      <c r="CQ58" s="37">
        <v>-107.2</v>
      </c>
      <c r="CR58" s="37">
        <v>-62.1</v>
      </c>
      <c r="CS58" s="37">
        <v>0</v>
      </c>
      <c r="CT58" s="37">
        <v>-62.1</v>
      </c>
      <c r="CU58" s="37">
        <v>281.7</v>
      </c>
      <c r="CV58" s="37">
        <v>0</v>
      </c>
      <c r="CW58" s="37">
        <v>281.7</v>
      </c>
      <c r="CX58" s="85">
        <v>98.5</v>
      </c>
      <c r="CY58" s="85">
        <v>0</v>
      </c>
      <c r="CZ58" s="85">
        <v>98.5</v>
      </c>
      <c r="DA58" s="85">
        <v>-40.799999999999997</v>
      </c>
      <c r="DB58" s="85">
        <v>0</v>
      </c>
      <c r="DC58" s="85">
        <v>-40.799999999999997</v>
      </c>
      <c r="DD58" s="85">
        <v>-296.60000000000002</v>
      </c>
      <c r="DE58" s="85">
        <v>0</v>
      </c>
      <c r="DF58" s="85">
        <v>-296.60000000000002</v>
      </c>
      <c r="DG58" s="85">
        <v>308.5</v>
      </c>
      <c r="DH58" s="85">
        <v>0</v>
      </c>
      <c r="DI58" s="85">
        <v>308.5</v>
      </c>
      <c r="DJ58" s="85">
        <v>-196.8</v>
      </c>
      <c r="DK58" s="85">
        <v>0</v>
      </c>
      <c r="DL58" s="85">
        <v>-196.8</v>
      </c>
      <c r="DM58" s="85">
        <v>188</v>
      </c>
      <c r="DN58" s="85">
        <v>0</v>
      </c>
      <c r="DO58" s="85">
        <v>188</v>
      </c>
      <c r="DP58" s="85">
        <v>13.7</v>
      </c>
      <c r="DQ58" s="85">
        <v>0</v>
      </c>
      <c r="DR58" s="85">
        <v>13.7</v>
      </c>
      <c r="DS58" s="85">
        <v>187.4</v>
      </c>
      <c r="DT58" s="85">
        <v>0</v>
      </c>
      <c r="DU58" s="85">
        <v>187.4</v>
      </c>
      <c r="DV58" s="85">
        <v>2.4</v>
      </c>
      <c r="DW58" s="85">
        <v>0</v>
      </c>
      <c r="DX58" s="85">
        <v>2.4</v>
      </c>
      <c r="DY58" s="85">
        <v>-111.3</v>
      </c>
      <c r="DZ58" s="85">
        <v>0</v>
      </c>
      <c r="EA58" s="85">
        <v>-111.3</v>
      </c>
      <c r="EB58" s="85">
        <v>-127.6</v>
      </c>
      <c r="EC58" s="85">
        <v>0</v>
      </c>
      <c r="ED58" s="85">
        <v>-127.6</v>
      </c>
      <c r="EE58" s="85">
        <v>318.60000000000002</v>
      </c>
      <c r="EF58" s="85">
        <v>0</v>
      </c>
      <c r="EG58" s="85">
        <v>318.60000000000002</v>
      </c>
      <c r="EH58" s="85">
        <v>-55.4</v>
      </c>
      <c r="EI58" s="85">
        <v>0</v>
      </c>
      <c r="EJ58" s="85">
        <v>-55.4</v>
      </c>
      <c r="EK58" s="85">
        <v>-89.7</v>
      </c>
      <c r="EL58" s="85">
        <v>0</v>
      </c>
      <c r="EM58" s="85">
        <v>-89.7</v>
      </c>
      <c r="EN58" s="85">
        <v>-152.69999999999999</v>
      </c>
      <c r="EO58" s="85">
        <v>0</v>
      </c>
      <c r="EP58" s="85">
        <v>-152.69999999999999</v>
      </c>
      <c r="EQ58" s="85">
        <v>-230.8</v>
      </c>
      <c r="ER58" s="85">
        <v>0</v>
      </c>
      <c r="ES58" s="85">
        <v>-230.8</v>
      </c>
      <c r="ET58" s="38" t="s">
        <v>321</v>
      </c>
      <c r="EU58" s="612"/>
      <c r="EV58" s="612"/>
      <c r="EW58" s="612"/>
      <c r="EX58" s="612"/>
      <c r="EY58" s="612"/>
      <c r="EZ58" s="612"/>
      <c r="FA58" s="612"/>
      <c r="FB58" s="612"/>
      <c r="FC58" s="634"/>
      <c r="FD58" s="634"/>
      <c r="FE58" s="634"/>
      <c r="FF58" s="634"/>
      <c r="FG58" s="634"/>
      <c r="FH58" s="634"/>
      <c r="FI58" s="631"/>
      <c r="FJ58" s="631"/>
      <c r="FK58" s="631"/>
      <c r="FL58" s="631"/>
      <c r="FM58" s="631"/>
      <c r="FN58" s="631"/>
      <c r="FO58" s="631"/>
      <c r="FP58" s="631"/>
      <c r="FQ58" s="631"/>
      <c r="FR58" s="631"/>
      <c r="FS58" s="631"/>
      <c r="FT58" s="631"/>
      <c r="FU58" s="631"/>
      <c r="FV58" s="631"/>
      <c r="FW58" s="631"/>
      <c r="FX58" s="631"/>
      <c r="FY58" s="631"/>
      <c r="FZ58" s="631"/>
      <c r="GA58" s="631"/>
      <c r="GB58" s="631"/>
      <c r="GC58" s="631"/>
      <c r="GD58" s="631"/>
      <c r="GE58" s="631"/>
      <c r="GF58" s="631"/>
      <c r="GG58" s="631"/>
      <c r="GH58" s="631"/>
      <c r="GI58" s="631"/>
      <c r="GJ58" s="631"/>
      <c r="GK58" s="631"/>
      <c r="GL58" s="631"/>
      <c r="GM58" s="631"/>
      <c r="GN58" s="631"/>
      <c r="GO58" s="631"/>
      <c r="GP58" s="631"/>
      <c r="GQ58" s="631"/>
      <c r="GR58" s="631"/>
      <c r="GS58" s="631"/>
      <c r="GT58" s="631"/>
      <c r="GU58" s="631"/>
      <c r="GV58" s="631"/>
      <c r="GW58" s="631"/>
      <c r="GX58" s="631"/>
      <c r="GY58" s="631"/>
      <c r="GZ58" s="631"/>
    </row>
    <row r="59" spans="1:208" s="32" customFormat="1" ht="30" customHeight="1" x14ac:dyDescent="0.5">
      <c r="A59" s="42"/>
      <c r="B59" s="460" t="s">
        <v>528</v>
      </c>
      <c r="C59" s="34">
        <v>325.89999999999998</v>
      </c>
      <c r="D59" s="34">
        <v>0</v>
      </c>
      <c r="E59" s="34">
        <v>325.89999999999998</v>
      </c>
      <c r="F59" s="34">
        <v>-119.6</v>
      </c>
      <c r="G59" s="34">
        <v>0</v>
      </c>
      <c r="H59" s="34">
        <v>-119.6</v>
      </c>
      <c r="I59" s="34">
        <v>-24.9</v>
      </c>
      <c r="J59" s="34">
        <v>0</v>
      </c>
      <c r="K59" s="34">
        <v>-24.9</v>
      </c>
      <c r="L59" s="34">
        <v>-355.9</v>
      </c>
      <c r="M59" s="34">
        <v>0</v>
      </c>
      <c r="N59" s="34">
        <v>-355.9</v>
      </c>
      <c r="O59" s="34">
        <v>839.8</v>
      </c>
      <c r="P59" s="34">
        <v>0</v>
      </c>
      <c r="Q59" s="34">
        <v>839.8</v>
      </c>
      <c r="R59" s="34">
        <v>-54.7</v>
      </c>
      <c r="S59" s="34">
        <v>0</v>
      </c>
      <c r="T59" s="34">
        <v>-54.7</v>
      </c>
      <c r="U59" s="34">
        <v>295.89999999999998</v>
      </c>
      <c r="V59" s="34">
        <v>0</v>
      </c>
      <c r="W59" s="34">
        <v>295.89999999999998</v>
      </c>
      <c r="X59" s="34">
        <v>-79.400000000000006</v>
      </c>
      <c r="Y59" s="34">
        <v>0</v>
      </c>
      <c r="Z59" s="34">
        <v>-79.400000000000006</v>
      </c>
      <c r="AA59" s="34">
        <v>250.4</v>
      </c>
      <c r="AB59" s="34">
        <v>0</v>
      </c>
      <c r="AC59" s="34">
        <v>250.4</v>
      </c>
      <c r="AD59" s="34">
        <v>-324.8</v>
      </c>
      <c r="AE59" s="34">
        <v>0</v>
      </c>
      <c r="AF59" s="34">
        <v>-324.8</v>
      </c>
      <c r="AG59" s="34">
        <v>-825.6</v>
      </c>
      <c r="AH59" s="34">
        <v>0</v>
      </c>
      <c r="AI59" s="34">
        <v>-825.6</v>
      </c>
      <c r="AJ59" s="34">
        <v>90.7</v>
      </c>
      <c r="AK59" s="34">
        <v>0</v>
      </c>
      <c r="AL59" s="34">
        <v>90.7</v>
      </c>
      <c r="AM59" s="34">
        <v>-275.8</v>
      </c>
      <c r="AN59" s="34">
        <v>0</v>
      </c>
      <c r="AO59" s="34">
        <v>-275.8</v>
      </c>
      <c r="AP59" s="34">
        <v>-354.8</v>
      </c>
      <c r="AQ59" s="34">
        <v>0</v>
      </c>
      <c r="AR59" s="34">
        <v>-354.8</v>
      </c>
      <c r="AS59" s="34">
        <v>-152.6</v>
      </c>
      <c r="AT59" s="34">
        <v>0</v>
      </c>
      <c r="AU59" s="34">
        <v>-152.6</v>
      </c>
      <c r="AV59" s="34">
        <v>403.3</v>
      </c>
      <c r="AW59" s="34">
        <v>0</v>
      </c>
      <c r="AX59" s="34">
        <v>403.3</v>
      </c>
      <c r="AY59" s="34">
        <v>-63.4</v>
      </c>
      <c r="AZ59" s="34">
        <v>0</v>
      </c>
      <c r="BA59" s="34">
        <v>-63.4</v>
      </c>
      <c r="BB59" s="34">
        <v>-582.1</v>
      </c>
      <c r="BC59" s="34">
        <v>0</v>
      </c>
      <c r="BD59" s="34">
        <v>-582.1</v>
      </c>
      <c r="BE59" s="34">
        <v>-333</v>
      </c>
      <c r="BF59" s="34">
        <v>0</v>
      </c>
      <c r="BG59" s="34">
        <v>-333</v>
      </c>
      <c r="BH59" s="34">
        <v>-81.5</v>
      </c>
      <c r="BI59" s="34">
        <v>0</v>
      </c>
      <c r="BJ59" s="34">
        <v>-81.5</v>
      </c>
      <c r="BK59" s="34">
        <v>-359.6</v>
      </c>
      <c r="BL59" s="34">
        <v>0</v>
      </c>
      <c r="BM59" s="34">
        <v>-359.6</v>
      </c>
      <c r="BN59" s="34">
        <v>-211</v>
      </c>
      <c r="BO59" s="34">
        <v>0</v>
      </c>
      <c r="BP59" s="34">
        <v>-211</v>
      </c>
      <c r="BQ59" s="34">
        <v>241.9</v>
      </c>
      <c r="BR59" s="34">
        <v>0</v>
      </c>
      <c r="BS59" s="34">
        <v>241.9</v>
      </c>
      <c r="BT59" s="34">
        <v>260.60000000000002</v>
      </c>
      <c r="BU59" s="34">
        <v>0</v>
      </c>
      <c r="BV59" s="34">
        <v>260.60000000000002</v>
      </c>
      <c r="BW59" s="34">
        <v>-18.2</v>
      </c>
      <c r="BX59" s="34">
        <v>0</v>
      </c>
      <c r="BY59" s="34">
        <v>-18.2</v>
      </c>
      <c r="BZ59" s="34">
        <v>-317.39999999999998</v>
      </c>
      <c r="CA59" s="34">
        <v>0</v>
      </c>
      <c r="CB59" s="34">
        <v>-317.39999999999998</v>
      </c>
      <c r="CC59" s="34">
        <v>-40.6</v>
      </c>
      <c r="CD59" s="34">
        <v>0</v>
      </c>
      <c r="CE59" s="34">
        <v>-40.6</v>
      </c>
      <c r="CF59" s="34">
        <v>-345.1</v>
      </c>
      <c r="CG59" s="34">
        <v>0</v>
      </c>
      <c r="CH59" s="34">
        <v>-345.1</v>
      </c>
      <c r="CI59" s="34">
        <v>380</v>
      </c>
      <c r="CJ59" s="34">
        <v>0</v>
      </c>
      <c r="CK59" s="34">
        <v>380</v>
      </c>
      <c r="CL59" s="34">
        <v>-159.4</v>
      </c>
      <c r="CM59" s="34">
        <v>0</v>
      </c>
      <c r="CN59" s="34">
        <v>-159.4</v>
      </c>
      <c r="CO59" s="34">
        <v>-107.2</v>
      </c>
      <c r="CP59" s="34">
        <v>0</v>
      </c>
      <c r="CQ59" s="34">
        <v>-107.2</v>
      </c>
      <c r="CR59" s="34">
        <v>-62.1</v>
      </c>
      <c r="CS59" s="34">
        <v>0</v>
      </c>
      <c r="CT59" s="34">
        <v>-62.1</v>
      </c>
      <c r="CU59" s="34">
        <v>281.7</v>
      </c>
      <c r="CV59" s="34">
        <v>0</v>
      </c>
      <c r="CW59" s="34">
        <v>281.7</v>
      </c>
      <c r="CX59" s="84">
        <v>98.5</v>
      </c>
      <c r="CY59" s="84">
        <v>0</v>
      </c>
      <c r="CZ59" s="84">
        <v>98.5</v>
      </c>
      <c r="DA59" s="84">
        <v>-40.799999999999997</v>
      </c>
      <c r="DB59" s="84">
        <v>0</v>
      </c>
      <c r="DC59" s="84">
        <v>-40.799999999999997</v>
      </c>
      <c r="DD59" s="84">
        <v>-296.60000000000002</v>
      </c>
      <c r="DE59" s="84">
        <v>0</v>
      </c>
      <c r="DF59" s="84">
        <v>-296.60000000000002</v>
      </c>
      <c r="DG59" s="84">
        <v>308.5</v>
      </c>
      <c r="DH59" s="84">
        <v>0</v>
      </c>
      <c r="DI59" s="84">
        <v>308.5</v>
      </c>
      <c r="DJ59" s="84">
        <v>-196.8</v>
      </c>
      <c r="DK59" s="84">
        <v>0</v>
      </c>
      <c r="DL59" s="84">
        <v>-196.8</v>
      </c>
      <c r="DM59" s="84">
        <v>188</v>
      </c>
      <c r="DN59" s="84">
        <v>0</v>
      </c>
      <c r="DO59" s="84">
        <v>188</v>
      </c>
      <c r="DP59" s="84">
        <v>13.7</v>
      </c>
      <c r="DQ59" s="84">
        <v>0</v>
      </c>
      <c r="DR59" s="84">
        <v>13.7</v>
      </c>
      <c r="DS59" s="84">
        <v>187.4</v>
      </c>
      <c r="DT59" s="84">
        <v>0</v>
      </c>
      <c r="DU59" s="84">
        <v>187.4</v>
      </c>
      <c r="DV59" s="84">
        <v>2.4</v>
      </c>
      <c r="DW59" s="84">
        <v>0</v>
      </c>
      <c r="DX59" s="84">
        <v>2.4</v>
      </c>
      <c r="DY59" s="84">
        <v>-111.3</v>
      </c>
      <c r="DZ59" s="84">
        <v>0</v>
      </c>
      <c r="EA59" s="84">
        <v>-111.3</v>
      </c>
      <c r="EB59" s="84">
        <v>-127.6</v>
      </c>
      <c r="EC59" s="84">
        <v>0</v>
      </c>
      <c r="ED59" s="84">
        <v>-127.6</v>
      </c>
      <c r="EE59" s="84">
        <v>318.60000000000002</v>
      </c>
      <c r="EF59" s="84">
        <v>0</v>
      </c>
      <c r="EG59" s="84">
        <v>318.60000000000002</v>
      </c>
      <c r="EH59" s="84">
        <v>-55.4</v>
      </c>
      <c r="EI59" s="84">
        <v>0</v>
      </c>
      <c r="EJ59" s="84">
        <v>-55.4</v>
      </c>
      <c r="EK59" s="84">
        <v>-89.7</v>
      </c>
      <c r="EL59" s="84">
        <v>0</v>
      </c>
      <c r="EM59" s="84">
        <v>-89.7</v>
      </c>
      <c r="EN59" s="84">
        <v>-152.69999999999999</v>
      </c>
      <c r="EO59" s="84">
        <v>0</v>
      </c>
      <c r="EP59" s="84">
        <v>-152.69999999999999</v>
      </c>
      <c r="EQ59" s="84">
        <v>-230.8</v>
      </c>
      <c r="ER59" s="84">
        <v>0</v>
      </c>
      <c r="ES59" s="84">
        <v>-230.8</v>
      </c>
      <c r="ET59" s="35" t="s">
        <v>650</v>
      </c>
      <c r="EU59" s="612"/>
      <c r="EV59" s="612"/>
      <c r="EW59" s="612"/>
      <c r="EX59" s="612"/>
      <c r="EY59" s="612"/>
      <c r="EZ59" s="612"/>
      <c r="FA59" s="612"/>
      <c r="FB59" s="612"/>
      <c r="FC59" s="634"/>
      <c r="FD59" s="634"/>
      <c r="FE59" s="634"/>
      <c r="FF59" s="634"/>
      <c r="FG59" s="634"/>
      <c r="FH59" s="634"/>
      <c r="FI59" s="631"/>
      <c r="FJ59" s="631"/>
      <c r="FK59" s="631"/>
      <c r="FL59" s="631"/>
      <c r="FM59" s="631"/>
      <c r="FN59" s="631"/>
      <c r="FO59" s="631"/>
      <c r="FP59" s="631"/>
      <c r="FQ59" s="631"/>
      <c r="FR59" s="631"/>
      <c r="FS59" s="631"/>
      <c r="FT59" s="631"/>
      <c r="FU59" s="631"/>
      <c r="FV59" s="631"/>
      <c r="FW59" s="631"/>
      <c r="FX59" s="631"/>
      <c r="FY59" s="631"/>
      <c r="FZ59" s="631"/>
      <c r="GA59" s="631"/>
      <c r="GB59" s="631"/>
      <c r="GC59" s="631"/>
      <c r="GD59" s="631"/>
      <c r="GE59" s="631"/>
      <c r="GF59" s="631"/>
      <c r="GG59" s="631"/>
      <c r="GH59" s="631"/>
      <c r="GI59" s="631"/>
      <c r="GJ59" s="631"/>
      <c r="GK59" s="631"/>
      <c r="GL59" s="631"/>
      <c r="GM59" s="631"/>
      <c r="GN59" s="631"/>
      <c r="GO59" s="631"/>
      <c r="GP59" s="631"/>
      <c r="GQ59" s="631"/>
      <c r="GR59" s="631"/>
      <c r="GS59" s="631"/>
      <c r="GT59" s="631"/>
      <c r="GU59" s="631"/>
      <c r="GV59" s="631"/>
      <c r="GW59" s="631"/>
      <c r="GX59" s="631"/>
      <c r="GY59" s="631"/>
      <c r="GZ59" s="631"/>
    </row>
    <row r="60" spans="1:208" s="32" customFormat="1" ht="30" customHeight="1" x14ac:dyDescent="0.5">
      <c r="A60" s="42"/>
      <c r="B60" s="29" t="s">
        <v>198</v>
      </c>
      <c r="C60" s="30">
        <v>0.9</v>
      </c>
      <c r="D60" s="30">
        <v>0</v>
      </c>
      <c r="E60" s="30">
        <v>0.9</v>
      </c>
      <c r="F60" s="30">
        <v>-0.5</v>
      </c>
      <c r="G60" s="30">
        <v>0</v>
      </c>
      <c r="H60" s="30">
        <v>-0.5</v>
      </c>
      <c r="I60" s="30">
        <v>3.1</v>
      </c>
      <c r="J60" s="30">
        <v>0</v>
      </c>
      <c r="K60" s="30">
        <v>3.1</v>
      </c>
      <c r="L60" s="30">
        <v>-0.1</v>
      </c>
      <c r="M60" s="30">
        <v>0</v>
      </c>
      <c r="N60" s="30">
        <v>-0.1</v>
      </c>
      <c r="O60" s="30">
        <v>1.2</v>
      </c>
      <c r="P60" s="30">
        <v>0</v>
      </c>
      <c r="Q60" s="30">
        <v>1.2</v>
      </c>
      <c r="R60" s="30">
        <v>-2.2000000000000002</v>
      </c>
      <c r="S60" s="30">
        <v>0</v>
      </c>
      <c r="T60" s="30">
        <v>-2.2000000000000002</v>
      </c>
      <c r="U60" s="30">
        <v>2.7</v>
      </c>
      <c r="V60" s="30">
        <v>0</v>
      </c>
      <c r="W60" s="30">
        <v>2.7</v>
      </c>
      <c r="X60" s="30">
        <v>0.8</v>
      </c>
      <c r="Y60" s="30">
        <v>0</v>
      </c>
      <c r="Z60" s="30">
        <v>0.8</v>
      </c>
      <c r="AA60" s="30">
        <v>4.5999999999999996</v>
      </c>
      <c r="AB60" s="30">
        <v>0</v>
      </c>
      <c r="AC60" s="30">
        <v>4.5999999999999996</v>
      </c>
      <c r="AD60" s="30">
        <v>0</v>
      </c>
      <c r="AE60" s="30">
        <v>0</v>
      </c>
      <c r="AF60" s="30">
        <v>0</v>
      </c>
      <c r="AG60" s="30">
        <v>1.4</v>
      </c>
      <c r="AH60" s="30">
        <v>0</v>
      </c>
      <c r="AI60" s="30">
        <v>1.4</v>
      </c>
      <c r="AJ60" s="30">
        <v>-0.3</v>
      </c>
      <c r="AK60" s="30">
        <v>0</v>
      </c>
      <c r="AL60" s="30">
        <v>-0.3</v>
      </c>
      <c r="AM60" s="30">
        <v>0.7</v>
      </c>
      <c r="AN60" s="30">
        <v>0</v>
      </c>
      <c r="AO60" s="30">
        <v>0.7</v>
      </c>
      <c r="AP60" s="30">
        <v>5.4</v>
      </c>
      <c r="AQ60" s="30">
        <v>0</v>
      </c>
      <c r="AR60" s="30">
        <v>5.4</v>
      </c>
      <c r="AS60" s="30">
        <v>1.5</v>
      </c>
      <c r="AT60" s="30">
        <v>0</v>
      </c>
      <c r="AU60" s="30">
        <v>1.5</v>
      </c>
      <c r="AV60" s="30">
        <v>3.5</v>
      </c>
      <c r="AW60" s="30">
        <v>0</v>
      </c>
      <c r="AX60" s="30">
        <v>3.5</v>
      </c>
      <c r="AY60" s="30">
        <v>-0.5</v>
      </c>
      <c r="AZ60" s="30">
        <v>0</v>
      </c>
      <c r="BA60" s="30">
        <v>-0.5</v>
      </c>
      <c r="BB60" s="30">
        <v>4.8</v>
      </c>
      <c r="BC60" s="30">
        <v>0</v>
      </c>
      <c r="BD60" s="30">
        <v>4.8</v>
      </c>
      <c r="BE60" s="30">
        <v>-2.4</v>
      </c>
      <c r="BF60" s="30">
        <v>0</v>
      </c>
      <c r="BG60" s="30">
        <v>-2.4</v>
      </c>
      <c r="BH60" s="30">
        <v>12.6</v>
      </c>
      <c r="BI60" s="30">
        <v>0</v>
      </c>
      <c r="BJ60" s="30">
        <v>12.6</v>
      </c>
      <c r="BK60" s="30">
        <v>5.4</v>
      </c>
      <c r="BL60" s="30">
        <v>0</v>
      </c>
      <c r="BM60" s="30">
        <v>5.4</v>
      </c>
      <c r="BN60" s="30">
        <v>1.1000000000000001</v>
      </c>
      <c r="BO60" s="30">
        <v>0</v>
      </c>
      <c r="BP60" s="30">
        <v>1.1000000000000001</v>
      </c>
      <c r="BQ60" s="30">
        <v>-22.8</v>
      </c>
      <c r="BR60" s="30">
        <v>0</v>
      </c>
      <c r="BS60" s="30">
        <v>-22.8</v>
      </c>
      <c r="BT60" s="30">
        <v>2.5</v>
      </c>
      <c r="BU60" s="30">
        <v>0</v>
      </c>
      <c r="BV60" s="30">
        <v>2.5</v>
      </c>
      <c r="BW60" s="30">
        <v>-8.6</v>
      </c>
      <c r="BX60" s="30">
        <v>0</v>
      </c>
      <c r="BY60" s="30">
        <v>-8.6</v>
      </c>
      <c r="BZ60" s="30">
        <v>5.0999999999999996</v>
      </c>
      <c r="CA60" s="30">
        <v>0</v>
      </c>
      <c r="CB60" s="30">
        <v>5.0999999999999996</v>
      </c>
      <c r="CC60" s="30">
        <v>-10.3</v>
      </c>
      <c r="CD60" s="30">
        <v>0</v>
      </c>
      <c r="CE60" s="30">
        <v>-10.3</v>
      </c>
      <c r="CF60" s="30">
        <v>1.3</v>
      </c>
      <c r="CG60" s="30">
        <v>0</v>
      </c>
      <c r="CH60" s="30">
        <v>1.3</v>
      </c>
      <c r="CI60" s="30">
        <v>-9</v>
      </c>
      <c r="CJ60" s="30">
        <v>0</v>
      </c>
      <c r="CK60" s="30">
        <v>-9</v>
      </c>
      <c r="CL60" s="30">
        <v>1.6</v>
      </c>
      <c r="CM60" s="30">
        <v>0</v>
      </c>
      <c r="CN60" s="30">
        <v>1.6</v>
      </c>
      <c r="CO60" s="30">
        <v>-3.4</v>
      </c>
      <c r="CP60" s="30">
        <v>0</v>
      </c>
      <c r="CQ60" s="30">
        <v>-3.4</v>
      </c>
      <c r="CR60" s="30">
        <v>2.7</v>
      </c>
      <c r="CS60" s="30">
        <v>0</v>
      </c>
      <c r="CT60" s="30">
        <v>2.7</v>
      </c>
      <c r="CU60" s="30">
        <v>-0.7</v>
      </c>
      <c r="CV60" s="30">
        <v>0</v>
      </c>
      <c r="CW60" s="30">
        <v>-0.7</v>
      </c>
      <c r="CX60" s="83">
        <v>10.199999999999999</v>
      </c>
      <c r="CY60" s="83">
        <v>0</v>
      </c>
      <c r="CZ60" s="83">
        <v>10.199999999999999</v>
      </c>
      <c r="DA60" s="83">
        <v>15.5</v>
      </c>
      <c r="DB60" s="83">
        <v>0</v>
      </c>
      <c r="DC60" s="83">
        <v>15.5</v>
      </c>
      <c r="DD60" s="83">
        <v>20.2</v>
      </c>
      <c r="DE60" s="83">
        <v>0</v>
      </c>
      <c r="DF60" s="83">
        <v>20.2</v>
      </c>
      <c r="DG60" s="83">
        <v>15.6</v>
      </c>
      <c r="DH60" s="83">
        <v>0</v>
      </c>
      <c r="DI60" s="83">
        <v>15.6</v>
      </c>
      <c r="DJ60" s="83">
        <v>20.399999999999999</v>
      </c>
      <c r="DK60" s="83">
        <v>0</v>
      </c>
      <c r="DL60" s="83">
        <v>20.399999999999999</v>
      </c>
      <c r="DM60" s="83">
        <v>-10.8</v>
      </c>
      <c r="DN60" s="83">
        <v>0</v>
      </c>
      <c r="DO60" s="83">
        <v>-10.8</v>
      </c>
      <c r="DP60" s="83">
        <v>5</v>
      </c>
      <c r="DQ60" s="83">
        <v>0</v>
      </c>
      <c r="DR60" s="83">
        <v>5</v>
      </c>
      <c r="DS60" s="83">
        <v>-1.6</v>
      </c>
      <c r="DT60" s="83">
        <v>0</v>
      </c>
      <c r="DU60" s="83">
        <v>-1.6</v>
      </c>
      <c r="DV60" s="83">
        <v>28.2</v>
      </c>
      <c r="DW60" s="83">
        <v>0</v>
      </c>
      <c r="DX60" s="83">
        <v>28.2</v>
      </c>
      <c r="DY60" s="83">
        <v>-14.8</v>
      </c>
      <c r="DZ60" s="83">
        <v>0</v>
      </c>
      <c r="EA60" s="83">
        <v>-14.8</v>
      </c>
      <c r="EB60" s="83">
        <v>-1.6</v>
      </c>
      <c r="EC60" s="83">
        <v>0</v>
      </c>
      <c r="ED60" s="83">
        <v>-1.6</v>
      </c>
      <c r="EE60" s="83">
        <v>-14.4</v>
      </c>
      <c r="EF60" s="83">
        <v>0</v>
      </c>
      <c r="EG60" s="83">
        <v>-14.4</v>
      </c>
      <c r="EH60" s="83">
        <v>8.9</v>
      </c>
      <c r="EI60" s="83">
        <v>0</v>
      </c>
      <c r="EJ60" s="83">
        <v>8.9</v>
      </c>
      <c r="EK60" s="83">
        <v>-8.5</v>
      </c>
      <c r="EL60" s="83">
        <v>0</v>
      </c>
      <c r="EM60" s="83">
        <v>-8.5</v>
      </c>
      <c r="EN60" s="83">
        <v>-1</v>
      </c>
      <c r="EO60" s="83">
        <v>0</v>
      </c>
      <c r="EP60" s="83">
        <v>-1</v>
      </c>
      <c r="EQ60" s="83">
        <v>-10.8</v>
      </c>
      <c r="ER60" s="83">
        <v>0</v>
      </c>
      <c r="ES60" s="83">
        <v>-10.8</v>
      </c>
      <c r="ET60" s="31" t="s">
        <v>323</v>
      </c>
      <c r="EU60" s="612"/>
      <c r="EV60" s="612"/>
      <c r="EW60" s="612"/>
      <c r="EX60" s="612"/>
      <c r="EY60" s="612"/>
      <c r="EZ60" s="612"/>
      <c r="FA60" s="612"/>
      <c r="FB60" s="612"/>
      <c r="FC60" s="634"/>
      <c r="FD60" s="634"/>
      <c r="FE60" s="634"/>
      <c r="FF60" s="634"/>
      <c r="FG60" s="634"/>
      <c r="FH60" s="634"/>
      <c r="FI60" s="631"/>
      <c r="FJ60" s="631"/>
      <c r="FK60" s="631"/>
      <c r="FL60" s="631"/>
      <c r="FM60" s="631"/>
      <c r="FN60" s="631"/>
      <c r="FO60" s="631"/>
      <c r="FP60" s="631"/>
      <c r="FQ60" s="631"/>
      <c r="FR60" s="631"/>
      <c r="FS60" s="631"/>
      <c r="FT60" s="631"/>
      <c r="FU60" s="631"/>
      <c r="FV60" s="631"/>
      <c r="FW60" s="631"/>
      <c r="FX60" s="631"/>
      <c r="FY60" s="631"/>
      <c r="FZ60" s="631"/>
      <c r="GA60" s="631"/>
      <c r="GB60" s="631"/>
      <c r="GC60" s="631"/>
      <c r="GD60" s="631"/>
      <c r="GE60" s="631"/>
      <c r="GF60" s="631"/>
      <c r="GG60" s="631"/>
      <c r="GH60" s="631"/>
      <c r="GI60" s="631"/>
      <c r="GJ60" s="631"/>
      <c r="GK60" s="631"/>
      <c r="GL60" s="631"/>
      <c r="GM60" s="631"/>
      <c r="GN60" s="631"/>
      <c r="GO60" s="631"/>
      <c r="GP60" s="631"/>
      <c r="GQ60" s="631"/>
      <c r="GR60" s="631"/>
      <c r="GS60" s="631"/>
      <c r="GT60" s="631"/>
      <c r="GU60" s="631"/>
      <c r="GV60" s="631"/>
      <c r="GW60" s="631"/>
      <c r="GX60" s="631"/>
      <c r="GY60" s="631"/>
      <c r="GZ60" s="631"/>
    </row>
    <row r="61" spans="1:208" s="32" customFormat="1" ht="51" customHeight="1" x14ac:dyDescent="0.5">
      <c r="A61" s="42"/>
      <c r="B61" s="252" t="s">
        <v>199</v>
      </c>
      <c r="C61" s="893">
        <v>627.4</v>
      </c>
      <c r="D61" s="894"/>
      <c r="E61" s="895"/>
      <c r="F61" s="893">
        <v>313.3</v>
      </c>
      <c r="G61" s="894"/>
      <c r="H61" s="895"/>
      <c r="I61" s="893">
        <v>-171.7</v>
      </c>
      <c r="J61" s="894"/>
      <c r="K61" s="895"/>
      <c r="L61" s="893">
        <v>-1.4</v>
      </c>
      <c r="M61" s="894"/>
      <c r="N61" s="895"/>
      <c r="O61" s="893">
        <v>380</v>
      </c>
      <c r="P61" s="894"/>
      <c r="Q61" s="895"/>
      <c r="R61" s="893">
        <v>19.3</v>
      </c>
      <c r="S61" s="894"/>
      <c r="T61" s="895"/>
      <c r="U61" s="893">
        <v>101.9</v>
      </c>
      <c r="V61" s="894"/>
      <c r="W61" s="895"/>
      <c r="X61" s="893">
        <v>-28.4</v>
      </c>
      <c r="Y61" s="894"/>
      <c r="Z61" s="895"/>
      <c r="AA61" s="893">
        <v>13.5</v>
      </c>
      <c r="AB61" s="894"/>
      <c r="AC61" s="895"/>
      <c r="AD61" s="893">
        <v>-13.2</v>
      </c>
      <c r="AE61" s="894"/>
      <c r="AF61" s="895"/>
      <c r="AG61" s="893">
        <v>71.7</v>
      </c>
      <c r="AH61" s="894"/>
      <c r="AI61" s="895"/>
      <c r="AJ61" s="893">
        <v>171.5</v>
      </c>
      <c r="AK61" s="894"/>
      <c r="AL61" s="895"/>
      <c r="AM61" s="893">
        <v>-291.8</v>
      </c>
      <c r="AN61" s="894"/>
      <c r="AO61" s="895"/>
      <c r="AP61" s="893">
        <v>592.20000000000005</v>
      </c>
      <c r="AQ61" s="894"/>
      <c r="AR61" s="895"/>
      <c r="AS61" s="893">
        <v>-389.9</v>
      </c>
      <c r="AT61" s="894"/>
      <c r="AU61" s="895"/>
      <c r="AV61" s="893">
        <v>816.8</v>
      </c>
      <c r="AW61" s="894"/>
      <c r="AX61" s="895"/>
      <c r="AY61" s="893">
        <v>-164.2</v>
      </c>
      <c r="AZ61" s="894"/>
      <c r="BA61" s="895"/>
      <c r="BB61" s="893">
        <v>-127.1</v>
      </c>
      <c r="BC61" s="894"/>
      <c r="BD61" s="895"/>
      <c r="BE61" s="893">
        <v>-55.4</v>
      </c>
      <c r="BF61" s="894"/>
      <c r="BG61" s="895"/>
      <c r="BH61" s="893">
        <v>-385.6</v>
      </c>
      <c r="BI61" s="894"/>
      <c r="BJ61" s="895"/>
      <c r="BK61" s="893">
        <v>-219.4</v>
      </c>
      <c r="BL61" s="894"/>
      <c r="BM61" s="895"/>
      <c r="BN61" s="893">
        <v>112</v>
      </c>
      <c r="BO61" s="894"/>
      <c r="BP61" s="895"/>
      <c r="BQ61" s="893">
        <v>134.9</v>
      </c>
      <c r="BR61" s="894"/>
      <c r="BS61" s="895"/>
      <c r="BT61" s="893">
        <v>34.4</v>
      </c>
      <c r="BU61" s="894"/>
      <c r="BV61" s="895"/>
      <c r="BW61" s="893">
        <v>31</v>
      </c>
      <c r="BX61" s="894"/>
      <c r="BY61" s="895"/>
      <c r="BZ61" s="893">
        <v>-631.6</v>
      </c>
      <c r="CA61" s="894"/>
      <c r="CB61" s="895"/>
      <c r="CC61" s="893">
        <v>309.39999999999998</v>
      </c>
      <c r="CD61" s="894"/>
      <c r="CE61" s="895"/>
      <c r="CF61" s="893">
        <v>308.2</v>
      </c>
      <c r="CG61" s="894"/>
      <c r="CH61" s="895"/>
      <c r="CI61" s="893">
        <v>81.78</v>
      </c>
      <c r="CJ61" s="894"/>
      <c r="CK61" s="895"/>
      <c r="CL61" s="893">
        <v>144.6</v>
      </c>
      <c r="CM61" s="894"/>
      <c r="CN61" s="895"/>
      <c r="CO61" s="893">
        <v>465.4</v>
      </c>
      <c r="CP61" s="894"/>
      <c r="CQ61" s="895"/>
      <c r="CR61" s="893">
        <v>209.56</v>
      </c>
      <c r="CS61" s="894"/>
      <c r="CT61" s="895"/>
      <c r="CU61" s="893">
        <v>202.24</v>
      </c>
      <c r="CV61" s="894"/>
      <c r="CW61" s="895"/>
      <c r="CX61" s="893">
        <v>196.1</v>
      </c>
      <c r="CY61" s="894"/>
      <c r="CZ61" s="895"/>
      <c r="DA61" s="893">
        <v>-13.07</v>
      </c>
      <c r="DB61" s="894"/>
      <c r="DC61" s="895"/>
      <c r="DD61" s="893">
        <v>205.2</v>
      </c>
      <c r="DE61" s="894"/>
      <c r="DF61" s="895"/>
      <c r="DG61" s="887">
        <v>-830.2</v>
      </c>
      <c r="DH61" s="888"/>
      <c r="DI61" s="889"/>
      <c r="DJ61" s="887">
        <v>-40</v>
      </c>
      <c r="DK61" s="888"/>
      <c r="DL61" s="889"/>
      <c r="DM61" s="887">
        <v>-189.5</v>
      </c>
      <c r="DN61" s="888"/>
      <c r="DO61" s="889"/>
      <c r="DP61" s="890">
        <v>-481.5</v>
      </c>
      <c r="DQ61" s="891"/>
      <c r="DR61" s="892"/>
      <c r="DS61" s="887">
        <v>-245.2</v>
      </c>
      <c r="DT61" s="888"/>
      <c r="DU61" s="889"/>
      <c r="DV61" s="887">
        <v>251.9</v>
      </c>
      <c r="DW61" s="888"/>
      <c r="DX61" s="889"/>
      <c r="DY61" s="887">
        <v>277.3</v>
      </c>
      <c r="DZ61" s="888"/>
      <c r="EA61" s="889"/>
      <c r="EB61" s="887">
        <v>220.1</v>
      </c>
      <c r="EC61" s="888"/>
      <c r="ED61" s="889"/>
      <c r="EE61" s="887">
        <v>-593.6</v>
      </c>
      <c r="EF61" s="888"/>
      <c r="EG61" s="889"/>
      <c r="EH61" s="887">
        <v>171.6</v>
      </c>
      <c r="EI61" s="888"/>
      <c r="EJ61" s="889"/>
      <c r="EK61" s="887">
        <v>544.70000000000005</v>
      </c>
      <c r="EL61" s="888"/>
      <c r="EM61" s="889"/>
      <c r="EN61" s="887">
        <v>446.2</v>
      </c>
      <c r="EO61" s="888"/>
      <c r="EP61" s="889"/>
      <c r="EQ61" s="887">
        <v>-496.3</v>
      </c>
      <c r="ER61" s="888"/>
      <c r="ES61" s="889"/>
      <c r="ET61" s="253" t="s">
        <v>211</v>
      </c>
      <c r="EU61" s="612"/>
      <c r="EV61" s="612"/>
      <c r="EW61" s="612"/>
      <c r="EX61" s="612"/>
      <c r="EY61" s="612"/>
      <c r="EZ61" s="612"/>
      <c r="FA61" s="612"/>
      <c r="FB61" s="612"/>
      <c r="FC61" s="634"/>
      <c r="FD61" s="634"/>
      <c r="FE61" s="634"/>
      <c r="FF61" s="634"/>
      <c r="FG61" s="634"/>
      <c r="FH61" s="634"/>
      <c r="FI61" s="631"/>
      <c r="FJ61" s="631"/>
      <c r="FK61" s="631"/>
      <c r="FL61" s="631"/>
      <c r="FM61" s="631"/>
      <c r="FN61" s="631"/>
      <c r="FO61" s="631"/>
      <c r="FP61" s="631"/>
      <c r="FQ61" s="631"/>
      <c r="FR61" s="631"/>
      <c r="FS61" s="631"/>
      <c r="FT61" s="631"/>
      <c r="FU61" s="631"/>
      <c r="FV61" s="631"/>
      <c r="FW61" s="631"/>
      <c r="FX61" s="631"/>
      <c r="FY61" s="631"/>
      <c r="FZ61" s="631"/>
      <c r="GA61" s="631"/>
      <c r="GB61" s="631"/>
      <c r="GC61" s="631"/>
      <c r="GD61" s="631"/>
      <c r="GE61" s="631"/>
      <c r="GF61" s="631"/>
      <c r="GG61" s="631"/>
      <c r="GH61" s="631"/>
      <c r="GI61" s="631"/>
      <c r="GJ61" s="631"/>
      <c r="GK61" s="631"/>
      <c r="GL61" s="631"/>
      <c r="GM61" s="631"/>
      <c r="GN61" s="631"/>
      <c r="GO61" s="631"/>
      <c r="GP61" s="631"/>
      <c r="GQ61" s="631"/>
      <c r="GR61" s="631"/>
      <c r="GS61" s="631"/>
      <c r="GT61" s="631"/>
      <c r="GU61" s="631"/>
      <c r="GV61" s="631"/>
      <c r="GW61" s="631"/>
      <c r="GX61" s="631"/>
      <c r="GY61" s="631"/>
      <c r="GZ61" s="631"/>
    </row>
    <row r="62" spans="1:208" s="32" customFormat="1" ht="10.15" customHeight="1" x14ac:dyDescent="0.5">
      <c r="A62" s="42"/>
      <c r="B62" s="352"/>
      <c r="C62" s="358"/>
      <c r="D62" s="358"/>
      <c r="E62" s="358"/>
      <c r="F62" s="358"/>
      <c r="G62" s="358"/>
      <c r="H62" s="358"/>
      <c r="I62" s="358"/>
      <c r="J62" s="358"/>
      <c r="K62" s="358"/>
      <c r="L62" s="358"/>
      <c r="M62" s="358"/>
      <c r="N62" s="358"/>
      <c r="O62" s="358"/>
      <c r="P62" s="358"/>
      <c r="Q62" s="358"/>
      <c r="R62" s="358"/>
      <c r="S62" s="358"/>
      <c r="T62" s="358"/>
      <c r="U62" s="358"/>
      <c r="V62" s="358"/>
      <c r="W62" s="358"/>
      <c r="X62" s="358"/>
      <c r="Y62" s="358"/>
      <c r="Z62" s="358"/>
      <c r="AA62" s="358"/>
      <c r="AB62" s="358"/>
      <c r="AC62" s="358"/>
      <c r="AD62" s="358"/>
      <c r="AE62" s="358"/>
      <c r="AF62" s="358"/>
      <c r="AG62" s="358"/>
      <c r="AH62" s="358"/>
      <c r="AI62" s="358"/>
      <c r="AJ62" s="358"/>
      <c r="AK62" s="358"/>
      <c r="AL62" s="358"/>
      <c r="AM62" s="358"/>
      <c r="AN62" s="358"/>
      <c r="AO62" s="358"/>
      <c r="AP62" s="358"/>
      <c r="AQ62" s="358"/>
      <c r="AR62" s="358"/>
      <c r="AS62" s="358"/>
      <c r="AT62" s="358"/>
      <c r="AU62" s="358"/>
      <c r="AV62" s="358"/>
      <c r="AW62" s="358"/>
      <c r="AX62" s="358"/>
      <c r="AY62" s="358"/>
      <c r="AZ62" s="358"/>
      <c r="BA62" s="358"/>
      <c r="BB62" s="358"/>
      <c r="BC62" s="358"/>
      <c r="BD62" s="358"/>
      <c r="BE62" s="358"/>
      <c r="BF62" s="358"/>
      <c r="BG62" s="358"/>
      <c r="BH62" s="358"/>
      <c r="BI62" s="358"/>
      <c r="BJ62" s="358"/>
      <c r="BK62" s="358"/>
      <c r="BL62" s="358"/>
      <c r="BM62" s="358"/>
      <c r="BN62" s="358"/>
      <c r="BO62" s="358"/>
      <c r="BP62" s="358"/>
      <c r="BQ62" s="358"/>
      <c r="BR62" s="358"/>
      <c r="BS62" s="358"/>
      <c r="BT62" s="358"/>
      <c r="BU62" s="358"/>
      <c r="BV62" s="358"/>
      <c r="BW62" s="358"/>
      <c r="BX62" s="358"/>
      <c r="BY62" s="358"/>
      <c r="BZ62" s="358"/>
      <c r="CA62" s="358"/>
      <c r="CB62" s="358"/>
      <c r="CC62" s="358"/>
      <c r="CD62" s="358"/>
      <c r="CE62" s="358"/>
      <c r="CF62" s="358"/>
      <c r="CG62" s="358"/>
      <c r="CH62" s="358"/>
      <c r="CI62" s="358"/>
      <c r="CJ62" s="358"/>
      <c r="CK62" s="358"/>
      <c r="CL62" s="358"/>
      <c r="CM62" s="358"/>
      <c r="CN62" s="358"/>
      <c r="CO62" s="358"/>
      <c r="CP62" s="358"/>
      <c r="CQ62" s="358"/>
      <c r="CR62" s="358"/>
      <c r="CS62" s="358"/>
      <c r="CT62" s="358"/>
      <c r="CU62" s="358"/>
      <c r="CV62" s="358"/>
      <c r="CW62" s="358"/>
      <c r="CX62" s="359"/>
      <c r="CY62" s="359"/>
      <c r="CZ62" s="359"/>
      <c r="DA62" s="360"/>
      <c r="DB62" s="360"/>
      <c r="DC62" s="360"/>
      <c r="DD62" s="360"/>
      <c r="DE62" s="360"/>
      <c r="DF62" s="360"/>
      <c r="DG62" s="360"/>
      <c r="DH62" s="360"/>
      <c r="DI62" s="360"/>
      <c r="DJ62" s="360"/>
      <c r="DK62" s="360"/>
      <c r="DL62" s="360"/>
      <c r="DM62" s="360"/>
      <c r="DN62" s="360"/>
      <c r="DO62" s="360"/>
      <c r="DP62" s="360"/>
      <c r="DQ62" s="360"/>
      <c r="DR62" s="360"/>
      <c r="DS62" s="360"/>
      <c r="DT62" s="360"/>
      <c r="DU62" s="360"/>
      <c r="DV62" s="360"/>
      <c r="DW62" s="360"/>
      <c r="DX62" s="360"/>
      <c r="DY62" s="360"/>
      <c r="DZ62" s="360"/>
      <c r="EA62" s="360"/>
      <c r="EB62" s="360"/>
      <c r="EC62" s="360"/>
      <c r="ED62" s="360"/>
      <c r="EE62" s="360"/>
      <c r="EF62" s="360"/>
      <c r="EG62" s="360"/>
      <c r="EH62" s="360"/>
      <c r="EI62" s="360"/>
      <c r="EJ62" s="360"/>
      <c r="EK62" s="360"/>
      <c r="EL62" s="360"/>
      <c r="EM62" s="360"/>
      <c r="EN62" s="360"/>
      <c r="EO62" s="360"/>
      <c r="EP62" s="360"/>
      <c r="EQ62" s="360"/>
      <c r="ER62" s="360"/>
      <c r="ES62" s="360"/>
      <c r="ET62" s="355"/>
      <c r="EU62" s="634"/>
      <c r="EV62" s="634"/>
      <c r="EW62" s="634"/>
      <c r="EX62" s="634"/>
      <c r="EY62" s="634"/>
      <c r="EZ62" s="634"/>
      <c r="FA62" s="634"/>
      <c r="FB62" s="634"/>
      <c r="FC62" s="634"/>
      <c r="FD62" s="633"/>
      <c r="FE62" s="633"/>
      <c r="FF62" s="633"/>
      <c r="FG62" s="631"/>
      <c r="FH62" s="631"/>
      <c r="FI62" s="631"/>
      <c r="FJ62" s="631"/>
      <c r="FK62" s="631"/>
      <c r="FL62" s="631"/>
      <c r="FM62" s="631"/>
      <c r="FN62" s="631"/>
      <c r="FO62" s="631"/>
      <c r="FP62" s="631"/>
      <c r="FQ62" s="631"/>
      <c r="FR62" s="631"/>
      <c r="FS62" s="631"/>
      <c r="FT62" s="631"/>
      <c r="FU62" s="631"/>
      <c r="FV62" s="631"/>
      <c r="FW62" s="631"/>
      <c r="FX62" s="631"/>
      <c r="FY62" s="631"/>
      <c r="FZ62" s="631"/>
      <c r="GA62" s="631"/>
      <c r="GB62" s="631"/>
      <c r="GC62" s="631"/>
      <c r="GD62" s="631"/>
      <c r="GE62" s="631"/>
      <c r="GF62" s="631"/>
      <c r="GG62" s="631"/>
      <c r="GH62" s="631"/>
      <c r="GI62" s="631"/>
      <c r="GJ62" s="631"/>
      <c r="GK62" s="631"/>
      <c r="GL62" s="631"/>
      <c r="GM62" s="631"/>
      <c r="GN62" s="631"/>
      <c r="GO62" s="631"/>
      <c r="GP62" s="631"/>
      <c r="GQ62" s="631"/>
      <c r="GR62" s="631"/>
      <c r="GS62" s="631"/>
      <c r="GT62" s="631"/>
      <c r="GU62" s="631"/>
      <c r="GV62" s="631"/>
      <c r="GW62" s="631"/>
      <c r="GX62" s="631"/>
      <c r="GY62" s="631"/>
      <c r="GZ62" s="631"/>
    </row>
    <row r="63" spans="1:208" s="348" customFormat="1" ht="33.75" x14ac:dyDescent="0.5">
      <c r="B63" s="280" t="s">
        <v>486</v>
      </c>
      <c r="D63" s="349"/>
      <c r="E63" s="349"/>
      <c r="G63" s="349"/>
      <c r="H63" s="349"/>
      <c r="J63" s="349"/>
      <c r="K63" s="349"/>
      <c r="M63" s="349"/>
      <c r="N63" s="349"/>
      <c r="P63" s="349"/>
      <c r="Q63" s="349"/>
      <c r="S63" s="349"/>
      <c r="T63" s="349"/>
      <c r="V63" s="349"/>
      <c r="W63" s="349"/>
      <c r="Y63" s="349"/>
      <c r="Z63" s="349"/>
      <c r="AB63" s="349"/>
      <c r="AC63" s="349"/>
      <c r="AE63" s="349"/>
      <c r="AF63" s="349"/>
      <c r="AH63" s="349"/>
      <c r="AI63" s="349"/>
      <c r="AK63" s="349"/>
      <c r="AL63" s="349"/>
      <c r="AN63" s="349"/>
      <c r="AO63" s="349"/>
      <c r="AQ63" s="349"/>
      <c r="AR63" s="349"/>
      <c r="AT63" s="349"/>
      <c r="AU63" s="349"/>
      <c r="AW63" s="349"/>
      <c r="AX63" s="349"/>
      <c r="AZ63" s="349"/>
      <c r="BA63" s="349"/>
      <c r="BC63" s="349"/>
      <c r="BD63" s="349"/>
      <c r="BF63" s="349"/>
      <c r="BG63" s="349"/>
      <c r="BI63" s="349"/>
      <c r="BJ63" s="349"/>
      <c r="BL63" s="349"/>
      <c r="BM63" s="349"/>
      <c r="BO63" s="349"/>
      <c r="BP63" s="349"/>
      <c r="BR63" s="349"/>
      <c r="BS63" s="349"/>
      <c r="BU63" s="349"/>
      <c r="BV63" s="349"/>
      <c r="BX63" s="349"/>
      <c r="BY63" s="349"/>
      <c r="CA63" s="349"/>
      <c r="CB63" s="349"/>
      <c r="CD63" s="349"/>
      <c r="CE63" s="349"/>
      <c r="CG63" s="349"/>
      <c r="CH63" s="349"/>
      <c r="CJ63" s="349"/>
      <c r="CK63" s="349"/>
      <c r="CM63" s="349"/>
      <c r="CN63" s="349"/>
      <c r="CP63" s="349"/>
      <c r="CQ63" s="349"/>
      <c r="CS63" s="349"/>
      <c r="CT63" s="349"/>
      <c r="CU63" s="635"/>
      <c r="CV63" s="635"/>
      <c r="CW63" s="635"/>
      <c r="CX63" s="635"/>
      <c r="CY63" s="635"/>
      <c r="CZ63" s="635"/>
      <c r="DA63" s="635"/>
      <c r="DB63" s="635"/>
      <c r="DC63" s="635"/>
      <c r="DD63" s="635"/>
      <c r="DE63" s="635"/>
      <c r="DF63" s="635"/>
      <c r="DG63" s="635"/>
      <c r="DH63" s="635"/>
      <c r="DI63" s="635"/>
      <c r="DJ63" s="635"/>
      <c r="DK63" s="635"/>
      <c r="DL63" s="635"/>
      <c r="DM63" s="635"/>
      <c r="DN63" s="635"/>
      <c r="DO63" s="635"/>
      <c r="DP63" s="635"/>
      <c r="DQ63" s="635"/>
      <c r="DR63" s="635"/>
      <c r="DS63" s="635"/>
      <c r="DT63" s="635"/>
      <c r="DU63" s="635"/>
      <c r="DV63" s="635"/>
      <c r="DW63" s="635"/>
      <c r="DX63" s="635"/>
      <c r="DY63" s="635"/>
      <c r="DZ63" s="635"/>
      <c r="EA63" s="635"/>
      <c r="EB63" s="635"/>
      <c r="EC63" s="635"/>
      <c r="ED63" s="635"/>
      <c r="EE63" s="635"/>
      <c r="EF63" s="635"/>
      <c r="EG63" s="635"/>
      <c r="EH63" s="635"/>
      <c r="EI63" s="635"/>
      <c r="EJ63" s="635"/>
      <c r="EK63" s="635"/>
      <c r="EL63" s="635"/>
      <c r="EM63" s="635"/>
      <c r="EN63" s="635"/>
      <c r="EO63" s="635"/>
      <c r="EP63" s="635"/>
      <c r="EQ63" s="635"/>
      <c r="ER63" s="635"/>
      <c r="ES63" s="635"/>
      <c r="ET63" s="328" t="s">
        <v>546</v>
      </c>
      <c r="EU63" s="634"/>
      <c r="EV63" s="634"/>
      <c r="EW63" s="634"/>
      <c r="EX63" s="634"/>
      <c r="EY63" s="634"/>
      <c r="EZ63" s="634"/>
      <c r="FA63" s="634"/>
      <c r="FB63" s="634"/>
      <c r="FC63" s="634"/>
      <c r="FD63" s="614"/>
      <c r="FE63" s="614"/>
      <c r="FF63" s="614"/>
      <c r="FG63" s="632"/>
      <c r="FH63" s="632"/>
      <c r="FI63" s="632"/>
      <c r="FJ63" s="632"/>
      <c r="FK63" s="632"/>
      <c r="FL63" s="632"/>
      <c r="FM63" s="632"/>
      <c r="FN63" s="632"/>
      <c r="FO63" s="631"/>
      <c r="FP63" s="631"/>
      <c r="FQ63" s="631"/>
      <c r="FR63" s="631"/>
      <c r="FS63" s="631"/>
      <c r="FT63" s="631"/>
      <c r="FU63" s="631"/>
      <c r="FV63" s="631"/>
      <c r="FW63" s="631"/>
      <c r="FX63" s="631"/>
      <c r="FY63" s="631"/>
      <c r="FZ63" s="631"/>
      <c r="GA63" s="631"/>
      <c r="GB63" s="631"/>
      <c r="GC63" s="631"/>
      <c r="GD63" s="631"/>
      <c r="GE63" s="631"/>
      <c r="GF63" s="631"/>
      <c r="GG63" s="631"/>
      <c r="GH63" s="631"/>
      <c r="GI63" s="631"/>
      <c r="GJ63" s="631"/>
      <c r="GK63" s="631"/>
      <c r="GL63" s="631"/>
      <c r="GM63" s="631"/>
      <c r="GN63" s="631"/>
      <c r="GO63" s="631"/>
      <c r="GP63" s="631"/>
      <c r="GQ63" s="631"/>
      <c r="GR63" s="631"/>
      <c r="GS63" s="631"/>
      <c r="GT63" s="631"/>
      <c r="GU63" s="631"/>
      <c r="GV63" s="631"/>
      <c r="GW63" s="631"/>
      <c r="GX63" s="631"/>
      <c r="GY63" s="631"/>
      <c r="GZ63" s="631"/>
    </row>
    <row r="64" spans="1:208" s="651" customFormat="1" ht="74.25" customHeight="1" x14ac:dyDescent="0.25">
      <c r="B64" s="859" t="s">
        <v>777</v>
      </c>
      <c r="C64" s="859"/>
      <c r="D64" s="859"/>
      <c r="E64" s="859"/>
      <c r="F64" s="859"/>
      <c r="G64" s="859"/>
      <c r="H64" s="859"/>
      <c r="I64" s="859"/>
      <c r="J64" s="859"/>
      <c r="K64" s="859"/>
      <c r="L64" s="859"/>
      <c r="M64" s="859"/>
      <c r="N64" s="859"/>
      <c r="O64" s="859"/>
      <c r="P64" s="859"/>
      <c r="Q64" s="859"/>
      <c r="R64" s="859"/>
      <c r="S64" s="859"/>
      <c r="T64" s="859"/>
      <c r="U64" s="859"/>
      <c r="V64" s="859"/>
      <c r="W64" s="859"/>
      <c r="X64" s="859"/>
      <c r="Y64" s="859"/>
      <c r="Z64" s="859"/>
      <c r="AA64" s="859"/>
      <c r="AB64" s="859"/>
      <c r="AC64" s="859"/>
      <c r="AD64" s="859"/>
      <c r="AE64" s="859"/>
      <c r="AF64" s="859"/>
      <c r="AG64" s="859"/>
      <c r="AH64" s="859"/>
      <c r="AI64" s="859"/>
      <c r="AJ64" s="859"/>
      <c r="AK64" s="859"/>
      <c r="AL64" s="859"/>
      <c r="AM64" s="859"/>
      <c r="AN64" s="859"/>
      <c r="AO64" s="859"/>
      <c r="AP64" s="859"/>
      <c r="AQ64" s="859"/>
      <c r="AR64" s="859"/>
      <c r="AS64" s="859"/>
      <c r="AT64" s="859"/>
      <c r="AU64" s="859"/>
      <c r="AV64" s="859"/>
      <c r="AW64" s="859"/>
      <c r="AX64" s="859"/>
      <c r="AY64" s="859"/>
      <c r="AZ64" s="859"/>
      <c r="BA64" s="859"/>
      <c r="BB64" s="859"/>
      <c r="BC64" s="859"/>
      <c r="BD64" s="859"/>
      <c r="BE64" s="859"/>
      <c r="BF64" s="859"/>
      <c r="BG64" s="859"/>
      <c r="BH64" s="859"/>
      <c r="BI64" s="859"/>
      <c r="BJ64" s="859"/>
      <c r="BK64" s="859"/>
      <c r="BL64" s="859"/>
      <c r="BM64" s="859"/>
      <c r="BN64" s="859"/>
      <c r="BO64" s="859"/>
      <c r="BP64" s="859"/>
      <c r="BQ64" s="859"/>
      <c r="BR64" s="859"/>
      <c r="BS64" s="859"/>
      <c r="BT64" s="859"/>
      <c r="BU64" s="859"/>
      <c r="BV64" s="859"/>
      <c r="BW64" s="859"/>
      <c r="BX64" s="859"/>
      <c r="BY64" s="859"/>
      <c r="BZ64" s="859"/>
      <c r="CA64" s="859"/>
      <c r="CB64" s="859"/>
      <c r="CC64" s="859"/>
      <c r="CD64" s="859"/>
      <c r="CE64" s="859"/>
      <c r="CF64" s="859"/>
      <c r="CG64" s="859"/>
      <c r="CH64" s="859"/>
      <c r="CI64" s="859"/>
      <c r="CJ64" s="859"/>
      <c r="CK64" s="859"/>
      <c r="CL64" s="859"/>
      <c r="CM64" s="859"/>
      <c r="CN64" s="859"/>
      <c r="CO64" s="859"/>
      <c r="CP64" s="859"/>
      <c r="CQ64" s="859"/>
      <c r="CR64" s="859"/>
      <c r="CS64" s="859"/>
      <c r="CT64" s="859"/>
      <c r="CU64" s="859"/>
      <c r="CV64" s="859"/>
      <c r="CW64" s="859"/>
      <c r="CX64" s="859"/>
      <c r="CY64" s="859"/>
      <c r="CZ64" s="859"/>
      <c r="DA64" s="859"/>
      <c r="DB64" s="859"/>
      <c r="DC64" s="859"/>
      <c r="DD64" s="859"/>
      <c r="DE64" s="859"/>
      <c r="DF64" s="859"/>
      <c r="DG64" s="859"/>
      <c r="DH64" s="859"/>
      <c r="DI64" s="859"/>
      <c r="DJ64" s="859"/>
      <c r="DK64" s="859"/>
      <c r="DL64" s="859"/>
      <c r="DM64" s="859"/>
      <c r="DN64" s="859"/>
      <c r="DO64" s="859"/>
      <c r="DP64" s="859"/>
      <c r="DQ64" s="859"/>
      <c r="DR64" s="859"/>
      <c r="DS64" s="859"/>
      <c r="DT64" s="859"/>
      <c r="DU64" s="859"/>
      <c r="DV64" s="859"/>
      <c r="DW64" s="859"/>
      <c r="DX64" s="859"/>
      <c r="DY64" s="859"/>
      <c r="DZ64" s="859"/>
      <c r="EA64" s="859"/>
      <c r="EB64" s="859"/>
      <c r="EC64" s="859"/>
      <c r="ED64" s="859"/>
      <c r="EE64" s="859"/>
      <c r="EF64" s="859"/>
      <c r="EG64" s="859"/>
      <c r="EH64" s="859"/>
      <c r="EI64" s="859"/>
      <c r="EJ64" s="860" t="s">
        <v>776</v>
      </c>
      <c r="EK64" s="860"/>
      <c r="EL64" s="860"/>
      <c r="EM64" s="860"/>
      <c r="EN64" s="860"/>
      <c r="EO64" s="860"/>
      <c r="EP64" s="860"/>
      <c r="EQ64" s="860"/>
      <c r="ER64" s="860"/>
      <c r="ES64" s="860"/>
      <c r="ET64" s="860"/>
      <c r="EU64" s="687"/>
      <c r="EV64" s="687"/>
      <c r="EW64" s="687"/>
      <c r="EX64" s="687"/>
      <c r="EY64" s="687"/>
      <c r="EZ64" s="687"/>
      <c r="FA64" s="687"/>
      <c r="FB64" s="687"/>
      <c r="FC64" s="687"/>
      <c r="FD64" s="688"/>
      <c r="FE64" s="688"/>
      <c r="FF64" s="688"/>
      <c r="FG64" s="688"/>
      <c r="FH64" s="688"/>
      <c r="FI64" s="688"/>
      <c r="FJ64" s="688"/>
      <c r="FK64" s="688"/>
      <c r="FL64" s="688"/>
      <c r="FM64" s="688"/>
      <c r="FN64" s="688"/>
      <c r="FO64" s="688"/>
      <c r="FP64" s="688"/>
      <c r="FQ64" s="688"/>
      <c r="FR64" s="688"/>
      <c r="FS64" s="688"/>
      <c r="FT64" s="688"/>
      <c r="FU64" s="688"/>
      <c r="FV64" s="688"/>
      <c r="FW64" s="688"/>
      <c r="FX64" s="688"/>
      <c r="FY64" s="688"/>
      <c r="FZ64" s="688"/>
      <c r="GA64" s="688"/>
      <c r="GB64" s="688"/>
      <c r="GC64" s="688"/>
      <c r="GD64" s="688"/>
      <c r="GE64" s="688"/>
      <c r="GF64" s="688"/>
      <c r="GG64" s="688"/>
      <c r="GH64" s="688"/>
      <c r="GI64" s="688"/>
      <c r="GJ64" s="688"/>
      <c r="GK64" s="688"/>
      <c r="GL64" s="688"/>
      <c r="GM64" s="688"/>
      <c r="GN64" s="688"/>
      <c r="GO64" s="688"/>
      <c r="GP64" s="688"/>
      <c r="GQ64" s="688"/>
      <c r="GR64" s="688"/>
      <c r="GS64" s="688"/>
      <c r="GT64" s="688"/>
      <c r="GU64" s="688"/>
      <c r="GV64" s="688"/>
      <c r="GW64" s="688"/>
      <c r="GX64" s="688"/>
      <c r="GY64" s="688"/>
      <c r="GZ64" s="688"/>
    </row>
    <row r="65" spans="99:208" x14ac:dyDescent="0.45">
      <c r="CU65" s="2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  <c r="EO65" s="43"/>
      <c r="EP65" s="43"/>
      <c r="EQ65" s="43"/>
      <c r="ER65" s="43"/>
      <c r="ES65" s="43"/>
      <c r="FQ65" s="631"/>
      <c r="FR65" s="631"/>
      <c r="FS65" s="631"/>
      <c r="FT65" s="631"/>
      <c r="FU65" s="631"/>
      <c r="FV65" s="631"/>
      <c r="FW65" s="631"/>
      <c r="FX65" s="631"/>
      <c r="FY65" s="631"/>
      <c r="FZ65" s="631"/>
      <c r="GA65" s="631"/>
      <c r="GB65" s="631"/>
      <c r="GC65" s="631"/>
      <c r="GD65" s="631"/>
      <c r="GE65" s="631"/>
      <c r="GF65" s="631"/>
      <c r="GG65" s="631"/>
      <c r="GH65" s="631"/>
      <c r="GI65" s="631"/>
      <c r="GJ65" s="631"/>
      <c r="GK65" s="631"/>
      <c r="GL65" s="631"/>
      <c r="GM65" s="631"/>
      <c r="GN65" s="631"/>
      <c r="GO65" s="631"/>
      <c r="GP65" s="631"/>
      <c r="GQ65" s="631"/>
      <c r="GR65" s="631"/>
      <c r="GS65" s="631"/>
      <c r="GT65" s="631"/>
      <c r="GU65" s="631"/>
      <c r="GV65" s="631"/>
      <c r="GW65" s="631"/>
      <c r="GX65" s="631"/>
      <c r="GY65" s="631"/>
      <c r="GZ65" s="631"/>
    </row>
    <row r="66" spans="99:208" x14ac:dyDescent="0.45">
      <c r="CU66" s="2"/>
      <c r="FQ66" s="631"/>
      <c r="FR66" s="631"/>
      <c r="FS66" s="631"/>
      <c r="FT66" s="631"/>
      <c r="FU66" s="631"/>
      <c r="FV66" s="631"/>
      <c r="FW66" s="631"/>
      <c r="FX66" s="631"/>
      <c r="FY66" s="631"/>
      <c r="FZ66" s="631"/>
      <c r="GA66" s="631"/>
      <c r="GB66" s="631"/>
      <c r="GC66" s="631"/>
      <c r="GD66" s="631"/>
      <c r="GE66" s="631"/>
      <c r="GF66" s="631"/>
      <c r="GG66" s="631"/>
      <c r="GH66" s="631"/>
      <c r="GI66" s="631"/>
      <c r="GJ66" s="631"/>
      <c r="GK66" s="631"/>
      <c r="GL66" s="631"/>
      <c r="GM66" s="631"/>
      <c r="GN66" s="631"/>
      <c r="GO66" s="631"/>
      <c r="GP66" s="631"/>
      <c r="GQ66" s="631"/>
      <c r="GR66" s="631"/>
      <c r="GS66" s="631"/>
      <c r="GT66" s="631"/>
      <c r="GU66" s="631"/>
      <c r="GV66" s="631"/>
      <c r="GW66" s="631"/>
      <c r="GX66" s="631"/>
      <c r="GY66" s="631"/>
      <c r="GZ66" s="631"/>
    </row>
    <row r="67" spans="99:208" x14ac:dyDescent="0.45">
      <c r="CU67" s="2"/>
      <c r="FQ67" s="631"/>
      <c r="FR67" s="631"/>
      <c r="FS67" s="631"/>
      <c r="FT67" s="631"/>
      <c r="FU67" s="631"/>
      <c r="FV67" s="631"/>
      <c r="FW67" s="631"/>
      <c r="FX67" s="631"/>
      <c r="FY67" s="631"/>
      <c r="FZ67" s="631"/>
      <c r="GA67" s="631"/>
      <c r="GB67" s="631"/>
      <c r="GC67" s="631"/>
      <c r="GD67" s="631"/>
      <c r="GE67" s="631"/>
      <c r="GF67" s="631"/>
      <c r="GG67" s="631"/>
      <c r="GH67" s="631"/>
      <c r="GI67" s="631"/>
      <c r="GJ67" s="631"/>
      <c r="GK67" s="631"/>
      <c r="GL67" s="631"/>
      <c r="GM67" s="631"/>
      <c r="GN67" s="631"/>
      <c r="GO67" s="631"/>
      <c r="GP67" s="631"/>
      <c r="GQ67" s="631"/>
      <c r="GR67" s="631"/>
      <c r="GS67" s="631"/>
      <c r="GT67" s="631"/>
      <c r="GU67" s="631"/>
      <c r="GV67" s="631"/>
      <c r="GW67" s="631"/>
      <c r="GX67" s="631"/>
      <c r="GY67" s="631"/>
      <c r="GZ67" s="631"/>
    </row>
    <row r="68" spans="99:208" x14ac:dyDescent="0.45">
      <c r="CU68" s="2"/>
      <c r="FQ68" s="631"/>
      <c r="FR68" s="631"/>
      <c r="FS68" s="631"/>
      <c r="FT68" s="631"/>
      <c r="FU68" s="631"/>
      <c r="FV68" s="631"/>
      <c r="FW68" s="631"/>
      <c r="FX68" s="631"/>
      <c r="FY68" s="631"/>
      <c r="FZ68" s="631"/>
      <c r="GA68" s="631"/>
      <c r="GB68" s="631"/>
      <c r="GC68" s="631"/>
      <c r="GD68" s="631"/>
      <c r="GE68" s="631"/>
      <c r="GF68" s="631"/>
      <c r="GG68" s="631"/>
      <c r="GH68" s="631"/>
      <c r="GI68" s="631"/>
      <c r="GJ68" s="631"/>
      <c r="GK68" s="631"/>
      <c r="GL68" s="631"/>
      <c r="GM68" s="631"/>
      <c r="GN68" s="631"/>
      <c r="GO68" s="631"/>
      <c r="GP68" s="631"/>
      <c r="GQ68" s="631"/>
      <c r="GR68" s="631"/>
      <c r="GS68" s="631"/>
      <c r="GT68" s="631"/>
      <c r="GU68" s="631"/>
      <c r="GV68" s="631"/>
      <c r="GW68" s="631"/>
      <c r="GX68" s="631"/>
      <c r="GY68" s="631"/>
      <c r="GZ68" s="631"/>
    </row>
    <row r="69" spans="99:208" x14ac:dyDescent="0.45">
      <c r="CU69" s="2"/>
      <c r="FQ69" s="631"/>
      <c r="FR69" s="631"/>
      <c r="FS69" s="631"/>
      <c r="FT69" s="631"/>
      <c r="FU69" s="631"/>
      <c r="FV69" s="631"/>
      <c r="FW69" s="631"/>
      <c r="FX69" s="631"/>
      <c r="FY69" s="631"/>
      <c r="FZ69" s="631"/>
      <c r="GA69" s="631"/>
      <c r="GB69" s="631"/>
      <c r="GC69" s="631"/>
      <c r="GD69" s="631"/>
      <c r="GE69" s="631"/>
      <c r="GF69" s="631"/>
      <c r="GG69" s="631"/>
      <c r="GH69" s="631"/>
      <c r="GI69" s="631"/>
      <c r="GJ69" s="631"/>
      <c r="GK69" s="631"/>
      <c r="GL69" s="631"/>
      <c r="GM69" s="631"/>
      <c r="GN69" s="631"/>
      <c r="GO69" s="631"/>
      <c r="GP69" s="631"/>
      <c r="GQ69" s="631"/>
      <c r="GR69" s="631"/>
      <c r="GS69" s="631"/>
      <c r="GT69" s="631"/>
      <c r="GU69" s="631"/>
      <c r="GV69" s="631"/>
      <c r="GW69" s="631"/>
      <c r="GX69" s="631"/>
      <c r="GY69" s="631"/>
      <c r="GZ69" s="631"/>
    </row>
    <row r="70" spans="99:208" x14ac:dyDescent="0.45">
      <c r="CU70" s="2"/>
      <c r="FQ70" s="631"/>
      <c r="FR70" s="631"/>
      <c r="FS70" s="631"/>
      <c r="FT70" s="631"/>
      <c r="FU70" s="631"/>
      <c r="FV70" s="631"/>
      <c r="FW70" s="631"/>
      <c r="FX70" s="631"/>
      <c r="FY70" s="631"/>
      <c r="FZ70" s="631"/>
      <c r="GA70" s="631"/>
      <c r="GB70" s="631"/>
      <c r="GC70" s="631"/>
      <c r="GD70" s="631"/>
      <c r="GE70" s="631"/>
      <c r="GF70" s="631"/>
      <c r="GG70" s="631"/>
      <c r="GH70" s="631"/>
      <c r="GI70" s="631"/>
      <c r="GJ70" s="631"/>
      <c r="GK70" s="631"/>
      <c r="GL70" s="631"/>
      <c r="GM70" s="631"/>
      <c r="GN70" s="631"/>
      <c r="GO70" s="631"/>
      <c r="GP70" s="631"/>
      <c r="GQ70" s="631"/>
      <c r="GR70" s="631"/>
      <c r="GS70" s="631"/>
      <c r="GT70" s="631"/>
      <c r="GU70" s="631"/>
      <c r="GV70" s="631"/>
      <c r="GW70" s="631"/>
      <c r="GX70" s="631"/>
      <c r="GY70" s="631"/>
      <c r="GZ70" s="631"/>
    </row>
    <row r="71" spans="99:208" x14ac:dyDescent="0.45">
      <c r="CU71" s="2"/>
    </row>
    <row r="72" spans="99:208" x14ac:dyDescent="0.45">
      <c r="CU72" s="2"/>
    </row>
    <row r="73" spans="99:208" x14ac:dyDescent="0.45">
      <c r="CU73" s="2"/>
    </row>
    <row r="74" spans="99:208" x14ac:dyDescent="0.45">
      <c r="CU74" s="2"/>
    </row>
    <row r="75" spans="99:208" x14ac:dyDescent="0.45">
      <c r="CU75" s="2"/>
    </row>
    <row r="76" spans="99:208" x14ac:dyDescent="0.45">
      <c r="CU76" s="2"/>
    </row>
    <row r="77" spans="99:208" x14ac:dyDescent="0.45">
      <c r="CU77" s="2"/>
    </row>
    <row r="78" spans="99:208" x14ac:dyDescent="0.45">
      <c r="CU78" s="2"/>
    </row>
    <row r="79" spans="99:208" x14ac:dyDescent="0.45">
      <c r="CU79" s="2"/>
    </row>
    <row r="80" spans="99:208" x14ac:dyDescent="0.45">
      <c r="CU80" s="2"/>
    </row>
    <row r="81" spans="99:99" x14ac:dyDescent="0.45">
      <c r="CU81" s="2"/>
    </row>
    <row r="82" spans="99:99" x14ac:dyDescent="0.45">
      <c r="CU82" s="2"/>
    </row>
    <row r="83" spans="99:99" x14ac:dyDescent="0.45">
      <c r="CU83" s="2"/>
    </row>
    <row r="84" spans="99:99" x14ac:dyDescent="0.45">
      <c r="CU84" s="2"/>
    </row>
    <row r="85" spans="99:99" x14ac:dyDescent="0.45">
      <c r="CU85" s="2"/>
    </row>
    <row r="86" spans="99:99" x14ac:dyDescent="0.45">
      <c r="CU86" s="2"/>
    </row>
    <row r="87" spans="99:99" x14ac:dyDescent="0.45">
      <c r="CU87" s="2"/>
    </row>
    <row r="88" spans="99:99" x14ac:dyDescent="0.45">
      <c r="CU88" s="2"/>
    </row>
    <row r="89" spans="99:99" x14ac:dyDescent="0.45">
      <c r="CU89" s="2"/>
    </row>
    <row r="90" spans="99:99" x14ac:dyDescent="0.45">
      <c r="CU90" s="2"/>
    </row>
    <row r="91" spans="99:99" x14ac:dyDescent="0.45">
      <c r="CU91" s="2"/>
    </row>
    <row r="92" spans="99:99" x14ac:dyDescent="0.45">
      <c r="CU92" s="2"/>
    </row>
    <row r="93" spans="99:99" x14ac:dyDescent="0.45">
      <c r="CU93" s="2"/>
    </row>
    <row r="94" spans="99:99" x14ac:dyDescent="0.45">
      <c r="CU94" s="2"/>
    </row>
    <row r="95" spans="99:99" x14ac:dyDescent="0.45">
      <c r="CU95" s="2"/>
    </row>
    <row r="96" spans="99:99" x14ac:dyDescent="0.45">
      <c r="CU96" s="2"/>
    </row>
    <row r="97" spans="99:99" x14ac:dyDescent="0.45">
      <c r="CU97" s="2"/>
    </row>
    <row r="98" spans="99:99" x14ac:dyDescent="0.45">
      <c r="CU98" s="2"/>
    </row>
    <row r="99" spans="99:99" x14ac:dyDescent="0.45">
      <c r="CU99" s="2"/>
    </row>
    <row r="100" spans="99:99" x14ac:dyDescent="0.45">
      <c r="CU100" s="2"/>
    </row>
    <row r="101" spans="99:99" x14ac:dyDescent="0.45">
      <c r="CU101" s="2"/>
    </row>
    <row r="102" spans="99:99" x14ac:dyDescent="0.45">
      <c r="CU102" s="2"/>
    </row>
    <row r="103" spans="99:99" x14ac:dyDescent="0.45">
      <c r="CU103" s="2"/>
    </row>
    <row r="104" spans="99:99" x14ac:dyDescent="0.45">
      <c r="CU104" s="2"/>
    </row>
    <row r="105" spans="99:99" x14ac:dyDescent="0.45">
      <c r="CU105" s="2"/>
    </row>
    <row r="106" spans="99:99" x14ac:dyDescent="0.45">
      <c r="CU106" s="2"/>
    </row>
    <row r="107" spans="99:99" x14ac:dyDescent="0.45">
      <c r="CU107" s="2"/>
    </row>
    <row r="108" spans="99:99" x14ac:dyDescent="0.45">
      <c r="CU108" s="2"/>
    </row>
    <row r="109" spans="99:99" x14ac:dyDescent="0.45">
      <c r="CU109" s="2"/>
    </row>
    <row r="110" spans="99:99" x14ac:dyDescent="0.45">
      <c r="CU110" s="2"/>
    </row>
    <row r="111" spans="99:99" x14ac:dyDescent="0.45">
      <c r="CU111" s="2"/>
    </row>
    <row r="112" spans="99:99" x14ac:dyDescent="0.45">
      <c r="CU112" s="2"/>
    </row>
    <row r="113" spans="99:99" x14ac:dyDescent="0.45">
      <c r="CU113" s="2"/>
    </row>
    <row r="114" spans="99:99" x14ac:dyDescent="0.45">
      <c r="CU114" s="2"/>
    </row>
    <row r="115" spans="99:99" x14ac:dyDescent="0.45">
      <c r="CU115" s="2"/>
    </row>
    <row r="116" spans="99:99" x14ac:dyDescent="0.45">
      <c r="CU116" s="2"/>
    </row>
    <row r="117" spans="99:99" x14ac:dyDescent="0.45">
      <c r="CU117" s="2"/>
    </row>
    <row r="118" spans="99:99" x14ac:dyDescent="0.45">
      <c r="CU118" s="2"/>
    </row>
    <row r="119" spans="99:99" x14ac:dyDescent="0.45">
      <c r="CU119" s="2"/>
    </row>
    <row r="120" spans="99:99" x14ac:dyDescent="0.45">
      <c r="CU120" s="2"/>
    </row>
    <row r="121" spans="99:99" x14ac:dyDescent="0.45">
      <c r="CU121" s="2"/>
    </row>
    <row r="122" spans="99:99" x14ac:dyDescent="0.45">
      <c r="CU122" s="2"/>
    </row>
    <row r="123" spans="99:99" x14ac:dyDescent="0.45">
      <c r="CU123" s="2"/>
    </row>
    <row r="124" spans="99:99" x14ac:dyDescent="0.45">
      <c r="CU124" s="2"/>
    </row>
    <row r="125" spans="99:99" x14ac:dyDescent="0.45">
      <c r="CU125" s="2"/>
    </row>
    <row r="126" spans="99:99" x14ac:dyDescent="0.45">
      <c r="CU126" s="2"/>
    </row>
    <row r="127" spans="99:99" x14ac:dyDescent="0.45">
      <c r="CU127" s="2"/>
    </row>
    <row r="128" spans="99:99" x14ac:dyDescent="0.45">
      <c r="CU128" s="2"/>
    </row>
    <row r="129" spans="99:99" x14ac:dyDescent="0.45">
      <c r="CU129" s="2"/>
    </row>
    <row r="130" spans="99:99" x14ac:dyDescent="0.45">
      <c r="CU130" s="2"/>
    </row>
    <row r="131" spans="99:99" x14ac:dyDescent="0.45">
      <c r="CU131" s="2"/>
    </row>
    <row r="132" spans="99:99" x14ac:dyDescent="0.45">
      <c r="CU132" s="2"/>
    </row>
    <row r="133" spans="99:99" x14ac:dyDescent="0.45">
      <c r="CU133" s="2"/>
    </row>
    <row r="134" spans="99:99" x14ac:dyDescent="0.45">
      <c r="CU134" s="2"/>
    </row>
    <row r="135" spans="99:99" x14ac:dyDescent="0.45">
      <c r="CU135" s="2"/>
    </row>
    <row r="136" spans="99:99" x14ac:dyDescent="0.45">
      <c r="CU136" s="2"/>
    </row>
    <row r="137" spans="99:99" x14ac:dyDescent="0.45">
      <c r="CU137" s="2"/>
    </row>
    <row r="138" spans="99:99" x14ac:dyDescent="0.45">
      <c r="CU138" s="2"/>
    </row>
    <row r="139" spans="99:99" x14ac:dyDescent="0.45">
      <c r="CU139" s="2"/>
    </row>
    <row r="140" spans="99:99" x14ac:dyDescent="0.45">
      <c r="CU140" s="2"/>
    </row>
    <row r="141" spans="99:99" x14ac:dyDescent="0.45">
      <c r="CU141" s="2"/>
    </row>
    <row r="142" spans="99:99" x14ac:dyDescent="0.45">
      <c r="CU142" s="2"/>
    </row>
    <row r="143" spans="99:99" x14ac:dyDescent="0.45">
      <c r="CU143" s="2"/>
    </row>
    <row r="144" spans="99:99" x14ac:dyDescent="0.45">
      <c r="CU144" s="2"/>
    </row>
    <row r="145" spans="99:99" x14ac:dyDescent="0.45">
      <c r="CU145" s="2"/>
    </row>
    <row r="146" spans="99:99" x14ac:dyDescent="0.45">
      <c r="CU146" s="2"/>
    </row>
    <row r="147" spans="99:99" x14ac:dyDescent="0.45">
      <c r="CU147" s="2"/>
    </row>
    <row r="148" spans="99:99" x14ac:dyDescent="0.45">
      <c r="CU148" s="2"/>
    </row>
    <row r="149" spans="99:99" x14ac:dyDescent="0.45">
      <c r="CU149" s="2"/>
    </row>
    <row r="150" spans="99:99" x14ac:dyDescent="0.45">
      <c r="CU150" s="2"/>
    </row>
    <row r="151" spans="99:99" x14ac:dyDescent="0.45">
      <c r="CU151" s="2"/>
    </row>
    <row r="152" spans="99:99" x14ac:dyDescent="0.45">
      <c r="CU152" s="2"/>
    </row>
    <row r="153" spans="99:99" x14ac:dyDescent="0.45">
      <c r="CU153" s="2"/>
    </row>
    <row r="154" spans="99:99" x14ac:dyDescent="0.45">
      <c r="CU154" s="2"/>
    </row>
    <row r="155" spans="99:99" x14ac:dyDescent="0.45">
      <c r="CU155" s="2"/>
    </row>
    <row r="156" spans="99:99" x14ac:dyDescent="0.45">
      <c r="CU156" s="2"/>
    </row>
    <row r="157" spans="99:99" x14ac:dyDescent="0.45">
      <c r="CU157" s="2"/>
    </row>
    <row r="158" spans="99:99" x14ac:dyDescent="0.45">
      <c r="CU158" s="2"/>
    </row>
    <row r="159" spans="99:99" x14ac:dyDescent="0.45">
      <c r="CU159" s="2"/>
    </row>
    <row r="160" spans="99:99" x14ac:dyDescent="0.45">
      <c r="CU160" s="2"/>
    </row>
    <row r="161" spans="99:99" x14ac:dyDescent="0.45">
      <c r="CU161" s="2"/>
    </row>
    <row r="162" spans="99:99" x14ac:dyDescent="0.45">
      <c r="CU162" s="2"/>
    </row>
    <row r="163" spans="99:99" x14ac:dyDescent="0.45">
      <c r="CU163" s="2"/>
    </row>
    <row r="164" spans="99:99" x14ac:dyDescent="0.45">
      <c r="CU164" s="2"/>
    </row>
    <row r="165" spans="99:99" x14ac:dyDescent="0.45">
      <c r="CU165" s="2"/>
    </row>
    <row r="166" spans="99:99" x14ac:dyDescent="0.45">
      <c r="CU166" s="2"/>
    </row>
    <row r="167" spans="99:99" x14ac:dyDescent="0.45">
      <c r="CU167" s="2"/>
    </row>
    <row r="168" spans="99:99" x14ac:dyDescent="0.45">
      <c r="CU168" s="2"/>
    </row>
    <row r="169" spans="99:99" x14ac:dyDescent="0.45">
      <c r="CU169" s="2"/>
    </row>
    <row r="170" spans="99:99" x14ac:dyDescent="0.45">
      <c r="CU170" s="2"/>
    </row>
    <row r="171" spans="99:99" x14ac:dyDescent="0.45">
      <c r="CU171" s="2"/>
    </row>
    <row r="172" spans="99:99" x14ac:dyDescent="0.45">
      <c r="CU172" s="2"/>
    </row>
    <row r="173" spans="99:99" x14ac:dyDescent="0.45">
      <c r="CU173" s="2"/>
    </row>
    <row r="174" spans="99:99" x14ac:dyDescent="0.45">
      <c r="CU174" s="2"/>
    </row>
    <row r="175" spans="99:99" x14ac:dyDescent="0.45">
      <c r="CU175" s="2"/>
    </row>
    <row r="176" spans="99:99" x14ac:dyDescent="0.45">
      <c r="CU176" s="2"/>
    </row>
    <row r="177" spans="99:99" x14ac:dyDescent="0.45">
      <c r="CU177" s="2"/>
    </row>
    <row r="178" spans="99:99" x14ac:dyDescent="0.45">
      <c r="CU178" s="2"/>
    </row>
    <row r="179" spans="99:99" x14ac:dyDescent="0.45">
      <c r="CU179" s="2"/>
    </row>
    <row r="180" spans="99:99" x14ac:dyDescent="0.45">
      <c r="CU180" s="2"/>
    </row>
    <row r="181" spans="99:99" x14ac:dyDescent="0.45">
      <c r="CU181" s="2"/>
    </row>
    <row r="182" spans="99:99" x14ac:dyDescent="0.45">
      <c r="CU182" s="2"/>
    </row>
    <row r="183" spans="99:99" x14ac:dyDescent="0.45">
      <c r="CU183" s="2"/>
    </row>
    <row r="184" spans="99:99" x14ac:dyDescent="0.45">
      <c r="CU184" s="2"/>
    </row>
    <row r="185" spans="99:99" x14ac:dyDescent="0.45">
      <c r="CU185" s="2"/>
    </row>
    <row r="186" spans="99:99" x14ac:dyDescent="0.45">
      <c r="CU186" s="2"/>
    </row>
    <row r="187" spans="99:99" x14ac:dyDescent="0.45">
      <c r="CU187" s="2"/>
    </row>
    <row r="188" spans="99:99" x14ac:dyDescent="0.45">
      <c r="CU188" s="2"/>
    </row>
    <row r="189" spans="99:99" x14ac:dyDescent="0.45">
      <c r="CU189" s="2"/>
    </row>
    <row r="190" spans="99:99" x14ac:dyDescent="0.45">
      <c r="CU190" s="2"/>
    </row>
    <row r="191" spans="99:99" x14ac:dyDescent="0.45">
      <c r="CU191" s="2"/>
    </row>
    <row r="192" spans="99:99" x14ac:dyDescent="0.45">
      <c r="CU192" s="2"/>
    </row>
    <row r="193" spans="99:99" x14ac:dyDescent="0.45">
      <c r="CU193" s="2"/>
    </row>
    <row r="194" spans="99:99" x14ac:dyDescent="0.45">
      <c r="CU194" s="2"/>
    </row>
    <row r="195" spans="99:99" x14ac:dyDescent="0.45">
      <c r="CU195" s="2"/>
    </row>
    <row r="196" spans="99:99" x14ac:dyDescent="0.45">
      <c r="CU196" s="2"/>
    </row>
    <row r="197" spans="99:99" x14ac:dyDescent="0.45">
      <c r="CU197" s="2"/>
    </row>
    <row r="198" spans="99:99" x14ac:dyDescent="0.45">
      <c r="CU198" s="2"/>
    </row>
    <row r="199" spans="99:99" x14ac:dyDescent="0.45">
      <c r="CU199" s="2"/>
    </row>
    <row r="200" spans="99:99" x14ac:dyDescent="0.45">
      <c r="CU200" s="2"/>
    </row>
    <row r="201" spans="99:99" x14ac:dyDescent="0.45">
      <c r="CU201" s="2"/>
    </row>
    <row r="202" spans="99:99" x14ac:dyDescent="0.45">
      <c r="CU202" s="2"/>
    </row>
    <row r="203" spans="99:99" x14ac:dyDescent="0.45">
      <c r="CU203" s="2"/>
    </row>
    <row r="204" spans="99:99" x14ac:dyDescent="0.45">
      <c r="CU204" s="2"/>
    </row>
    <row r="205" spans="99:99" x14ac:dyDescent="0.45">
      <c r="CU205" s="2"/>
    </row>
    <row r="206" spans="99:99" x14ac:dyDescent="0.45">
      <c r="CU206" s="2"/>
    </row>
    <row r="207" spans="99:99" x14ac:dyDescent="0.45">
      <c r="CU207" s="2"/>
    </row>
    <row r="208" spans="99:99" x14ac:dyDescent="0.45">
      <c r="CU208" s="2"/>
    </row>
    <row r="209" spans="99:99" x14ac:dyDescent="0.45">
      <c r="CU209" s="2"/>
    </row>
    <row r="210" spans="99:99" x14ac:dyDescent="0.45">
      <c r="CU210" s="2"/>
    </row>
    <row r="211" spans="99:99" x14ac:dyDescent="0.45">
      <c r="CU211" s="2"/>
    </row>
    <row r="212" spans="99:99" x14ac:dyDescent="0.45">
      <c r="CU212" s="2"/>
    </row>
    <row r="213" spans="99:99" x14ac:dyDescent="0.45">
      <c r="CU213" s="2"/>
    </row>
    <row r="214" spans="99:99" x14ac:dyDescent="0.45">
      <c r="CU214" s="2"/>
    </row>
    <row r="215" spans="99:99" x14ac:dyDescent="0.45">
      <c r="CU215" s="2"/>
    </row>
    <row r="216" spans="99:99" x14ac:dyDescent="0.45">
      <c r="CU216" s="2"/>
    </row>
    <row r="217" spans="99:99" x14ac:dyDescent="0.45">
      <c r="CU217" s="2"/>
    </row>
    <row r="218" spans="99:99" x14ac:dyDescent="0.45">
      <c r="CU218" s="2"/>
    </row>
    <row r="219" spans="99:99" x14ac:dyDescent="0.45">
      <c r="CU219" s="2"/>
    </row>
    <row r="220" spans="99:99" x14ac:dyDescent="0.45">
      <c r="CU220" s="2"/>
    </row>
    <row r="221" spans="99:99" x14ac:dyDescent="0.45">
      <c r="CU221" s="2"/>
    </row>
    <row r="222" spans="99:99" x14ac:dyDescent="0.45">
      <c r="CU222" s="2"/>
    </row>
    <row r="223" spans="99:99" x14ac:dyDescent="0.45">
      <c r="CU223" s="2"/>
    </row>
    <row r="224" spans="99:99" x14ac:dyDescent="0.45">
      <c r="CU224" s="2"/>
    </row>
    <row r="225" spans="99:99" x14ac:dyDescent="0.45">
      <c r="CU225" s="2"/>
    </row>
    <row r="226" spans="99:99" x14ac:dyDescent="0.45">
      <c r="CU226" s="2"/>
    </row>
    <row r="227" spans="99:99" x14ac:dyDescent="0.45">
      <c r="CU227" s="2"/>
    </row>
    <row r="228" spans="99:99" x14ac:dyDescent="0.45">
      <c r="CU228" s="2"/>
    </row>
    <row r="229" spans="99:99" x14ac:dyDescent="0.45">
      <c r="CU229" s="2"/>
    </row>
    <row r="230" spans="99:99" x14ac:dyDescent="0.45">
      <c r="CU230" s="2"/>
    </row>
    <row r="231" spans="99:99" x14ac:dyDescent="0.45">
      <c r="CU231" s="2"/>
    </row>
    <row r="232" spans="99:99" x14ac:dyDescent="0.45">
      <c r="CU232" s="2"/>
    </row>
    <row r="233" spans="99:99" x14ac:dyDescent="0.45">
      <c r="CU233" s="2"/>
    </row>
    <row r="234" spans="99:99" x14ac:dyDescent="0.45">
      <c r="CU234" s="2"/>
    </row>
    <row r="235" spans="99:99" x14ac:dyDescent="0.45">
      <c r="CU235" s="2"/>
    </row>
    <row r="236" spans="99:99" x14ac:dyDescent="0.45">
      <c r="CU236" s="2"/>
    </row>
    <row r="237" spans="99:99" x14ac:dyDescent="0.45">
      <c r="CU237" s="2"/>
    </row>
    <row r="238" spans="99:99" x14ac:dyDescent="0.45">
      <c r="CU238" s="2"/>
    </row>
    <row r="239" spans="99:99" x14ac:dyDescent="0.45">
      <c r="CU239" s="2"/>
    </row>
    <row r="240" spans="99:99" x14ac:dyDescent="0.45">
      <c r="CU240" s="2"/>
    </row>
    <row r="241" spans="99:99" x14ac:dyDescent="0.45">
      <c r="CU241" s="2"/>
    </row>
    <row r="242" spans="99:99" x14ac:dyDescent="0.45">
      <c r="CU242" s="2"/>
    </row>
    <row r="243" spans="99:99" x14ac:dyDescent="0.45">
      <c r="CU243" s="2"/>
    </row>
    <row r="244" spans="99:99" x14ac:dyDescent="0.45">
      <c r="CU244" s="2"/>
    </row>
    <row r="245" spans="99:99" x14ac:dyDescent="0.45">
      <c r="CU245" s="2"/>
    </row>
    <row r="246" spans="99:99" x14ac:dyDescent="0.45">
      <c r="CU246" s="2"/>
    </row>
    <row r="247" spans="99:99" x14ac:dyDescent="0.45">
      <c r="CU247" s="2"/>
    </row>
    <row r="248" spans="99:99" x14ac:dyDescent="0.45">
      <c r="CU248" s="2"/>
    </row>
    <row r="249" spans="99:99" x14ac:dyDescent="0.45">
      <c r="CU249" s="2"/>
    </row>
    <row r="250" spans="99:99" x14ac:dyDescent="0.45">
      <c r="CU250" s="2"/>
    </row>
    <row r="251" spans="99:99" x14ac:dyDescent="0.45">
      <c r="CU251" s="2"/>
    </row>
    <row r="252" spans="99:99" x14ac:dyDescent="0.45">
      <c r="CU252" s="2"/>
    </row>
    <row r="253" spans="99:99" x14ac:dyDescent="0.45">
      <c r="CU253" s="2"/>
    </row>
    <row r="254" spans="99:99" x14ac:dyDescent="0.45">
      <c r="CU254" s="2"/>
    </row>
    <row r="255" spans="99:99" x14ac:dyDescent="0.45">
      <c r="CU255" s="2"/>
    </row>
    <row r="256" spans="99:99" x14ac:dyDescent="0.45">
      <c r="CU256" s="2"/>
    </row>
    <row r="257" spans="99:99" x14ac:dyDescent="0.45">
      <c r="CU257" s="2"/>
    </row>
    <row r="258" spans="99:99" x14ac:dyDescent="0.45">
      <c r="CU258" s="2"/>
    </row>
    <row r="259" spans="99:99" x14ac:dyDescent="0.45">
      <c r="CU259" s="2"/>
    </row>
    <row r="260" spans="99:99" x14ac:dyDescent="0.45">
      <c r="CU260" s="2"/>
    </row>
    <row r="261" spans="99:99" x14ac:dyDescent="0.45">
      <c r="CU261" s="2"/>
    </row>
    <row r="262" spans="99:99" x14ac:dyDescent="0.45">
      <c r="CU262" s="2"/>
    </row>
    <row r="263" spans="99:99" x14ac:dyDescent="0.45">
      <c r="CU263" s="2"/>
    </row>
    <row r="264" spans="99:99" x14ac:dyDescent="0.45">
      <c r="CU264" s="2"/>
    </row>
    <row r="265" spans="99:99" x14ac:dyDescent="0.45">
      <c r="CU265" s="2"/>
    </row>
    <row r="266" spans="99:99" x14ac:dyDescent="0.45">
      <c r="CU266" s="2"/>
    </row>
    <row r="267" spans="99:99" x14ac:dyDescent="0.45">
      <c r="CU267" s="2"/>
    </row>
    <row r="268" spans="99:99" x14ac:dyDescent="0.45">
      <c r="CU268" s="2"/>
    </row>
    <row r="269" spans="99:99" x14ac:dyDescent="0.45">
      <c r="CU269" s="2"/>
    </row>
    <row r="270" spans="99:99" x14ac:dyDescent="0.45">
      <c r="CU270" s="2"/>
    </row>
    <row r="271" spans="99:99" x14ac:dyDescent="0.45">
      <c r="CU271" s="2"/>
    </row>
    <row r="272" spans="99:99" x14ac:dyDescent="0.45">
      <c r="CU272" s="2"/>
    </row>
    <row r="273" spans="9:99" x14ac:dyDescent="0.45">
      <c r="CU273" s="2"/>
    </row>
    <row r="274" spans="9:99" x14ac:dyDescent="0.45">
      <c r="CU274" s="2"/>
    </row>
    <row r="275" spans="9:99" x14ac:dyDescent="0.45">
      <c r="CU275" s="2"/>
    </row>
    <row r="276" spans="9:99" x14ac:dyDescent="0.45">
      <c r="CU276" s="2"/>
    </row>
    <row r="277" spans="9:99" x14ac:dyDescent="0.45">
      <c r="I277" s="2">
        <v>128.267</v>
      </c>
      <c r="CU277" s="2"/>
    </row>
    <row r="278" spans="9:99" x14ac:dyDescent="0.45">
      <c r="CU278" s="2"/>
    </row>
    <row r="279" spans="9:99" x14ac:dyDescent="0.45">
      <c r="CU279" s="2"/>
    </row>
    <row r="280" spans="9:99" x14ac:dyDescent="0.45">
      <c r="CU280" s="2"/>
    </row>
    <row r="281" spans="9:99" x14ac:dyDescent="0.45">
      <c r="CU281" s="2"/>
    </row>
    <row r="282" spans="9:99" x14ac:dyDescent="0.45">
      <c r="CU282" s="2"/>
    </row>
    <row r="283" spans="9:99" x14ac:dyDescent="0.45">
      <c r="CU283" s="2"/>
    </row>
    <row r="284" spans="9:99" x14ac:dyDescent="0.45">
      <c r="CU284" s="2"/>
    </row>
    <row r="285" spans="9:99" x14ac:dyDescent="0.45">
      <c r="CU285" s="2"/>
    </row>
    <row r="286" spans="9:99" x14ac:dyDescent="0.45">
      <c r="CU286" s="2"/>
    </row>
    <row r="287" spans="9:99" x14ac:dyDescent="0.45">
      <c r="CU287" s="2"/>
    </row>
    <row r="288" spans="9:99" x14ac:dyDescent="0.45">
      <c r="CU288" s="2"/>
    </row>
    <row r="289" spans="99:99" x14ac:dyDescent="0.45">
      <c r="CU289" s="2"/>
    </row>
    <row r="290" spans="99:99" x14ac:dyDescent="0.45">
      <c r="CU290" s="2"/>
    </row>
    <row r="291" spans="99:99" x14ac:dyDescent="0.45">
      <c r="CU291" s="2"/>
    </row>
    <row r="292" spans="99:99" x14ac:dyDescent="0.45">
      <c r="CU292" s="2"/>
    </row>
    <row r="293" spans="99:99" x14ac:dyDescent="0.45">
      <c r="CU293" s="2"/>
    </row>
    <row r="294" spans="99:99" x14ac:dyDescent="0.45">
      <c r="CU294" s="2"/>
    </row>
    <row r="295" spans="99:99" x14ac:dyDescent="0.45">
      <c r="CU295" s="2"/>
    </row>
    <row r="296" spans="99:99" x14ac:dyDescent="0.45">
      <c r="CU296" s="2"/>
    </row>
    <row r="297" spans="99:99" x14ac:dyDescent="0.45">
      <c r="CU297" s="2"/>
    </row>
    <row r="298" spans="99:99" x14ac:dyDescent="0.45">
      <c r="CU298" s="2"/>
    </row>
    <row r="299" spans="99:99" x14ac:dyDescent="0.45">
      <c r="CU299" s="2"/>
    </row>
    <row r="300" spans="99:99" x14ac:dyDescent="0.45">
      <c r="CU300" s="2"/>
    </row>
    <row r="301" spans="99:99" x14ac:dyDescent="0.45">
      <c r="CU301" s="2"/>
    </row>
    <row r="302" spans="99:99" x14ac:dyDescent="0.45">
      <c r="CU302" s="2"/>
    </row>
    <row r="303" spans="99:99" x14ac:dyDescent="0.45">
      <c r="CU303" s="2"/>
    </row>
    <row r="304" spans="99:99" x14ac:dyDescent="0.45">
      <c r="CU304" s="2"/>
    </row>
    <row r="305" spans="99:99" x14ac:dyDescent="0.45">
      <c r="CU305" s="2"/>
    </row>
    <row r="306" spans="99:99" x14ac:dyDescent="0.45">
      <c r="CU306" s="2"/>
    </row>
    <row r="307" spans="99:99" x14ac:dyDescent="0.45">
      <c r="CU307" s="2"/>
    </row>
    <row r="308" spans="99:99" x14ac:dyDescent="0.45">
      <c r="CU308" s="2"/>
    </row>
    <row r="309" spans="99:99" x14ac:dyDescent="0.45">
      <c r="CU309" s="2"/>
    </row>
    <row r="310" spans="99:99" x14ac:dyDescent="0.45">
      <c r="CU310" s="2"/>
    </row>
    <row r="311" spans="99:99" x14ac:dyDescent="0.45">
      <c r="CU311" s="2"/>
    </row>
    <row r="312" spans="99:99" x14ac:dyDescent="0.45">
      <c r="CU312" s="2"/>
    </row>
    <row r="313" spans="99:99" x14ac:dyDescent="0.45">
      <c r="CU313" s="2"/>
    </row>
    <row r="314" spans="99:99" x14ac:dyDescent="0.45">
      <c r="CU314" s="2"/>
    </row>
    <row r="315" spans="99:99" x14ac:dyDescent="0.45">
      <c r="CU315" s="2"/>
    </row>
    <row r="316" spans="99:99" x14ac:dyDescent="0.45">
      <c r="CU316" s="2"/>
    </row>
    <row r="317" spans="99:99" x14ac:dyDescent="0.45">
      <c r="CU317" s="2"/>
    </row>
    <row r="318" spans="99:99" x14ac:dyDescent="0.45">
      <c r="CU318" s="2"/>
    </row>
    <row r="319" spans="99:99" x14ac:dyDescent="0.45">
      <c r="CU319" s="2"/>
    </row>
    <row r="320" spans="99:99" x14ac:dyDescent="0.45">
      <c r="CU320" s="2"/>
    </row>
    <row r="321" spans="99:99" x14ac:dyDescent="0.45">
      <c r="CU321" s="2"/>
    </row>
    <row r="322" spans="99:99" x14ac:dyDescent="0.45">
      <c r="CU322" s="2"/>
    </row>
    <row r="323" spans="99:99" x14ac:dyDescent="0.45">
      <c r="CU323" s="2"/>
    </row>
    <row r="324" spans="99:99" x14ac:dyDescent="0.45">
      <c r="CU324" s="2"/>
    </row>
    <row r="325" spans="99:99" x14ac:dyDescent="0.45">
      <c r="CU325" s="2"/>
    </row>
    <row r="326" spans="99:99" x14ac:dyDescent="0.45">
      <c r="CU326" s="2"/>
    </row>
    <row r="327" spans="99:99" x14ac:dyDescent="0.45">
      <c r="CU327" s="2"/>
    </row>
    <row r="328" spans="99:99" x14ac:dyDescent="0.45">
      <c r="CU328" s="2"/>
    </row>
    <row r="329" spans="99:99" x14ac:dyDescent="0.45">
      <c r="CU329" s="2"/>
    </row>
    <row r="330" spans="99:99" x14ac:dyDescent="0.45">
      <c r="CU330" s="2"/>
    </row>
    <row r="331" spans="99:99" x14ac:dyDescent="0.45">
      <c r="CU331" s="2"/>
    </row>
    <row r="332" spans="99:99" x14ac:dyDescent="0.45">
      <c r="CU332" s="2"/>
    </row>
    <row r="333" spans="99:99" x14ac:dyDescent="0.45">
      <c r="CU333" s="2"/>
    </row>
    <row r="334" spans="99:99" x14ac:dyDescent="0.45">
      <c r="CU334" s="2"/>
    </row>
    <row r="335" spans="99:99" x14ac:dyDescent="0.45">
      <c r="CU335" s="2"/>
    </row>
    <row r="336" spans="99:99" x14ac:dyDescent="0.45">
      <c r="CU336" s="2"/>
    </row>
    <row r="337" spans="99:99" x14ac:dyDescent="0.45">
      <c r="CU337" s="2"/>
    </row>
    <row r="338" spans="99:99" x14ac:dyDescent="0.45">
      <c r="CU338" s="2"/>
    </row>
    <row r="339" spans="99:99" x14ac:dyDescent="0.45">
      <c r="CU339" s="2"/>
    </row>
    <row r="340" spans="99:99" x14ac:dyDescent="0.45">
      <c r="CU340" s="2"/>
    </row>
    <row r="341" spans="99:99" x14ac:dyDescent="0.45">
      <c r="CU341" s="2"/>
    </row>
    <row r="342" spans="99:99" x14ac:dyDescent="0.45">
      <c r="CU342" s="2"/>
    </row>
    <row r="343" spans="99:99" x14ac:dyDescent="0.45">
      <c r="CU343" s="2"/>
    </row>
    <row r="344" spans="99:99" x14ac:dyDescent="0.45">
      <c r="CU344" s="2"/>
    </row>
    <row r="345" spans="99:99" x14ac:dyDescent="0.45">
      <c r="CU345" s="2"/>
    </row>
    <row r="346" spans="99:99" x14ac:dyDescent="0.45">
      <c r="CU346" s="2"/>
    </row>
    <row r="347" spans="99:99" x14ac:dyDescent="0.45">
      <c r="CU347" s="2"/>
    </row>
    <row r="348" spans="99:99" x14ac:dyDescent="0.45">
      <c r="CU348" s="2"/>
    </row>
    <row r="349" spans="99:99" x14ac:dyDescent="0.45">
      <c r="CU349" s="2"/>
    </row>
    <row r="350" spans="99:99" x14ac:dyDescent="0.45">
      <c r="CU350" s="2"/>
    </row>
    <row r="351" spans="99:99" x14ac:dyDescent="0.45">
      <c r="CU351" s="2"/>
    </row>
    <row r="352" spans="99:99" x14ac:dyDescent="0.45">
      <c r="CU352" s="2"/>
    </row>
    <row r="353" spans="99:99" x14ac:dyDescent="0.45">
      <c r="CU353" s="2"/>
    </row>
    <row r="354" spans="99:99" x14ac:dyDescent="0.45">
      <c r="CU354" s="2"/>
    </row>
    <row r="355" spans="99:99" x14ac:dyDescent="0.45">
      <c r="CU355" s="2"/>
    </row>
    <row r="356" spans="99:99" x14ac:dyDescent="0.45">
      <c r="CU356" s="2"/>
    </row>
    <row r="357" spans="99:99" x14ac:dyDescent="0.45">
      <c r="CU357" s="2"/>
    </row>
    <row r="358" spans="99:99" x14ac:dyDescent="0.45">
      <c r="CU358" s="2"/>
    </row>
    <row r="359" spans="99:99" x14ac:dyDescent="0.45">
      <c r="CU359" s="2"/>
    </row>
    <row r="360" spans="99:99" x14ac:dyDescent="0.45">
      <c r="CU360" s="2"/>
    </row>
    <row r="361" spans="99:99" x14ac:dyDescent="0.45">
      <c r="CU361" s="2"/>
    </row>
    <row r="362" spans="99:99" x14ac:dyDescent="0.45">
      <c r="CU362" s="2"/>
    </row>
    <row r="363" spans="99:99" x14ac:dyDescent="0.45">
      <c r="CU363" s="2"/>
    </row>
    <row r="364" spans="99:99" x14ac:dyDescent="0.45">
      <c r="CU364" s="2"/>
    </row>
    <row r="365" spans="99:99" x14ac:dyDescent="0.45">
      <c r="CU365" s="2"/>
    </row>
    <row r="366" spans="99:99" x14ac:dyDescent="0.45">
      <c r="CU366" s="2"/>
    </row>
    <row r="367" spans="99:99" x14ac:dyDescent="0.45">
      <c r="CU367" s="2"/>
    </row>
    <row r="368" spans="99:99" x14ac:dyDescent="0.45">
      <c r="CU368" s="2"/>
    </row>
    <row r="369" spans="99:99" x14ac:dyDescent="0.45">
      <c r="CU369" s="2"/>
    </row>
    <row r="370" spans="99:99" x14ac:dyDescent="0.45">
      <c r="CU370" s="2"/>
    </row>
    <row r="371" spans="99:99" x14ac:dyDescent="0.45">
      <c r="CU371" s="2"/>
    </row>
    <row r="372" spans="99:99" x14ac:dyDescent="0.45">
      <c r="CU372" s="2"/>
    </row>
    <row r="373" spans="99:99" x14ac:dyDescent="0.45">
      <c r="CU373" s="2"/>
    </row>
    <row r="374" spans="99:99" x14ac:dyDescent="0.45">
      <c r="CU374" s="2"/>
    </row>
    <row r="375" spans="99:99" x14ac:dyDescent="0.45">
      <c r="CU375" s="2"/>
    </row>
    <row r="376" spans="99:99" x14ac:dyDescent="0.45">
      <c r="CU376" s="2"/>
    </row>
    <row r="377" spans="99:99" x14ac:dyDescent="0.45">
      <c r="CU377" s="2"/>
    </row>
    <row r="378" spans="99:99" x14ac:dyDescent="0.45">
      <c r="CU378" s="2"/>
    </row>
    <row r="379" spans="99:99" x14ac:dyDescent="0.45">
      <c r="CU379" s="2"/>
    </row>
    <row r="380" spans="99:99" x14ac:dyDescent="0.45">
      <c r="CU380" s="2"/>
    </row>
    <row r="381" spans="99:99" x14ac:dyDescent="0.45">
      <c r="CU381" s="2"/>
    </row>
    <row r="382" spans="99:99" x14ac:dyDescent="0.45">
      <c r="CU382" s="2"/>
    </row>
    <row r="383" spans="99:99" x14ac:dyDescent="0.45">
      <c r="CU383" s="2"/>
    </row>
    <row r="384" spans="99:99" x14ac:dyDescent="0.45">
      <c r="CU384" s="2"/>
    </row>
    <row r="385" spans="99:99" x14ac:dyDescent="0.45">
      <c r="CU385" s="2"/>
    </row>
    <row r="386" spans="99:99" x14ac:dyDescent="0.45">
      <c r="CU386" s="2"/>
    </row>
    <row r="387" spans="99:99" x14ac:dyDescent="0.45">
      <c r="CU387" s="2"/>
    </row>
    <row r="388" spans="99:99" x14ac:dyDescent="0.45">
      <c r="CU388" s="2"/>
    </row>
    <row r="389" spans="99:99" x14ac:dyDescent="0.45">
      <c r="CU389" s="2"/>
    </row>
    <row r="390" spans="99:99" x14ac:dyDescent="0.45">
      <c r="CU390" s="2"/>
    </row>
    <row r="391" spans="99:99" x14ac:dyDescent="0.45">
      <c r="CU391" s="2"/>
    </row>
    <row r="392" spans="99:99" x14ac:dyDescent="0.45">
      <c r="CU392" s="2"/>
    </row>
    <row r="393" spans="99:99" x14ac:dyDescent="0.45">
      <c r="CU393" s="2"/>
    </row>
    <row r="394" spans="99:99" x14ac:dyDescent="0.45">
      <c r="CU394" s="2"/>
    </row>
    <row r="395" spans="99:99" x14ac:dyDescent="0.45">
      <c r="CU395" s="2"/>
    </row>
    <row r="396" spans="99:99" x14ac:dyDescent="0.45">
      <c r="CU396" s="2"/>
    </row>
    <row r="397" spans="99:99" x14ac:dyDescent="0.45">
      <c r="CU397" s="2"/>
    </row>
    <row r="398" spans="99:99" x14ac:dyDescent="0.45">
      <c r="CU398" s="2"/>
    </row>
    <row r="399" spans="99:99" x14ac:dyDescent="0.45">
      <c r="CU399" s="2"/>
    </row>
    <row r="400" spans="99:99" x14ac:dyDescent="0.45">
      <c r="CU400" s="2"/>
    </row>
    <row r="401" spans="99:99" x14ac:dyDescent="0.45">
      <c r="CU401" s="2"/>
    </row>
    <row r="402" spans="99:99" x14ac:dyDescent="0.45">
      <c r="CU402" s="2"/>
    </row>
    <row r="403" spans="99:99" x14ac:dyDescent="0.45">
      <c r="CU403" s="2"/>
    </row>
    <row r="404" spans="99:99" x14ac:dyDescent="0.45">
      <c r="CU404" s="2"/>
    </row>
    <row r="405" spans="99:99" x14ac:dyDescent="0.45">
      <c r="CU405" s="2"/>
    </row>
    <row r="406" spans="99:99" x14ac:dyDescent="0.45">
      <c r="CU406" s="2"/>
    </row>
    <row r="407" spans="99:99" x14ac:dyDescent="0.45">
      <c r="CU407" s="2"/>
    </row>
    <row r="408" spans="99:99" x14ac:dyDescent="0.45">
      <c r="CU408" s="2"/>
    </row>
    <row r="409" spans="99:99" x14ac:dyDescent="0.45">
      <c r="CU409" s="2"/>
    </row>
    <row r="410" spans="99:99" x14ac:dyDescent="0.45">
      <c r="CU410" s="2"/>
    </row>
    <row r="411" spans="99:99" x14ac:dyDescent="0.45">
      <c r="CU411" s="2"/>
    </row>
    <row r="412" spans="99:99" x14ac:dyDescent="0.45">
      <c r="CU412" s="2"/>
    </row>
    <row r="413" spans="99:99" x14ac:dyDescent="0.45">
      <c r="CU413" s="2"/>
    </row>
    <row r="414" spans="99:99" x14ac:dyDescent="0.45">
      <c r="CU414" s="2"/>
    </row>
    <row r="415" spans="99:99" x14ac:dyDescent="0.45">
      <c r="CU415" s="2"/>
    </row>
    <row r="416" spans="99:99" x14ac:dyDescent="0.45">
      <c r="CU416" s="2"/>
    </row>
    <row r="417" spans="99:99" x14ac:dyDescent="0.45">
      <c r="CU417" s="2"/>
    </row>
    <row r="418" spans="99:99" x14ac:dyDescent="0.45">
      <c r="CU418" s="2"/>
    </row>
    <row r="419" spans="99:99" x14ac:dyDescent="0.45">
      <c r="CU419" s="2"/>
    </row>
    <row r="420" spans="99:99" x14ac:dyDescent="0.45">
      <c r="CU420" s="2"/>
    </row>
    <row r="421" spans="99:99" x14ac:dyDescent="0.45">
      <c r="CU421" s="2"/>
    </row>
    <row r="422" spans="99:99" x14ac:dyDescent="0.45">
      <c r="CU422" s="2"/>
    </row>
    <row r="423" spans="99:99" x14ac:dyDescent="0.45">
      <c r="CU423" s="2"/>
    </row>
    <row r="424" spans="99:99" x14ac:dyDescent="0.45">
      <c r="CU424" s="2"/>
    </row>
    <row r="425" spans="99:99" x14ac:dyDescent="0.45">
      <c r="CU425" s="2"/>
    </row>
    <row r="426" spans="99:99" x14ac:dyDescent="0.45">
      <c r="CU426" s="2"/>
    </row>
    <row r="427" spans="99:99" x14ac:dyDescent="0.45">
      <c r="CU427" s="2"/>
    </row>
    <row r="428" spans="99:99" x14ac:dyDescent="0.45">
      <c r="CU428" s="2"/>
    </row>
    <row r="429" spans="99:99" x14ac:dyDescent="0.45">
      <c r="CU429" s="2"/>
    </row>
    <row r="430" spans="99:99" x14ac:dyDescent="0.45">
      <c r="CU430" s="2"/>
    </row>
    <row r="431" spans="99:99" x14ac:dyDescent="0.45">
      <c r="CU431" s="2"/>
    </row>
    <row r="432" spans="99:99" x14ac:dyDescent="0.45">
      <c r="CU432" s="2"/>
    </row>
    <row r="433" spans="99:99" x14ac:dyDescent="0.45">
      <c r="CU433" s="2"/>
    </row>
    <row r="434" spans="99:99" x14ac:dyDescent="0.45">
      <c r="CU434" s="2"/>
    </row>
    <row r="435" spans="99:99" x14ac:dyDescent="0.45">
      <c r="CU435" s="2"/>
    </row>
    <row r="436" spans="99:99" x14ac:dyDescent="0.45">
      <c r="CU436" s="2"/>
    </row>
    <row r="437" spans="99:99" x14ac:dyDescent="0.45">
      <c r="CU437" s="2"/>
    </row>
    <row r="438" spans="99:99" x14ac:dyDescent="0.45">
      <c r="CU438" s="2"/>
    </row>
    <row r="439" spans="99:99" x14ac:dyDescent="0.45">
      <c r="CU439" s="2"/>
    </row>
    <row r="440" spans="99:99" x14ac:dyDescent="0.45">
      <c r="CU440" s="2"/>
    </row>
    <row r="441" spans="99:99" x14ac:dyDescent="0.45">
      <c r="CU441" s="2"/>
    </row>
    <row r="442" spans="99:99" x14ac:dyDescent="0.45">
      <c r="CU442" s="2"/>
    </row>
    <row r="443" spans="99:99" x14ac:dyDescent="0.45">
      <c r="CU443" s="2"/>
    </row>
    <row r="444" spans="99:99" x14ac:dyDescent="0.45">
      <c r="CU444" s="2"/>
    </row>
    <row r="445" spans="99:99" x14ac:dyDescent="0.45">
      <c r="CU445" s="2"/>
    </row>
    <row r="446" spans="99:99" x14ac:dyDescent="0.45">
      <c r="CU446" s="2"/>
    </row>
    <row r="447" spans="99:99" x14ac:dyDescent="0.45">
      <c r="CU447" s="2"/>
    </row>
    <row r="448" spans="99:99" x14ac:dyDescent="0.45">
      <c r="CU448" s="2"/>
    </row>
    <row r="449" spans="99:99" x14ac:dyDescent="0.45">
      <c r="CU449" s="2"/>
    </row>
    <row r="450" spans="99:99" x14ac:dyDescent="0.45">
      <c r="CU450" s="2"/>
    </row>
    <row r="451" spans="99:99" x14ac:dyDescent="0.45">
      <c r="CU451" s="2"/>
    </row>
    <row r="452" spans="99:99" x14ac:dyDescent="0.45">
      <c r="CU452" s="2"/>
    </row>
    <row r="453" spans="99:99" x14ac:dyDescent="0.45">
      <c r="CU453" s="2"/>
    </row>
    <row r="454" spans="99:99" x14ac:dyDescent="0.45">
      <c r="CU454" s="2"/>
    </row>
    <row r="455" spans="99:99" x14ac:dyDescent="0.45">
      <c r="CU455" s="2"/>
    </row>
    <row r="456" spans="99:99" x14ac:dyDescent="0.45">
      <c r="CU456" s="2"/>
    </row>
    <row r="457" spans="99:99" x14ac:dyDescent="0.45">
      <c r="CU457" s="2"/>
    </row>
    <row r="458" spans="99:99" x14ac:dyDescent="0.45">
      <c r="CU458" s="2"/>
    </row>
    <row r="459" spans="99:99" x14ac:dyDescent="0.45">
      <c r="CU459" s="2"/>
    </row>
    <row r="460" spans="99:99" x14ac:dyDescent="0.45">
      <c r="CU460" s="2"/>
    </row>
    <row r="461" spans="99:99" x14ac:dyDescent="0.45">
      <c r="CU461" s="2"/>
    </row>
    <row r="462" spans="99:99" x14ac:dyDescent="0.45">
      <c r="CU462" s="2"/>
    </row>
    <row r="463" spans="99:99" x14ac:dyDescent="0.45">
      <c r="CU463" s="2"/>
    </row>
    <row r="464" spans="99:99" x14ac:dyDescent="0.45">
      <c r="CU464" s="2"/>
    </row>
    <row r="465" spans="99:99" x14ac:dyDescent="0.45">
      <c r="CU465" s="2"/>
    </row>
    <row r="466" spans="99:99" x14ac:dyDescent="0.45">
      <c r="CU466" s="2"/>
    </row>
    <row r="467" spans="99:99" x14ac:dyDescent="0.45">
      <c r="CU467" s="2"/>
    </row>
    <row r="468" spans="99:99" x14ac:dyDescent="0.45">
      <c r="CU468" s="2"/>
    </row>
    <row r="469" spans="99:99" x14ac:dyDescent="0.45">
      <c r="CU469" s="2"/>
    </row>
    <row r="470" spans="99:99" x14ac:dyDescent="0.45">
      <c r="CU470" s="2"/>
    </row>
    <row r="471" spans="99:99" x14ac:dyDescent="0.45">
      <c r="CU471" s="2"/>
    </row>
    <row r="472" spans="99:99" x14ac:dyDescent="0.45">
      <c r="CU472" s="2"/>
    </row>
    <row r="473" spans="99:99" x14ac:dyDescent="0.45">
      <c r="CU473" s="2"/>
    </row>
    <row r="474" spans="99:99" x14ac:dyDescent="0.45">
      <c r="CU474" s="2"/>
    </row>
    <row r="475" spans="99:99" x14ac:dyDescent="0.45">
      <c r="CU475" s="2"/>
    </row>
    <row r="476" spans="99:99" x14ac:dyDescent="0.45">
      <c r="CU476" s="2"/>
    </row>
    <row r="477" spans="99:99" x14ac:dyDescent="0.45">
      <c r="CU477" s="2"/>
    </row>
    <row r="478" spans="99:99" x14ac:dyDescent="0.45">
      <c r="CU478" s="2"/>
    </row>
    <row r="479" spans="99:99" x14ac:dyDescent="0.45">
      <c r="CU479" s="2"/>
    </row>
    <row r="480" spans="99:99" x14ac:dyDescent="0.45">
      <c r="CU480" s="2"/>
    </row>
    <row r="481" spans="99:99" x14ac:dyDescent="0.45">
      <c r="CU481" s="2"/>
    </row>
    <row r="482" spans="99:99" x14ac:dyDescent="0.45">
      <c r="CU482" s="2"/>
    </row>
    <row r="483" spans="99:99" x14ac:dyDescent="0.45">
      <c r="CU483" s="2"/>
    </row>
    <row r="484" spans="99:99" x14ac:dyDescent="0.45">
      <c r="CU484" s="2"/>
    </row>
    <row r="485" spans="99:99" x14ac:dyDescent="0.45">
      <c r="CU485" s="2"/>
    </row>
    <row r="486" spans="99:99" x14ac:dyDescent="0.45">
      <c r="CU486" s="2"/>
    </row>
    <row r="487" spans="99:99" x14ac:dyDescent="0.45">
      <c r="CU487" s="2"/>
    </row>
    <row r="488" spans="99:99" x14ac:dyDescent="0.45">
      <c r="CU488" s="2"/>
    </row>
    <row r="489" spans="99:99" x14ac:dyDescent="0.45">
      <c r="CU489" s="2"/>
    </row>
    <row r="490" spans="99:99" x14ac:dyDescent="0.45">
      <c r="CU490" s="2"/>
    </row>
    <row r="491" spans="99:99" x14ac:dyDescent="0.45">
      <c r="CU491" s="2"/>
    </row>
    <row r="492" spans="99:99" x14ac:dyDescent="0.45">
      <c r="CU492" s="2"/>
    </row>
    <row r="493" spans="99:99" x14ac:dyDescent="0.45">
      <c r="CU493" s="2"/>
    </row>
    <row r="494" spans="99:99" x14ac:dyDescent="0.45">
      <c r="CU494" s="2"/>
    </row>
    <row r="495" spans="99:99" x14ac:dyDescent="0.45">
      <c r="CU495" s="2"/>
    </row>
    <row r="496" spans="99:99" x14ac:dyDescent="0.45">
      <c r="CU496" s="2"/>
    </row>
    <row r="497" spans="99:99" x14ac:dyDescent="0.45">
      <c r="CU497" s="2"/>
    </row>
    <row r="498" spans="99:99" x14ac:dyDescent="0.45">
      <c r="CU498" s="2"/>
    </row>
    <row r="499" spans="99:99" x14ac:dyDescent="0.45">
      <c r="CU499" s="2"/>
    </row>
    <row r="500" spans="99:99" x14ac:dyDescent="0.45">
      <c r="CU500" s="2"/>
    </row>
    <row r="501" spans="99:99" x14ac:dyDescent="0.45">
      <c r="CU501" s="2"/>
    </row>
    <row r="502" spans="99:99" x14ac:dyDescent="0.45">
      <c r="CU502" s="2"/>
    </row>
    <row r="503" spans="99:99" x14ac:dyDescent="0.45">
      <c r="CU503" s="2"/>
    </row>
    <row r="504" spans="99:99" x14ac:dyDescent="0.45">
      <c r="CU504" s="2"/>
    </row>
    <row r="505" spans="99:99" x14ac:dyDescent="0.45">
      <c r="CU505" s="2"/>
    </row>
    <row r="506" spans="99:99" x14ac:dyDescent="0.45">
      <c r="CU506" s="2"/>
    </row>
    <row r="507" spans="99:99" x14ac:dyDescent="0.45">
      <c r="CU507" s="2"/>
    </row>
    <row r="508" spans="99:99" x14ac:dyDescent="0.45">
      <c r="CU508" s="2"/>
    </row>
    <row r="509" spans="99:99" x14ac:dyDescent="0.45">
      <c r="CU509" s="2"/>
    </row>
    <row r="510" spans="99:99" x14ac:dyDescent="0.45">
      <c r="CU510" s="2"/>
    </row>
    <row r="511" spans="99:99" x14ac:dyDescent="0.45">
      <c r="CU511" s="2"/>
    </row>
    <row r="512" spans="99:99" x14ac:dyDescent="0.45">
      <c r="CU512" s="2"/>
    </row>
    <row r="513" spans="99:99" x14ac:dyDescent="0.45">
      <c r="CU513" s="2"/>
    </row>
    <row r="514" spans="99:99" x14ac:dyDescent="0.45">
      <c r="CU514" s="2"/>
    </row>
    <row r="515" spans="99:99" x14ac:dyDescent="0.45">
      <c r="CU515" s="2"/>
    </row>
    <row r="516" spans="99:99" x14ac:dyDescent="0.45">
      <c r="CU516" s="2"/>
    </row>
    <row r="517" spans="99:99" x14ac:dyDescent="0.45">
      <c r="CU517" s="2"/>
    </row>
    <row r="518" spans="99:99" x14ac:dyDescent="0.45">
      <c r="CU518" s="2"/>
    </row>
    <row r="519" spans="99:99" x14ac:dyDescent="0.45">
      <c r="CU519" s="2"/>
    </row>
    <row r="520" spans="99:99" x14ac:dyDescent="0.45">
      <c r="CU520" s="2"/>
    </row>
    <row r="521" spans="99:99" x14ac:dyDescent="0.45">
      <c r="CU521" s="2"/>
    </row>
    <row r="522" spans="99:99" x14ac:dyDescent="0.45">
      <c r="CU522" s="2"/>
    </row>
    <row r="523" spans="99:99" x14ac:dyDescent="0.45">
      <c r="CU523" s="2"/>
    </row>
    <row r="524" spans="99:99" x14ac:dyDescent="0.45">
      <c r="CU524" s="2"/>
    </row>
    <row r="525" spans="99:99" x14ac:dyDescent="0.45">
      <c r="CU525" s="2"/>
    </row>
    <row r="526" spans="99:99" x14ac:dyDescent="0.45">
      <c r="CU526" s="2"/>
    </row>
    <row r="527" spans="99:99" x14ac:dyDescent="0.45">
      <c r="CU527" s="2"/>
    </row>
    <row r="528" spans="99:99" x14ac:dyDescent="0.45">
      <c r="CU528" s="2"/>
    </row>
    <row r="529" spans="99:99" x14ac:dyDescent="0.45">
      <c r="CU529" s="2"/>
    </row>
    <row r="530" spans="99:99" x14ac:dyDescent="0.45">
      <c r="CU530" s="2"/>
    </row>
    <row r="531" spans="99:99" x14ac:dyDescent="0.45">
      <c r="CU531" s="2"/>
    </row>
    <row r="532" spans="99:99" x14ac:dyDescent="0.45">
      <c r="CU532" s="2"/>
    </row>
    <row r="533" spans="99:99" x14ac:dyDescent="0.45">
      <c r="CU533" s="2"/>
    </row>
    <row r="534" spans="99:99" x14ac:dyDescent="0.45">
      <c r="CU534" s="2"/>
    </row>
    <row r="535" spans="99:99" x14ac:dyDescent="0.45">
      <c r="CU535" s="2"/>
    </row>
    <row r="536" spans="99:99" x14ac:dyDescent="0.45">
      <c r="CU536" s="2"/>
    </row>
    <row r="537" spans="99:99" x14ac:dyDescent="0.45">
      <c r="CU537" s="2"/>
    </row>
    <row r="538" spans="99:99" x14ac:dyDescent="0.45">
      <c r="CU538" s="2"/>
    </row>
    <row r="539" spans="99:99" x14ac:dyDescent="0.45">
      <c r="CU539" s="2"/>
    </row>
    <row r="540" spans="99:99" x14ac:dyDescent="0.45">
      <c r="CU540" s="2"/>
    </row>
    <row r="541" spans="99:99" x14ac:dyDescent="0.45">
      <c r="CU541" s="2"/>
    </row>
    <row r="542" spans="99:99" x14ac:dyDescent="0.45">
      <c r="CU542" s="2"/>
    </row>
    <row r="543" spans="99:99" x14ac:dyDescent="0.45">
      <c r="CU543" s="2"/>
    </row>
    <row r="544" spans="99:99" x14ac:dyDescent="0.45">
      <c r="CU544" s="2"/>
    </row>
    <row r="545" spans="99:99" x14ac:dyDescent="0.45">
      <c r="CU545" s="2"/>
    </row>
    <row r="546" spans="99:99" x14ac:dyDescent="0.45">
      <c r="CU546" s="2"/>
    </row>
    <row r="547" spans="99:99" x14ac:dyDescent="0.45">
      <c r="CU547" s="2"/>
    </row>
    <row r="548" spans="99:99" x14ac:dyDescent="0.45">
      <c r="CU548" s="2"/>
    </row>
    <row r="549" spans="99:99" x14ac:dyDescent="0.45">
      <c r="CU549" s="2"/>
    </row>
    <row r="550" spans="99:99" x14ac:dyDescent="0.45">
      <c r="CU550" s="2"/>
    </row>
    <row r="551" spans="99:99" x14ac:dyDescent="0.45">
      <c r="CU551" s="2"/>
    </row>
    <row r="552" spans="99:99" x14ac:dyDescent="0.45">
      <c r="CU552" s="2"/>
    </row>
    <row r="553" spans="99:99" x14ac:dyDescent="0.45">
      <c r="CU553" s="2"/>
    </row>
    <row r="554" spans="99:99" x14ac:dyDescent="0.45">
      <c r="CU554" s="2"/>
    </row>
    <row r="555" spans="99:99" x14ac:dyDescent="0.45">
      <c r="CU555" s="2"/>
    </row>
    <row r="556" spans="99:99" x14ac:dyDescent="0.45">
      <c r="CU556" s="2"/>
    </row>
    <row r="557" spans="99:99" x14ac:dyDescent="0.45">
      <c r="CU557" s="2"/>
    </row>
    <row r="558" spans="99:99" x14ac:dyDescent="0.45">
      <c r="CU558" s="2"/>
    </row>
    <row r="559" spans="99:99" x14ac:dyDescent="0.45">
      <c r="CU559" s="2"/>
    </row>
    <row r="560" spans="99:99" x14ac:dyDescent="0.45">
      <c r="CU560" s="2"/>
    </row>
    <row r="561" spans="99:99" x14ac:dyDescent="0.45">
      <c r="CU561" s="2"/>
    </row>
    <row r="562" spans="99:99" x14ac:dyDescent="0.45">
      <c r="CU562" s="2"/>
    </row>
    <row r="563" spans="99:99" x14ac:dyDescent="0.45">
      <c r="CU563" s="2"/>
    </row>
    <row r="564" spans="99:99" x14ac:dyDescent="0.45">
      <c r="CU564" s="2"/>
    </row>
    <row r="565" spans="99:99" x14ac:dyDescent="0.45">
      <c r="CU565" s="2"/>
    </row>
    <row r="566" spans="99:99" x14ac:dyDescent="0.45">
      <c r="CU566" s="2"/>
    </row>
    <row r="567" spans="99:99" x14ac:dyDescent="0.45">
      <c r="CU567" s="2"/>
    </row>
    <row r="568" spans="99:99" x14ac:dyDescent="0.45">
      <c r="CU568" s="2"/>
    </row>
    <row r="569" spans="99:99" x14ac:dyDescent="0.45">
      <c r="CU569" s="2"/>
    </row>
    <row r="570" spans="99:99" x14ac:dyDescent="0.45">
      <c r="CU570" s="2"/>
    </row>
    <row r="571" spans="99:99" x14ac:dyDescent="0.45">
      <c r="CU571" s="2"/>
    </row>
    <row r="572" spans="99:99" x14ac:dyDescent="0.45">
      <c r="CU572" s="2"/>
    </row>
    <row r="573" spans="99:99" x14ac:dyDescent="0.45">
      <c r="CU573" s="2"/>
    </row>
    <row r="574" spans="99:99" x14ac:dyDescent="0.45">
      <c r="CU574" s="2"/>
    </row>
    <row r="575" spans="99:99" x14ac:dyDescent="0.45">
      <c r="CU575" s="2"/>
    </row>
    <row r="576" spans="99:99" x14ac:dyDescent="0.45">
      <c r="CU576" s="2"/>
    </row>
    <row r="577" spans="99:99" x14ac:dyDescent="0.45">
      <c r="CU577" s="2"/>
    </row>
    <row r="578" spans="99:99" x14ac:dyDescent="0.45">
      <c r="CU578" s="2"/>
    </row>
    <row r="579" spans="99:99" x14ac:dyDescent="0.45">
      <c r="CU579" s="2"/>
    </row>
    <row r="580" spans="99:99" x14ac:dyDescent="0.45">
      <c r="CU580" s="2"/>
    </row>
    <row r="581" spans="99:99" x14ac:dyDescent="0.45">
      <c r="CU581" s="2"/>
    </row>
    <row r="582" spans="99:99" x14ac:dyDescent="0.45">
      <c r="CU582" s="2"/>
    </row>
    <row r="583" spans="99:99" x14ac:dyDescent="0.45">
      <c r="CU583" s="2"/>
    </row>
    <row r="584" spans="99:99" x14ac:dyDescent="0.45">
      <c r="CU584" s="2"/>
    </row>
    <row r="585" spans="99:99" x14ac:dyDescent="0.45">
      <c r="CU585" s="2"/>
    </row>
    <row r="586" spans="99:99" x14ac:dyDescent="0.45">
      <c r="CU586" s="2"/>
    </row>
    <row r="587" spans="99:99" x14ac:dyDescent="0.45">
      <c r="CU587" s="2"/>
    </row>
    <row r="588" spans="99:99" x14ac:dyDescent="0.45">
      <c r="CU588" s="2"/>
    </row>
    <row r="589" spans="99:99" x14ac:dyDescent="0.45">
      <c r="CU589" s="2"/>
    </row>
    <row r="590" spans="99:99" x14ac:dyDescent="0.45">
      <c r="CU590" s="2"/>
    </row>
    <row r="591" spans="99:99" x14ac:dyDescent="0.45">
      <c r="CU591" s="2"/>
    </row>
    <row r="592" spans="99:99" x14ac:dyDescent="0.45">
      <c r="CU592" s="2"/>
    </row>
    <row r="593" spans="99:99" x14ac:dyDescent="0.45">
      <c r="CU593" s="2"/>
    </row>
    <row r="594" spans="99:99" x14ac:dyDescent="0.45">
      <c r="CU594" s="2"/>
    </row>
    <row r="595" spans="99:99" x14ac:dyDescent="0.45">
      <c r="CU595" s="2"/>
    </row>
    <row r="596" spans="99:99" x14ac:dyDescent="0.45">
      <c r="CU596" s="2"/>
    </row>
    <row r="597" spans="99:99" x14ac:dyDescent="0.45">
      <c r="CU597" s="2"/>
    </row>
    <row r="598" spans="99:99" x14ac:dyDescent="0.45">
      <c r="CU598" s="2"/>
    </row>
    <row r="599" spans="99:99" x14ac:dyDescent="0.45">
      <c r="CU599" s="2"/>
    </row>
    <row r="600" spans="99:99" x14ac:dyDescent="0.45">
      <c r="CU600" s="2"/>
    </row>
    <row r="601" spans="99:99" x14ac:dyDescent="0.45">
      <c r="CU601" s="2"/>
    </row>
    <row r="602" spans="99:99" x14ac:dyDescent="0.45">
      <c r="CU602" s="2"/>
    </row>
    <row r="603" spans="99:99" x14ac:dyDescent="0.45">
      <c r="CU603" s="2"/>
    </row>
    <row r="604" spans="99:99" x14ac:dyDescent="0.45">
      <c r="CU604" s="2"/>
    </row>
    <row r="605" spans="99:99" x14ac:dyDescent="0.45">
      <c r="CU605" s="2"/>
    </row>
    <row r="606" spans="99:99" x14ac:dyDescent="0.45">
      <c r="CU606" s="2"/>
    </row>
    <row r="607" spans="99:99" x14ac:dyDescent="0.45">
      <c r="CU607" s="2"/>
    </row>
    <row r="608" spans="99:99" x14ac:dyDescent="0.45">
      <c r="CU608" s="2"/>
    </row>
    <row r="609" spans="99:99" x14ac:dyDescent="0.45">
      <c r="CU609" s="2"/>
    </row>
    <row r="610" spans="99:99" x14ac:dyDescent="0.45">
      <c r="CU610" s="2"/>
    </row>
    <row r="611" spans="99:99" x14ac:dyDescent="0.45">
      <c r="CU611" s="2"/>
    </row>
    <row r="612" spans="99:99" x14ac:dyDescent="0.45">
      <c r="CU612" s="2"/>
    </row>
    <row r="613" spans="99:99" x14ac:dyDescent="0.45">
      <c r="CU613" s="2"/>
    </row>
    <row r="614" spans="99:99" x14ac:dyDescent="0.45">
      <c r="CU614" s="2"/>
    </row>
    <row r="615" spans="99:99" x14ac:dyDescent="0.45">
      <c r="CU615" s="2"/>
    </row>
    <row r="616" spans="99:99" x14ac:dyDescent="0.45">
      <c r="CU616" s="2"/>
    </row>
    <row r="617" spans="99:99" x14ac:dyDescent="0.45">
      <c r="CU617" s="2"/>
    </row>
    <row r="618" spans="99:99" x14ac:dyDescent="0.45">
      <c r="CU618" s="2"/>
    </row>
    <row r="619" spans="99:99" x14ac:dyDescent="0.45">
      <c r="CU619" s="2"/>
    </row>
    <row r="620" spans="99:99" x14ac:dyDescent="0.45">
      <c r="CU620" s="2"/>
    </row>
    <row r="621" spans="99:99" x14ac:dyDescent="0.45">
      <c r="CU621" s="2"/>
    </row>
    <row r="622" spans="99:99" x14ac:dyDescent="0.45">
      <c r="CU622" s="2"/>
    </row>
    <row r="623" spans="99:99" x14ac:dyDescent="0.45">
      <c r="CU623" s="2"/>
    </row>
    <row r="624" spans="99:99" x14ac:dyDescent="0.45">
      <c r="CU624" s="2"/>
    </row>
    <row r="625" spans="99:99" x14ac:dyDescent="0.45">
      <c r="CU625" s="2"/>
    </row>
    <row r="626" spans="99:99" x14ac:dyDescent="0.45">
      <c r="CU626" s="2"/>
    </row>
    <row r="627" spans="99:99" x14ac:dyDescent="0.45">
      <c r="CU627" s="2"/>
    </row>
    <row r="628" spans="99:99" x14ac:dyDescent="0.45">
      <c r="CU628" s="2"/>
    </row>
    <row r="629" spans="99:99" x14ac:dyDescent="0.45">
      <c r="CU629" s="2"/>
    </row>
    <row r="630" spans="99:99" x14ac:dyDescent="0.45">
      <c r="CU630" s="2"/>
    </row>
    <row r="631" spans="99:99" x14ac:dyDescent="0.45">
      <c r="CU631" s="2"/>
    </row>
    <row r="632" spans="99:99" x14ac:dyDescent="0.45">
      <c r="CU632" s="2"/>
    </row>
    <row r="633" spans="99:99" x14ac:dyDescent="0.45">
      <c r="CU633" s="2"/>
    </row>
    <row r="634" spans="99:99" x14ac:dyDescent="0.45">
      <c r="CU634" s="2"/>
    </row>
    <row r="635" spans="99:99" x14ac:dyDescent="0.45">
      <c r="CU635" s="2"/>
    </row>
    <row r="636" spans="99:99" x14ac:dyDescent="0.45">
      <c r="CU636" s="2"/>
    </row>
    <row r="637" spans="99:99" x14ac:dyDescent="0.45">
      <c r="CU637" s="2"/>
    </row>
    <row r="638" spans="99:99" x14ac:dyDescent="0.45">
      <c r="CU638" s="2"/>
    </row>
    <row r="639" spans="99:99" x14ac:dyDescent="0.45">
      <c r="CU639" s="2"/>
    </row>
    <row r="640" spans="99:99" x14ac:dyDescent="0.45">
      <c r="CU640" s="2"/>
    </row>
    <row r="641" spans="99:99" x14ac:dyDescent="0.45">
      <c r="CU641" s="2"/>
    </row>
    <row r="642" spans="99:99" x14ac:dyDescent="0.45">
      <c r="CU642" s="2"/>
    </row>
    <row r="643" spans="99:99" x14ac:dyDescent="0.45">
      <c r="CU643" s="2"/>
    </row>
    <row r="644" spans="99:99" x14ac:dyDescent="0.45">
      <c r="CU644" s="2"/>
    </row>
    <row r="645" spans="99:99" x14ac:dyDescent="0.45">
      <c r="CU645" s="2"/>
    </row>
    <row r="646" spans="99:99" x14ac:dyDescent="0.45">
      <c r="CU646" s="2"/>
    </row>
    <row r="647" spans="99:99" x14ac:dyDescent="0.45">
      <c r="CU647" s="2"/>
    </row>
    <row r="648" spans="99:99" x14ac:dyDescent="0.45">
      <c r="CU648" s="2"/>
    </row>
    <row r="649" spans="99:99" x14ac:dyDescent="0.45">
      <c r="CU649" s="2"/>
    </row>
    <row r="650" spans="99:99" x14ac:dyDescent="0.45">
      <c r="CU650" s="2"/>
    </row>
    <row r="651" spans="99:99" x14ac:dyDescent="0.45">
      <c r="CU651" s="2"/>
    </row>
    <row r="652" spans="99:99" x14ac:dyDescent="0.45">
      <c r="CU652" s="2"/>
    </row>
    <row r="653" spans="99:99" x14ac:dyDescent="0.45">
      <c r="CU653" s="2"/>
    </row>
    <row r="654" spans="99:99" x14ac:dyDescent="0.45">
      <c r="CU654" s="2"/>
    </row>
    <row r="655" spans="99:99" x14ac:dyDescent="0.45">
      <c r="CU655" s="2"/>
    </row>
    <row r="656" spans="99:99" x14ac:dyDescent="0.45">
      <c r="CU656" s="2"/>
    </row>
    <row r="657" spans="99:99" x14ac:dyDescent="0.45">
      <c r="CU657" s="2"/>
    </row>
    <row r="658" spans="99:99" x14ac:dyDescent="0.45">
      <c r="CU658" s="2"/>
    </row>
    <row r="659" spans="99:99" x14ac:dyDescent="0.45">
      <c r="CU659" s="2"/>
    </row>
    <row r="660" spans="99:99" x14ac:dyDescent="0.45">
      <c r="CU660" s="2"/>
    </row>
    <row r="661" spans="99:99" x14ac:dyDescent="0.45">
      <c r="CU661" s="2"/>
    </row>
    <row r="662" spans="99:99" x14ac:dyDescent="0.45">
      <c r="CU662" s="2"/>
    </row>
    <row r="663" spans="99:99" x14ac:dyDescent="0.45">
      <c r="CU663" s="2"/>
    </row>
    <row r="664" spans="99:99" x14ac:dyDescent="0.45">
      <c r="CU664" s="2"/>
    </row>
    <row r="665" spans="99:99" x14ac:dyDescent="0.45">
      <c r="CU665" s="2"/>
    </row>
    <row r="666" spans="99:99" x14ac:dyDescent="0.45">
      <c r="CU666" s="2"/>
    </row>
    <row r="667" spans="99:99" x14ac:dyDescent="0.45">
      <c r="CU667" s="2"/>
    </row>
    <row r="668" spans="99:99" x14ac:dyDescent="0.45">
      <c r="CU668" s="2"/>
    </row>
    <row r="669" spans="99:99" x14ac:dyDescent="0.45">
      <c r="CU669" s="2"/>
    </row>
    <row r="670" spans="99:99" x14ac:dyDescent="0.45">
      <c r="CU670" s="2"/>
    </row>
    <row r="671" spans="99:99" x14ac:dyDescent="0.45">
      <c r="CU671" s="2"/>
    </row>
    <row r="672" spans="99:99" x14ac:dyDescent="0.45">
      <c r="CU672" s="2"/>
    </row>
    <row r="673" spans="99:99" x14ac:dyDescent="0.45">
      <c r="CU673" s="2"/>
    </row>
    <row r="674" spans="99:99" x14ac:dyDescent="0.45">
      <c r="CU674" s="2"/>
    </row>
    <row r="675" spans="99:99" x14ac:dyDescent="0.45">
      <c r="CU675" s="2"/>
    </row>
    <row r="676" spans="99:99" x14ac:dyDescent="0.45">
      <c r="CU676" s="2"/>
    </row>
    <row r="677" spans="99:99" x14ac:dyDescent="0.45">
      <c r="CU677" s="2"/>
    </row>
    <row r="678" spans="99:99" x14ac:dyDescent="0.45">
      <c r="CU678" s="2"/>
    </row>
    <row r="679" spans="99:99" x14ac:dyDescent="0.45">
      <c r="CU679" s="2"/>
    </row>
    <row r="680" spans="99:99" x14ac:dyDescent="0.45">
      <c r="CU680" s="2"/>
    </row>
    <row r="681" spans="99:99" x14ac:dyDescent="0.45">
      <c r="CU681" s="2"/>
    </row>
    <row r="682" spans="99:99" x14ac:dyDescent="0.45">
      <c r="CU682" s="2"/>
    </row>
    <row r="683" spans="99:99" x14ac:dyDescent="0.45">
      <c r="CU683" s="2"/>
    </row>
    <row r="684" spans="99:99" x14ac:dyDescent="0.45">
      <c r="CU684" s="2"/>
    </row>
    <row r="685" spans="99:99" x14ac:dyDescent="0.45">
      <c r="CU685" s="2"/>
    </row>
    <row r="686" spans="99:99" x14ac:dyDescent="0.45">
      <c r="CU686" s="2"/>
    </row>
    <row r="687" spans="99:99" x14ac:dyDescent="0.45">
      <c r="CU687" s="2"/>
    </row>
    <row r="688" spans="99:99" x14ac:dyDescent="0.45">
      <c r="CU688" s="2"/>
    </row>
    <row r="689" spans="99:99" x14ac:dyDescent="0.45">
      <c r="CU689" s="2"/>
    </row>
    <row r="690" spans="99:99" x14ac:dyDescent="0.45">
      <c r="CU690" s="2"/>
    </row>
    <row r="691" spans="99:99" x14ac:dyDescent="0.45">
      <c r="CU691" s="2"/>
    </row>
    <row r="692" spans="99:99" x14ac:dyDescent="0.45">
      <c r="CU692" s="2"/>
    </row>
    <row r="693" spans="99:99" x14ac:dyDescent="0.45">
      <c r="CU693" s="2"/>
    </row>
    <row r="694" spans="99:99" x14ac:dyDescent="0.45">
      <c r="CU694" s="2"/>
    </row>
    <row r="695" spans="99:99" x14ac:dyDescent="0.45">
      <c r="CU695" s="2"/>
    </row>
    <row r="696" spans="99:99" x14ac:dyDescent="0.45">
      <c r="CU696" s="2"/>
    </row>
    <row r="697" spans="99:99" x14ac:dyDescent="0.45">
      <c r="CU697" s="2"/>
    </row>
    <row r="698" spans="99:99" x14ac:dyDescent="0.45">
      <c r="CU698" s="2"/>
    </row>
    <row r="699" spans="99:99" x14ac:dyDescent="0.45">
      <c r="CU699" s="2"/>
    </row>
    <row r="700" spans="99:99" x14ac:dyDescent="0.45">
      <c r="CU700" s="2"/>
    </row>
    <row r="701" spans="99:99" x14ac:dyDescent="0.45">
      <c r="CU701" s="2"/>
    </row>
    <row r="702" spans="99:99" x14ac:dyDescent="0.45">
      <c r="CU702" s="2"/>
    </row>
    <row r="703" spans="99:99" x14ac:dyDescent="0.45">
      <c r="CU703" s="2"/>
    </row>
    <row r="704" spans="99:99" x14ac:dyDescent="0.45">
      <c r="CU704" s="2"/>
    </row>
    <row r="705" spans="99:99" x14ac:dyDescent="0.45">
      <c r="CU705" s="2"/>
    </row>
    <row r="706" spans="99:99" x14ac:dyDescent="0.45">
      <c r="CU706" s="2"/>
    </row>
    <row r="707" spans="99:99" x14ac:dyDescent="0.45">
      <c r="CU707" s="2"/>
    </row>
    <row r="708" spans="99:99" x14ac:dyDescent="0.45">
      <c r="CU708" s="2"/>
    </row>
    <row r="709" spans="99:99" x14ac:dyDescent="0.45">
      <c r="CU709" s="2"/>
    </row>
    <row r="710" spans="99:99" x14ac:dyDescent="0.45">
      <c r="CU710" s="2"/>
    </row>
    <row r="711" spans="99:99" x14ac:dyDescent="0.45">
      <c r="CU711" s="2"/>
    </row>
    <row r="712" spans="99:99" x14ac:dyDescent="0.45">
      <c r="CU712" s="2"/>
    </row>
    <row r="713" spans="99:99" x14ac:dyDescent="0.45">
      <c r="CU713" s="2"/>
    </row>
    <row r="714" spans="99:99" x14ac:dyDescent="0.45">
      <c r="CU714" s="2"/>
    </row>
    <row r="715" spans="99:99" x14ac:dyDescent="0.45">
      <c r="CU715" s="2"/>
    </row>
    <row r="716" spans="99:99" x14ac:dyDescent="0.45">
      <c r="CU716" s="2"/>
    </row>
    <row r="717" spans="99:99" x14ac:dyDescent="0.45">
      <c r="CU717" s="2"/>
    </row>
    <row r="718" spans="99:99" x14ac:dyDescent="0.45">
      <c r="CU718" s="2"/>
    </row>
    <row r="719" spans="99:99" x14ac:dyDescent="0.45">
      <c r="CU719" s="2"/>
    </row>
    <row r="720" spans="99:99" x14ac:dyDescent="0.45">
      <c r="CU720" s="2"/>
    </row>
    <row r="721" spans="99:99" x14ac:dyDescent="0.45">
      <c r="CU721" s="2"/>
    </row>
    <row r="722" spans="99:99" x14ac:dyDescent="0.45">
      <c r="CU722" s="2"/>
    </row>
    <row r="723" spans="99:99" x14ac:dyDescent="0.45">
      <c r="CU723" s="2"/>
    </row>
    <row r="724" spans="99:99" x14ac:dyDescent="0.45">
      <c r="CU724" s="2"/>
    </row>
    <row r="725" spans="99:99" x14ac:dyDescent="0.45">
      <c r="CU725" s="2"/>
    </row>
    <row r="726" spans="99:99" x14ac:dyDescent="0.45">
      <c r="CU726" s="2"/>
    </row>
    <row r="727" spans="99:99" x14ac:dyDescent="0.45">
      <c r="CU727" s="2"/>
    </row>
    <row r="728" spans="99:99" x14ac:dyDescent="0.45">
      <c r="CU728" s="2"/>
    </row>
    <row r="729" spans="99:99" x14ac:dyDescent="0.45">
      <c r="CU729" s="2"/>
    </row>
    <row r="730" spans="99:99" x14ac:dyDescent="0.45">
      <c r="CU730" s="2"/>
    </row>
    <row r="731" spans="99:99" x14ac:dyDescent="0.45">
      <c r="CU731" s="2"/>
    </row>
    <row r="732" spans="99:99" x14ac:dyDescent="0.45">
      <c r="CU732" s="2"/>
    </row>
    <row r="733" spans="99:99" x14ac:dyDescent="0.45">
      <c r="CU733" s="2"/>
    </row>
    <row r="734" spans="99:99" x14ac:dyDescent="0.45">
      <c r="CU734" s="2"/>
    </row>
    <row r="735" spans="99:99" x14ac:dyDescent="0.45">
      <c r="CU735" s="2"/>
    </row>
    <row r="736" spans="99:99" x14ac:dyDescent="0.45">
      <c r="CU736" s="2"/>
    </row>
    <row r="737" spans="99:99" x14ac:dyDescent="0.45">
      <c r="CU737" s="2"/>
    </row>
    <row r="738" spans="99:99" x14ac:dyDescent="0.45">
      <c r="CU738" s="2"/>
    </row>
    <row r="739" spans="99:99" x14ac:dyDescent="0.45">
      <c r="CU739" s="2"/>
    </row>
    <row r="740" spans="99:99" x14ac:dyDescent="0.45">
      <c r="CU740" s="2"/>
    </row>
    <row r="741" spans="99:99" x14ac:dyDescent="0.45">
      <c r="CU741" s="2"/>
    </row>
    <row r="742" spans="99:99" x14ac:dyDescent="0.45">
      <c r="CU742" s="2"/>
    </row>
    <row r="743" spans="99:99" x14ac:dyDescent="0.45">
      <c r="CU743" s="2"/>
    </row>
    <row r="744" spans="99:99" x14ac:dyDescent="0.45">
      <c r="CU744" s="2"/>
    </row>
    <row r="745" spans="99:99" x14ac:dyDescent="0.45">
      <c r="CU745" s="2"/>
    </row>
    <row r="746" spans="99:99" x14ac:dyDescent="0.45">
      <c r="CU746" s="2"/>
    </row>
    <row r="747" spans="99:99" x14ac:dyDescent="0.45">
      <c r="CU747" s="2"/>
    </row>
    <row r="748" spans="99:99" x14ac:dyDescent="0.45">
      <c r="CU748" s="2"/>
    </row>
    <row r="749" spans="99:99" x14ac:dyDescent="0.45">
      <c r="CU749" s="2"/>
    </row>
    <row r="750" spans="99:99" x14ac:dyDescent="0.45">
      <c r="CU750" s="2"/>
    </row>
    <row r="751" spans="99:99" x14ac:dyDescent="0.45">
      <c r="CU751" s="2"/>
    </row>
    <row r="752" spans="99:99" x14ac:dyDescent="0.45">
      <c r="CU752" s="2"/>
    </row>
    <row r="753" spans="99:99" x14ac:dyDescent="0.45">
      <c r="CU753" s="2"/>
    </row>
    <row r="754" spans="99:99" x14ac:dyDescent="0.45">
      <c r="CU754" s="2"/>
    </row>
    <row r="755" spans="99:99" x14ac:dyDescent="0.45">
      <c r="CU755" s="2"/>
    </row>
    <row r="756" spans="99:99" x14ac:dyDescent="0.45">
      <c r="CU756" s="2"/>
    </row>
    <row r="757" spans="99:99" x14ac:dyDescent="0.45">
      <c r="CU757" s="2"/>
    </row>
    <row r="758" spans="99:99" x14ac:dyDescent="0.45">
      <c r="CU758" s="2"/>
    </row>
    <row r="759" spans="99:99" x14ac:dyDescent="0.45">
      <c r="CU759" s="2"/>
    </row>
    <row r="760" spans="99:99" x14ac:dyDescent="0.45">
      <c r="CU760" s="2"/>
    </row>
    <row r="761" spans="99:99" x14ac:dyDescent="0.45">
      <c r="CU761" s="2"/>
    </row>
    <row r="762" spans="99:99" x14ac:dyDescent="0.45">
      <c r="CU762" s="2"/>
    </row>
    <row r="763" spans="99:99" x14ac:dyDescent="0.45">
      <c r="CU763" s="2"/>
    </row>
    <row r="764" spans="99:99" x14ac:dyDescent="0.45">
      <c r="CU764" s="2"/>
    </row>
    <row r="765" spans="99:99" x14ac:dyDescent="0.45">
      <c r="CU765" s="2"/>
    </row>
    <row r="766" spans="99:99" x14ac:dyDescent="0.45">
      <c r="CU766" s="2"/>
    </row>
    <row r="767" spans="99:99" x14ac:dyDescent="0.45">
      <c r="CU767" s="2"/>
    </row>
    <row r="768" spans="99:99" x14ac:dyDescent="0.45">
      <c r="CU768" s="2"/>
    </row>
    <row r="769" spans="99:99" x14ac:dyDescent="0.45">
      <c r="CU769" s="2"/>
    </row>
    <row r="770" spans="99:99" x14ac:dyDescent="0.45">
      <c r="CU770" s="2"/>
    </row>
    <row r="771" spans="99:99" x14ac:dyDescent="0.45">
      <c r="CU771" s="2"/>
    </row>
    <row r="772" spans="99:99" x14ac:dyDescent="0.45">
      <c r="CU772" s="2"/>
    </row>
    <row r="773" spans="99:99" x14ac:dyDescent="0.45">
      <c r="CU773" s="2"/>
    </row>
    <row r="774" spans="99:99" x14ac:dyDescent="0.45">
      <c r="CU774" s="2"/>
    </row>
    <row r="775" spans="99:99" x14ac:dyDescent="0.45">
      <c r="CU775" s="2"/>
    </row>
    <row r="776" spans="99:99" x14ac:dyDescent="0.45">
      <c r="CU776" s="2"/>
    </row>
    <row r="777" spans="99:99" x14ac:dyDescent="0.45">
      <c r="CU777" s="2"/>
    </row>
    <row r="778" spans="99:99" x14ac:dyDescent="0.45">
      <c r="CU778" s="2"/>
    </row>
    <row r="779" spans="99:99" x14ac:dyDescent="0.45">
      <c r="CU779" s="2"/>
    </row>
    <row r="780" spans="99:99" x14ac:dyDescent="0.45">
      <c r="CU780" s="2"/>
    </row>
    <row r="781" spans="99:99" x14ac:dyDescent="0.45">
      <c r="CU781" s="2"/>
    </row>
    <row r="782" spans="99:99" x14ac:dyDescent="0.45">
      <c r="CU782" s="2"/>
    </row>
    <row r="783" spans="99:99" x14ac:dyDescent="0.45">
      <c r="CU783" s="2"/>
    </row>
    <row r="784" spans="99:99" x14ac:dyDescent="0.45">
      <c r="CU784" s="2"/>
    </row>
    <row r="785" spans="99:99" x14ac:dyDescent="0.45">
      <c r="CU785" s="2"/>
    </row>
    <row r="786" spans="99:99" x14ac:dyDescent="0.45">
      <c r="CU786" s="2"/>
    </row>
    <row r="787" spans="99:99" x14ac:dyDescent="0.45">
      <c r="CU787" s="2"/>
    </row>
    <row r="788" spans="99:99" x14ac:dyDescent="0.45">
      <c r="CU788" s="2"/>
    </row>
    <row r="789" spans="99:99" x14ac:dyDescent="0.45">
      <c r="CU789" s="2"/>
    </row>
    <row r="790" spans="99:99" x14ac:dyDescent="0.45">
      <c r="CU790" s="2"/>
    </row>
    <row r="791" spans="99:99" x14ac:dyDescent="0.45">
      <c r="CU791" s="2"/>
    </row>
    <row r="792" spans="99:99" x14ac:dyDescent="0.45">
      <c r="CU792" s="2"/>
    </row>
    <row r="793" spans="99:99" x14ac:dyDescent="0.45">
      <c r="CU793" s="2"/>
    </row>
    <row r="794" spans="99:99" x14ac:dyDescent="0.45">
      <c r="CU794" s="2"/>
    </row>
    <row r="795" spans="99:99" x14ac:dyDescent="0.45">
      <c r="CU795" s="2"/>
    </row>
    <row r="796" spans="99:99" x14ac:dyDescent="0.45">
      <c r="CU796" s="2"/>
    </row>
    <row r="797" spans="99:99" x14ac:dyDescent="0.45">
      <c r="CU797" s="2"/>
    </row>
    <row r="798" spans="99:99" x14ac:dyDescent="0.45">
      <c r="CU798" s="2"/>
    </row>
    <row r="799" spans="99:99" x14ac:dyDescent="0.45">
      <c r="CU799" s="2"/>
    </row>
    <row r="800" spans="99:99" x14ac:dyDescent="0.45">
      <c r="CU800" s="2"/>
    </row>
    <row r="801" spans="99:99" x14ac:dyDescent="0.45">
      <c r="CU801" s="2"/>
    </row>
    <row r="802" spans="99:99" x14ac:dyDescent="0.45">
      <c r="CU802" s="2"/>
    </row>
    <row r="803" spans="99:99" x14ac:dyDescent="0.45">
      <c r="CU803" s="2"/>
    </row>
    <row r="804" spans="99:99" x14ac:dyDescent="0.45">
      <c r="CU804" s="2"/>
    </row>
    <row r="805" spans="99:99" x14ac:dyDescent="0.45">
      <c r="CU805" s="2"/>
    </row>
    <row r="806" spans="99:99" x14ac:dyDescent="0.45">
      <c r="CU806" s="2"/>
    </row>
    <row r="807" spans="99:99" x14ac:dyDescent="0.45">
      <c r="CU807" s="2"/>
    </row>
    <row r="808" spans="99:99" x14ac:dyDescent="0.45">
      <c r="CU808" s="2"/>
    </row>
    <row r="809" spans="99:99" x14ac:dyDescent="0.45">
      <c r="CU809" s="2"/>
    </row>
    <row r="810" spans="99:99" x14ac:dyDescent="0.45">
      <c r="CU810" s="2"/>
    </row>
    <row r="811" spans="99:99" x14ac:dyDescent="0.45">
      <c r="CU811" s="2"/>
    </row>
    <row r="812" spans="99:99" x14ac:dyDescent="0.45">
      <c r="CU812" s="2"/>
    </row>
    <row r="813" spans="99:99" x14ac:dyDescent="0.45">
      <c r="CU813" s="2"/>
    </row>
    <row r="814" spans="99:99" x14ac:dyDescent="0.45">
      <c r="CU814" s="2"/>
    </row>
    <row r="815" spans="99:99" x14ac:dyDescent="0.45">
      <c r="CU815" s="2"/>
    </row>
    <row r="816" spans="99:99" x14ac:dyDescent="0.45">
      <c r="CU816" s="2"/>
    </row>
    <row r="817" spans="99:99" x14ac:dyDescent="0.45">
      <c r="CU817" s="2"/>
    </row>
    <row r="818" spans="99:99" x14ac:dyDescent="0.45">
      <c r="CU818" s="2"/>
    </row>
    <row r="819" spans="99:99" x14ac:dyDescent="0.45">
      <c r="CU819" s="2"/>
    </row>
    <row r="820" spans="99:99" x14ac:dyDescent="0.45">
      <c r="CU820" s="2"/>
    </row>
    <row r="821" spans="99:99" x14ac:dyDescent="0.45">
      <c r="CU821" s="2"/>
    </row>
    <row r="822" spans="99:99" x14ac:dyDescent="0.45">
      <c r="CU822" s="2"/>
    </row>
    <row r="823" spans="99:99" x14ac:dyDescent="0.45">
      <c r="CU823" s="2"/>
    </row>
    <row r="824" spans="99:99" x14ac:dyDescent="0.45">
      <c r="CU824" s="2"/>
    </row>
    <row r="825" spans="99:99" x14ac:dyDescent="0.45">
      <c r="CU825" s="2"/>
    </row>
    <row r="826" spans="99:99" x14ac:dyDescent="0.45">
      <c r="CU826" s="2"/>
    </row>
    <row r="827" spans="99:99" x14ac:dyDescent="0.45">
      <c r="CU827" s="2"/>
    </row>
    <row r="828" spans="99:99" x14ac:dyDescent="0.45">
      <c r="CU828" s="2"/>
    </row>
    <row r="829" spans="99:99" x14ac:dyDescent="0.45">
      <c r="CU829" s="2"/>
    </row>
    <row r="830" spans="99:99" x14ac:dyDescent="0.45">
      <c r="CU830" s="2"/>
    </row>
    <row r="831" spans="99:99" x14ac:dyDescent="0.45">
      <c r="CU831" s="2"/>
    </row>
    <row r="832" spans="99:99" x14ac:dyDescent="0.45">
      <c r="CU832" s="2"/>
    </row>
    <row r="833" spans="99:99" x14ac:dyDescent="0.45">
      <c r="CU833" s="2"/>
    </row>
    <row r="834" spans="99:99" x14ac:dyDescent="0.45">
      <c r="CU834" s="2"/>
    </row>
    <row r="835" spans="99:99" x14ac:dyDescent="0.45">
      <c r="CU835" s="2"/>
    </row>
    <row r="836" spans="99:99" x14ac:dyDescent="0.45">
      <c r="CU836" s="2"/>
    </row>
    <row r="837" spans="99:99" x14ac:dyDescent="0.45">
      <c r="CU837" s="2"/>
    </row>
    <row r="838" spans="99:99" x14ac:dyDescent="0.45">
      <c r="CU838" s="2"/>
    </row>
    <row r="839" spans="99:99" x14ac:dyDescent="0.45">
      <c r="CU839" s="2"/>
    </row>
    <row r="840" spans="99:99" x14ac:dyDescent="0.45">
      <c r="CU840" s="2"/>
    </row>
    <row r="841" spans="99:99" x14ac:dyDescent="0.45">
      <c r="CU841" s="2"/>
    </row>
    <row r="842" spans="99:99" x14ac:dyDescent="0.45">
      <c r="CU842" s="2"/>
    </row>
    <row r="843" spans="99:99" x14ac:dyDescent="0.45">
      <c r="CU843" s="2"/>
    </row>
    <row r="844" spans="99:99" x14ac:dyDescent="0.45">
      <c r="CU844" s="2"/>
    </row>
    <row r="845" spans="99:99" x14ac:dyDescent="0.45">
      <c r="CU845" s="2"/>
    </row>
    <row r="846" spans="99:99" x14ac:dyDescent="0.45">
      <c r="CU846" s="2"/>
    </row>
    <row r="847" spans="99:99" x14ac:dyDescent="0.45">
      <c r="CU847" s="2"/>
    </row>
    <row r="848" spans="99:99" x14ac:dyDescent="0.45">
      <c r="CU848" s="2"/>
    </row>
    <row r="849" spans="99:99" x14ac:dyDescent="0.45">
      <c r="CU849" s="2"/>
    </row>
    <row r="850" spans="99:99" x14ac:dyDescent="0.45">
      <c r="CU850" s="2"/>
    </row>
    <row r="851" spans="99:99" x14ac:dyDescent="0.45">
      <c r="CU851" s="2"/>
    </row>
    <row r="852" spans="99:99" x14ac:dyDescent="0.45">
      <c r="CU852" s="2"/>
    </row>
    <row r="853" spans="99:99" x14ac:dyDescent="0.45">
      <c r="CU853" s="2"/>
    </row>
    <row r="854" spans="99:99" x14ac:dyDescent="0.45">
      <c r="CU854" s="2"/>
    </row>
    <row r="855" spans="99:99" x14ac:dyDescent="0.45">
      <c r="CU855" s="2"/>
    </row>
    <row r="856" spans="99:99" x14ac:dyDescent="0.45">
      <c r="CU856" s="2"/>
    </row>
    <row r="857" spans="99:99" x14ac:dyDescent="0.45">
      <c r="CU857" s="2"/>
    </row>
    <row r="858" spans="99:99" x14ac:dyDescent="0.45">
      <c r="CU858" s="2"/>
    </row>
    <row r="859" spans="99:99" x14ac:dyDescent="0.45">
      <c r="CU859" s="2"/>
    </row>
    <row r="860" spans="99:99" x14ac:dyDescent="0.45">
      <c r="CU860" s="2"/>
    </row>
    <row r="861" spans="99:99" x14ac:dyDescent="0.45">
      <c r="CU861" s="2"/>
    </row>
    <row r="862" spans="99:99" x14ac:dyDescent="0.45">
      <c r="CU862" s="2"/>
    </row>
    <row r="863" spans="99:99" x14ac:dyDescent="0.45">
      <c r="CU863" s="2"/>
    </row>
    <row r="864" spans="99:99" x14ac:dyDescent="0.45">
      <c r="CU864" s="2"/>
    </row>
    <row r="865" spans="99:99" x14ac:dyDescent="0.45">
      <c r="CU865" s="2"/>
    </row>
    <row r="866" spans="99:99" x14ac:dyDescent="0.45">
      <c r="CU866" s="2"/>
    </row>
    <row r="867" spans="99:99" x14ac:dyDescent="0.45">
      <c r="CU867" s="2"/>
    </row>
    <row r="868" spans="99:99" x14ac:dyDescent="0.45">
      <c r="CU868" s="2"/>
    </row>
    <row r="869" spans="99:99" x14ac:dyDescent="0.45">
      <c r="CU869" s="2"/>
    </row>
    <row r="870" spans="99:99" x14ac:dyDescent="0.45">
      <c r="CU870" s="2"/>
    </row>
    <row r="871" spans="99:99" x14ac:dyDescent="0.45">
      <c r="CU871" s="2"/>
    </row>
    <row r="872" spans="99:99" x14ac:dyDescent="0.45">
      <c r="CU872" s="2"/>
    </row>
    <row r="873" spans="99:99" x14ac:dyDescent="0.45">
      <c r="CU873" s="2"/>
    </row>
    <row r="874" spans="99:99" x14ac:dyDescent="0.45">
      <c r="CU874" s="2"/>
    </row>
    <row r="875" spans="99:99" x14ac:dyDescent="0.45">
      <c r="CU875" s="2"/>
    </row>
    <row r="876" spans="99:99" x14ac:dyDescent="0.45">
      <c r="CU876" s="2"/>
    </row>
    <row r="877" spans="99:99" x14ac:dyDescent="0.45">
      <c r="CU877" s="2"/>
    </row>
    <row r="878" spans="99:99" x14ac:dyDescent="0.45">
      <c r="CU878" s="2"/>
    </row>
    <row r="879" spans="99:99" x14ac:dyDescent="0.45">
      <c r="CU879" s="2"/>
    </row>
    <row r="880" spans="99:99" x14ac:dyDescent="0.45">
      <c r="CU880" s="2"/>
    </row>
    <row r="881" spans="99:99" x14ac:dyDescent="0.45">
      <c r="CU881" s="2"/>
    </row>
    <row r="882" spans="99:99" x14ac:dyDescent="0.45">
      <c r="CU882" s="2"/>
    </row>
    <row r="883" spans="99:99" x14ac:dyDescent="0.45">
      <c r="CU883" s="2"/>
    </row>
    <row r="884" spans="99:99" x14ac:dyDescent="0.45">
      <c r="CU884" s="2"/>
    </row>
    <row r="885" spans="99:99" x14ac:dyDescent="0.45">
      <c r="CU885" s="2"/>
    </row>
    <row r="886" spans="99:99" x14ac:dyDescent="0.45">
      <c r="CU886" s="2"/>
    </row>
    <row r="887" spans="99:99" x14ac:dyDescent="0.45">
      <c r="CU887" s="2"/>
    </row>
    <row r="888" spans="99:99" x14ac:dyDescent="0.45">
      <c r="CU888" s="2"/>
    </row>
    <row r="889" spans="99:99" x14ac:dyDescent="0.45">
      <c r="CU889" s="2"/>
    </row>
    <row r="890" spans="99:99" x14ac:dyDescent="0.45">
      <c r="CU890" s="2"/>
    </row>
    <row r="891" spans="99:99" x14ac:dyDescent="0.45">
      <c r="CU891" s="2"/>
    </row>
    <row r="892" spans="99:99" x14ac:dyDescent="0.45">
      <c r="CU892" s="2"/>
    </row>
    <row r="893" spans="99:99" x14ac:dyDescent="0.45">
      <c r="CU893" s="2"/>
    </row>
    <row r="894" spans="99:99" x14ac:dyDescent="0.45">
      <c r="CU894" s="2"/>
    </row>
    <row r="895" spans="99:99" x14ac:dyDescent="0.45">
      <c r="CU895" s="2"/>
    </row>
    <row r="896" spans="99:99" x14ac:dyDescent="0.45">
      <c r="CU896" s="2"/>
    </row>
    <row r="897" spans="99:99" x14ac:dyDescent="0.45">
      <c r="CU897" s="2"/>
    </row>
    <row r="898" spans="99:99" x14ac:dyDescent="0.45">
      <c r="CU898" s="2"/>
    </row>
    <row r="899" spans="99:99" x14ac:dyDescent="0.45">
      <c r="CU899" s="2"/>
    </row>
    <row r="900" spans="99:99" x14ac:dyDescent="0.45">
      <c r="CU900" s="2"/>
    </row>
    <row r="901" spans="99:99" x14ac:dyDescent="0.45">
      <c r="CU901" s="2"/>
    </row>
    <row r="902" spans="99:99" x14ac:dyDescent="0.45">
      <c r="CU902" s="2"/>
    </row>
    <row r="903" spans="99:99" x14ac:dyDescent="0.45">
      <c r="CU903" s="2"/>
    </row>
    <row r="904" spans="99:99" x14ac:dyDescent="0.45">
      <c r="CU904" s="2"/>
    </row>
    <row r="905" spans="99:99" x14ac:dyDescent="0.45">
      <c r="CU905" s="2"/>
    </row>
    <row r="906" spans="99:99" x14ac:dyDescent="0.45">
      <c r="CU906" s="2"/>
    </row>
    <row r="907" spans="99:99" x14ac:dyDescent="0.45">
      <c r="CU907" s="2"/>
    </row>
    <row r="908" spans="99:99" x14ac:dyDescent="0.45">
      <c r="CU908" s="2"/>
    </row>
    <row r="909" spans="99:99" x14ac:dyDescent="0.45">
      <c r="CU909" s="2"/>
    </row>
    <row r="910" spans="99:99" x14ac:dyDescent="0.45">
      <c r="CU910" s="2"/>
    </row>
    <row r="911" spans="99:99" x14ac:dyDescent="0.45">
      <c r="CU911" s="2"/>
    </row>
    <row r="912" spans="99:99" x14ac:dyDescent="0.45">
      <c r="CU912" s="2"/>
    </row>
    <row r="913" spans="99:99" x14ac:dyDescent="0.45">
      <c r="CU913" s="2"/>
    </row>
    <row r="914" spans="99:99" x14ac:dyDescent="0.45">
      <c r="CU914" s="2"/>
    </row>
    <row r="915" spans="99:99" x14ac:dyDescent="0.45">
      <c r="CU915" s="2"/>
    </row>
    <row r="916" spans="99:99" x14ac:dyDescent="0.45">
      <c r="CU916" s="2"/>
    </row>
    <row r="917" spans="99:99" x14ac:dyDescent="0.45">
      <c r="CU917" s="2"/>
    </row>
    <row r="918" spans="99:99" x14ac:dyDescent="0.45">
      <c r="CU918" s="2"/>
    </row>
    <row r="919" spans="99:99" x14ac:dyDescent="0.45">
      <c r="CU919" s="2"/>
    </row>
    <row r="920" spans="99:99" x14ac:dyDescent="0.45">
      <c r="CU920" s="2"/>
    </row>
    <row r="921" spans="99:99" x14ac:dyDescent="0.45">
      <c r="CU921" s="2"/>
    </row>
    <row r="922" spans="99:99" x14ac:dyDescent="0.45">
      <c r="CU922" s="2"/>
    </row>
    <row r="923" spans="99:99" x14ac:dyDescent="0.45">
      <c r="CU923" s="2"/>
    </row>
    <row r="924" spans="99:99" x14ac:dyDescent="0.45">
      <c r="CU924" s="2"/>
    </row>
    <row r="925" spans="99:99" x14ac:dyDescent="0.45">
      <c r="CU925" s="2"/>
    </row>
    <row r="926" spans="99:99" x14ac:dyDescent="0.45">
      <c r="CU926" s="2"/>
    </row>
    <row r="927" spans="99:99" x14ac:dyDescent="0.45">
      <c r="CU927" s="2"/>
    </row>
    <row r="928" spans="99:99" x14ac:dyDescent="0.45">
      <c r="CU928" s="2"/>
    </row>
    <row r="929" spans="99:99" x14ac:dyDescent="0.45">
      <c r="CU929" s="2"/>
    </row>
    <row r="930" spans="99:99" x14ac:dyDescent="0.45">
      <c r="CU930" s="2"/>
    </row>
    <row r="931" spans="99:99" x14ac:dyDescent="0.45">
      <c r="CU931" s="2"/>
    </row>
    <row r="932" spans="99:99" x14ac:dyDescent="0.45">
      <c r="CU932" s="2"/>
    </row>
    <row r="933" spans="99:99" x14ac:dyDescent="0.45">
      <c r="CU933" s="2"/>
    </row>
    <row r="934" spans="99:99" x14ac:dyDescent="0.45">
      <c r="CU934" s="2"/>
    </row>
    <row r="935" spans="99:99" x14ac:dyDescent="0.45">
      <c r="CU935" s="2"/>
    </row>
    <row r="936" spans="99:99" x14ac:dyDescent="0.45">
      <c r="CU936" s="2"/>
    </row>
    <row r="937" spans="99:99" x14ac:dyDescent="0.45">
      <c r="CU937" s="2"/>
    </row>
    <row r="938" spans="99:99" x14ac:dyDescent="0.45">
      <c r="CU938" s="2"/>
    </row>
    <row r="939" spans="99:99" x14ac:dyDescent="0.45">
      <c r="CU939" s="2"/>
    </row>
    <row r="940" spans="99:99" x14ac:dyDescent="0.45">
      <c r="CU940" s="2"/>
    </row>
    <row r="941" spans="99:99" x14ac:dyDescent="0.45">
      <c r="CU941" s="2"/>
    </row>
    <row r="942" spans="99:99" x14ac:dyDescent="0.45">
      <c r="CU942" s="2"/>
    </row>
    <row r="943" spans="99:99" x14ac:dyDescent="0.45">
      <c r="CU943" s="2"/>
    </row>
    <row r="944" spans="99:99" x14ac:dyDescent="0.45">
      <c r="CU944" s="2"/>
    </row>
    <row r="945" spans="99:99" x14ac:dyDescent="0.45">
      <c r="CU945" s="2"/>
    </row>
    <row r="946" spans="99:99" x14ac:dyDescent="0.45">
      <c r="CU946" s="2"/>
    </row>
    <row r="947" spans="99:99" x14ac:dyDescent="0.45">
      <c r="CU947" s="2"/>
    </row>
    <row r="948" spans="99:99" x14ac:dyDescent="0.45">
      <c r="CU948" s="2"/>
    </row>
    <row r="949" spans="99:99" x14ac:dyDescent="0.45">
      <c r="CU949" s="2"/>
    </row>
    <row r="950" spans="99:99" x14ac:dyDescent="0.45">
      <c r="CU950" s="2"/>
    </row>
    <row r="951" spans="99:99" x14ac:dyDescent="0.45">
      <c r="CU951" s="2"/>
    </row>
    <row r="952" spans="99:99" x14ac:dyDescent="0.45">
      <c r="CU952" s="2"/>
    </row>
    <row r="953" spans="99:99" x14ac:dyDescent="0.45">
      <c r="CU953" s="2"/>
    </row>
    <row r="954" spans="99:99" x14ac:dyDescent="0.45">
      <c r="CU954" s="2"/>
    </row>
    <row r="955" spans="99:99" x14ac:dyDescent="0.45">
      <c r="CU955" s="2"/>
    </row>
    <row r="956" spans="99:99" x14ac:dyDescent="0.45">
      <c r="CU956" s="2"/>
    </row>
    <row r="957" spans="99:99" x14ac:dyDescent="0.45">
      <c r="CU957" s="2"/>
    </row>
    <row r="958" spans="99:99" x14ac:dyDescent="0.45">
      <c r="CU958" s="2"/>
    </row>
    <row r="959" spans="99:99" x14ac:dyDescent="0.45">
      <c r="CU959" s="2"/>
    </row>
    <row r="960" spans="99:99" x14ac:dyDescent="0.45">
      <c r="CU960" s="2"/>
    </row>
    <row r="961" spans="99:99" x14ac:dyDescent="0.45">
      <c r="CU961" s="2"/>
    </row>
    <row r="962" spans="99:99" x14ac:dyDescent="0.45">
      <c r="CU962" s="2"/>
    </row>
    <row r="963" spans="99:99" x14ac:dyDescent="0.45">
      <c r="CU963" s="2"/>
    </row>
    <row r="964" spans="99:99" x14ac:dyDescent="0.45">
      <c r="CU964" s="2"/>
    </row>
    <row r="965" spans="99:99" x14ac:dyDescent="0.45">
      <c r="CU965" s="2"/>
    </row>
    <row r="966" spans="99:99" x14ac:dyDescent="0.45">
      <c r="CU966" s="2"/>
    </row>
    <row r="967" spans="99:99" x14ac:dyDescent="0.45">
      <c r="CU967" s="2"/>
    </row>
    <row r="968" spans="99:99" x14ac:dyDescent="0.45">
      <c r="CU968" s="2"/>
    </row>
    <row r="969" spans="99:99" x14ac:dyDescent="0.45">
      <c r="CU969" s="2"/>
    </row>
    <row r="970" spans="99:99" x14ac:dyDescent="0.45">
      <c r="CU970" s="2"/>
    </row>
    <row r="971" spans="99:99" x14ac:dyDescent="0.45">
      <c r="CU971" s="2"/>
    </row>
    <row r="972" spans="99:99" x14ac:dyDescent="0.45">
      <c r="CU972" s="2"/>
    </row>
    <row r="973" spans="99:99" x14ac:dyDescent="0.45">
      <c r="CU973" s="2"/>
    </row>
    <row r="974" spans="99:99" x14ac:dyDescent="0.45">
      <c r="CU974" s="2"/>
    </row>
    <row r="975" spans="99:99" x14ac:dyDescent="0.45">
      <c r="CU975" s="2"/>
    </row>
    <row r="976" spans="99:99" x14ac:dyDescent="0.45">
      <c r="CU976" s="2"/>
    </row>
    <row r="977" spans="99:99" x14ac:dyDescent="0.45">
      <c r="CU977" s="2"/>
    </row>
    <row r="978" spans="99:99" x14ac:dyDescent="0.45">
      <c r="CU978" s="2"/>
    </row>
    <row r="979" spans="99:99" x14ac:dyDescent="0.45">
      <c r="CU979" s="2"/>
    </row>
    <row r="980" spans="99:99" x14ac:dyDescent="0.45">
      <c r="CU980" s="2"/>
    </row>
    <row r="981" spans="99:99" x14ac:dyDescent="0.45">
      <c r="CU981" s="2"/>
    </row>
    <row r="982" spans="99:99" x14ac:dyDescent="0.45">
      <c r="CU982" s="2"/>
    </row>
    <row r="983" spans="99:99" x14ac:dyDescent="0.45">
      <c r="CU983" s="2"/>
    </row>
    <row r="984" spans="99:99" x14ac:dyDescent="0.45">
      <c r="CU984" s="2"/>
    </row>
    <row r="985" spans="99:99" x14ac:dyDescent="0.45">
      <c r="CU985" s="2"/>
    </row>
    <row r="986" spans="99:99" x14ac:dyDescent="0.45">
      <c r="CU986" s="2"/>
    </row>
    <row r="987" spans="99:99" x14ac:dyDescent="0.45">
      <c r="CU987" s="2"/>
    </row>
    <row r="988" spans="99:99" x14ac:dyDescent="0.45">
      <c r="CU988" s="2"/>
    </row>
    <row r="989" spans="99:99" x14ac:dyDescent="0.45">
      <c r="CU989" s="2"/>
    </row>
    <row r="990" spans="99:99" x14ac:dyDescent="0.45">
      <c r="CU990" s="2"/>
    </row>
    <row r="991" spans="99:99" x14ac:dyDescent="0.45">
      <c r="CU991" s="2"/>
    </row>
    <row r="992" spans="99:99" x14ac:dyDescent="0.45">
      <c r="CU992" s="2"/>
    </row>
    <row r="993" spans="99:99" x14ac:dyDescent="0.45">
      <c r="CU993" s="2"/>
    </row>
    <row r="994" spans="99:99" x14ac:dyDescent="0.45">
      <c r="CU994" s="2"/>
    </row>
    <row r="995" spans="99:99" x14ac:dyDescent="0.45">
      <c r="CU995" s="2"/>
    </row>
    <row r="996" spans="99:99" x14ac:dyDescent="0.45">
      <c r="CU996" s="2"/>
    </row>
    <row r="997" spans="99:99" x14ac:dyDescent="0.45">
      <c r="CU997" s="2"/>
    </row>
    <row r="998" spans="99:99" x14ac:dyDescent="0.45">
      <c r="CU998" s="2"/>
    </row>
    <row r="999" spans="99:99" x14ac:dyDescent="0.45">
      <c r="CU999" s="2"/>
    </row>
    <row r="1000" spans="99:99" x14ac:dyDescent="0.45">
      <c r="CU1000" s="2"/>
    </row>
    <row r="1001" spans="99:99" x14ac:dyDescent="0.45">
      <c r="CU1001" s="2"/>
    </row>
    <row r="1002" spans="99:99" x14ac:dyDescent="0.45">
      <c r="CU1002" s="2"/>
    </row>
    <row r="1003" spans="99:99" x14ac:dyDescent="0.45">
      <c r="CU1003" s="2"/>
    </row>
    <row r="1004" spans="99:99" x14ac:dyDescent="0.45">
      <c r="CU1004" s="2"/>
    </row>
    <row r="1005" spans="99:99" x14ac:dyDescent="0.45">
      <c r="CU1005" s="2"/>
    </row>
    <row r="1006" spans="99:99" x14ac:dyDescent="0.45">
      <c r="CU1006" s="2"/>
    </row>
    <row r="1007" spans="99:99" x14ac:dyDescent="0.45">
      <c r="CU1007" s="2"/>
    </row>
    <row r="1008" spans="99:99" x14ac:dyDescent="0.45">
      <c r="CU1008" s="2"/>
    </row>
    <row r="1009" spans="99:99" x14ac:dyDescent="0.45">
      <c r="CU1009" s="2"/>
    </row>
    <row r="1010" spans="99:99" x14ac:dyDescent="0.45">
      <c r="CU1010" s="2"/>
    </row>
    <row r="1011" spans="99:99" x14ac:dyDescent="0.45">
      <c r="CU1011" s="2"/>
    </row>
    <row r="1012" spans="99:99" x14ac:dyDescent="0.45">
      <c r="CU1012" s="2"/>
    </row>
    <row r="1013" spans="99:99" x14ac:dyDescent="0.45">
      <c r="CU1013" s="2"/>
    </row>
    <row r="1014" spans="99:99" x14ac:dyDescent="0.45">
      <c r="CU1014" s="2"/>
    </row>
    <row r="1015" spans="99:99" x14ac:dyDescent="0.45">
      <c r="CU1015" s="2"/>
    </row>
    <row r="1016" spans="99:99" x14ac:dyDescent="0.45">
      <c r="CU1016" s="2"/>
    </row>
    <row r="1017" spans="99:99" x14ac:dyDescent="0.45">
      <c r="CU1017" s="2"/>
    </row>
    <row r="1018" spans="99:99" x14ac:dyDescent="0.45">
      <c r="CU1018" s="2"/>
    </row>
    <row r="1019" spans="99:99" x14ac:dyDescent="0.45">
      <c r="CU1019" s="2"/>
    </row>
    <row r="1020" spans="99:99" x14ac:dyDescent="0.45">
      <c r="CU1020" s="2"/>
    </row>
    <row r="1021" spans="99:99" x14ac:dyDescent="0.45">
      <c r="CU1021" s="2"/>
    </row>
    <row r="1022" spans="99:99" x14ac:dyDescent="0.45">
      <c r="CU1022" s="2"/>
    </row>
    <row r="1023" spans="99:99" x14ac:dyDescent="0.45">
      <c r="CU1023" s="2"/>
    </row>
    <row r="1024" spans="99:99" x14ac:dyDescent="0.45">
      <c r="CU1024" s="2"/>
    </row>
    <row r="1025" spans="99:99" x14ac:dyDescent="0.45">
      <c r="CU1025" s="2"/>
    </row>
    <row r="1026" spans="99:99" x14ac:dyDescent="0.45">
      <c r="CU1026" s="2"/>
    </row>
    <row r="1027" spans="99:99" x14ac:dyDescent="0.45">
      <c r="CU1027" s="2"/>
    </row>
    <row r="1028" spans="99:99" x14ac:dyDescent="0.45">
      <c r="CU1028" s="2"/>
    </row>
    <row r="1029" spans="99:99" x14ac:dyDescent="0.45">
      <c r="CU1029" s="2"/>
    </row>
    <row r="1030" spans="99:99" x14ac:dyDescent="0.45">
      <c r="CU1030" s="2"/>
    </row>
    <row r="1031" spans="99:99" x14ac:dyDescent="0.45">
      <c r="CU1031" s="2"/>
    </row>
    <row r="1032" spans="99:99" x14ac:dyDescent="0.45">
      <c r="CU1032" s="2"/>
    </row>
    <row r="1033" spans="99:99" x14ac:dyDescent="0.45">
      <c r="CU1033" s="2"/>
    </row>
    <row r="1034" spans="99:99" x14ac:dyDescent="0.45">
      <c r="CU1034" s="2"/>
    </row>
    <row r="1035" spans="99:99" x14ac:dyDescent="0.45">
      <c r="CU1035" s="2"/>
    </row>
    <row r="1036" spans="99:99" x14ac:dyDescent="0.45">
      <c r="CU1036" s="2"/>
    </row>
    <row r="1037" spans="99:99" x14ac:dyDescent="0.45">
      <c r="CU1037" s="2"/>
    </row>
    <row r="1038" spans="99:99" x14ac:dyDescent="0.45">
      <c r="CU1038" s="2"/>
    </row>
    <row r="1039" spans="99:99" x14ac:dyDescent="0.45">
      <c r="CU1039" s="2"/>
    </row>
    <row r="1040" spans="99:99" x14ac:dyDescent="0.45">
      <c r="CU1040" s="2"/>
    </row>
    <row r="1041" spans="99:99" x14ac:dyDescent="0.45">
      <c r="CU1041" s="2"/>
    </row>
    <row r="1042" spans="99:99" x14ac:dyDescent="0.45">
      <c r="CU1042" s="2"/>
    </row>
    <row r="1043" spans="99:99" x14ac:dyDescent="0.45">
      <c r="CU1043" s="2"/>
    </row>
    <row r="1044" spans="99:99" x14ac:dyDescent="0.45">
      <c r="CU1044" s="2"/>
    </row>
    <row r="1045" spans="99:99" x14ac:dyDescent="0.45">
      <c r="CU1045" s="2"/>
    </row>
    <row r="1046" spans="99:99" x14ac:dyDescent="0.45">
      <c r="CU1046" s="2"/>
    </row>
    <row r="1047" spans="99:99" x14ac:dyDescent="0.45">
      <c r="CU1047" s="2"/>
    </row>
    <row r="1048" spans="99:99" x14ac:dyDescent="0.45">
      <c r="CU1048" s="2"/>
    </row>
    <row r="1049" spans="99:99" x14ac:dyDescent="0.45">
      <c r="CU1049" s="2"/>
    </row>
    <row r="1050" spans="99:99" x14ac:dyDescent="0.45">
      <c r="CU1050" s="2"/>
    </row>
    <row r="1051" spans="99:99" x14ac:dyDescent="0.45">
      <c r="CU1051" s="2"/>
    </row>
    <row r="1052" spans="99:99" x14ac:dyDescent="0.45">
      <c r="CU1052" s="2"/>
    </row>
    <row r="1053" spans="99:99" x14ac:dyDescent="0.45">
      <c r="CU1053" s="2"/>
    </row>
    <row r="1054" spans="99:99" x14ac:dyDescent="0.45">
      <c r="CU1054" s="2"/>
    </row>
    <row r="1055" spans="99:99" x14ac:dyDescent="0.45">
      <c r="CU1055" s="2"/>
    </row>
    <row r="1056" spans="99:99" x14ac:dyDescent="0.45">
      <c r="CU1056" s="2"/>
    </row>
    <row r="1057" spans="99:99" x14ac:dyDescent="0.45">
      <c r="CU1057" s="2"/>
    </row>
    <row r="1058" spans="99:99" x14ac:dyDescent="0.45">
      <c r="CU1058" s="2"/>
    </row>
    <row r="1059" spans="99:99" x14ac:dyDescent="0.45">
      <c r="CU1059" s="2"/>
    </row>
    <row r="1060" spans="99:99" x14ac:dyDescent="0.45">
      <c r="CU1060" s="2"/>
    </row>
    <row r="1061" spans="99:99" x14ac:dyDescent="0.45">
      <c r="CU1061" s="2"/>
    </row>
    <row r="1062" spans="99:99" x14ac:dyDescent="0.45">
      <c r="CU1062" s="2"/>
    </row>
    <row r="1063" spans="99:99" x14ac:dyDescent="0.45">
      <c r="CU1063" s="2"/>
    </row>
    <row r="1064" spans="99:99" x14ac:dyDescent="0.45">
      <c r="CU1064" s="2"/>
    </row>
    <row r="1065" spans="99:99" x14ac:dyDescent="0.45">
      <c r="CU1065" s="2"/>
    </row>
    <row r="1066" spans="99:99" x14ac:dyDescent="0.45">
      <c r="CU1066" s="2"/>
    </row>
    <row r="1067" spans="99:99" x14ac:dyDescent="0.45">
      <c r="CU1067" s="2"/>
    </row>
    <row r="1068" spans="99:99" x14ac:dyDescent="0.45">
      <c r="CU1068" s="2"/>
    </row>
    <row r="1069" spans="99:99" x14ac:dyDescent="0.45">
      <c r="CU1069" s="2"/>
    </row>
    <row r="1070" spans="99:99" x14ac:dyDescent="0.45">
      <c r="CU1070" s="2"/>
    </row>
    <row r="1071" spans="99:99" x14ac:dyDescent="0.45">
      <c r="CU1071" s="2"/>
    </row>
    <row r="1072" spans="99:99" x14ac:dyDescent="0.45">
      <c r="CU1072" s="2"/>
    </row>
    <row r="1073" spans="99:99" x14ac:dyDescent="0.45">
      <c r="CU1073" s="2"/>
    </row>
    <row r="1074" spans="99:99" x14ac:dyDescent="0.45">
      <c r="CU1074" s="2"/>
    </row>
    <row r="1075" spans="99:99" x14ac:dyDescent="0.45">
      <c r="CU1075" s="2"/>
    </row>
    <row r="1076" spans="99:99" x14ac:dyDescent="0.45">
      <c r="CU1076" s="2"/>
    </row>
    <row r="1077" spans="99:99" x14ac:dyDescent="0.45">
      <c r="CU1077" s="2"/>
    </row>
    <row r="1078" spans="99:99" x14ac:dyDescent="0.45">
      <c r="CU1078" s="2"/>
    </row>
    <row r="1079" spans="99:99" x14ac:dyDescent="0.45">
      <c r="CU1079" s="2"/>
    </row>
    <row r="1080" spans="99:99" x14ac:dyDescent="0.45">
      <c r="CU1080" s="2"/>
    </row>
    <row r="1081" spans="99:99" x14ac:dyDescent="0.45">
      <c r="CU1081" s="2"/>
    </row>
    <row r="1082" spans="99:99" x14ac:dyDescent="0.45">
      <c r="CU1082" s="2"/>
    </row>
    <row r="1083" spans="99:99" x14ac:dyDescent="0.45">
      <c r="CU1083" s="2"/>
    </row>
    <row r="1084" spans="99:99" x14ac:dyDescent="0.45">
      <c r="CU1084" s="2"/>
    </row>
    <row r="1085" spans="99:99" x14ac:dyDescent="0.45">
      <c r="CU1085" s="2"/>
    </row>
    <row r="1086" spans="99:99" x14ac:dyDescent="0.45">
      <c r="CU1086" s="2"/>
    </row>
    <row r="1087" spans="99:99" x14ac:dyDescent="0.45">
      <c r="CU1087" s="2"/>
    </row>
    <row r="1088" spans="99:99" x14ac:dyDescent="0.45">
      <c r="CU1088" s="2"/>
    </row>
    <row r="1089" spans="99:99" x14ac:dyDescent="0.45">
      <c r="CU1089" s="2"/>
    </row>
    <row r="1090" spans="99:99" x14ac:dyDescent="0.45">
      <c r="CU1090" s="2"/>
    </row>
    <row r="1091" spans="99:99" x14ac:dyDescent="0.45">
      <c r="CU1091" s="2"/>
    </row>
    <row r="1092" spans="99:99" x14ac:dyDescent="0.45">
      <c r="CU1092" s="2"/>
    </row>
    <row r="1093" spans="99:99" x14ac:dyDescent="0.45">
      <c r="CU1093" s="2"/>
    </row>
    <row r="1094" spans="99:99" x14ac:dyDescent="0.45">
      <c r="CU1094" s="2"/>
    </row>
    <row r="1095" spans="99:99" x14ac:dyDescent="0.45">
      <c r="CU1095" s="2"/>
    </row>
    <row r="1096" spans="99:99" x14ac:dyDescent="0.45">
      <c r="CU1096" s="2"/>
    </row>
    <row r="1097" spans="99:99" x14ac:dyDescent="0.45">
      <c r="CU1097" s="2"/>
    </row>
    <row r="1098" spans="99:99" x14ac:dyDescent="0.45">
      <c r="CU1098" s="2"/>
    </row>
    <row r="1099" spans="99:99" x14ac:dyDescent="0.45">
      <c r="CU1099" s="2"/>
    </row>
    <row r="1100" spans="99:99" x14ac:dyDescent="0.45">
      <c r="CU1100" s="2"/>
    </row>
    <row r="1101" spans="99:99" x14ac:dyDescent="0.45">
      <c r="CU1101" s="2"/>
    </row>
    <row r="1102" spans="99:99" x14ac:dyDescent="0.45">
      <c r="CU1102" s="2"/>
    </row>
    <row r="1103" spans="99:99" x14ac:dyDescent="0.45">
      <c r="CU1103" s="2"/>
    </row>
    <row r="1104" spans="99:99" x14ac:dyDescent="0.45">
      <c r="CU1104" s="2"/>
    </row>
    <row r="1105" spans="99:99" x14ac:dyDescent="0.45">
      <c r="CU1105" s="2"/>
    </row>
    <row r="1106" spans="99:99" x14ac:dyDescent="0.45">
      <c r="CU1106" s="2"/>
    </row>
    <row r="1107" spans="99:99" x14ac:dyDescent="0.45">
      <c r="CU1107" s="2"/>
    </row>
    <row r="1108" spans="99:99" x14ac:dyDescent="0.45">
      <c r="CU1108" s="2"/>
    </row>
    <row r="1109" spans="99:99" x14ac:dyDescent="0.45">
      <c r="CU1109" s="2"/>
    </row>
    <row r="1110" spans="99:99" x14ac:dyDescent="0.45">
      <c r="CU1110" s="2"/>
    </row>
    <row r="1111" spans="99:99" x14ac:dyDescent="0.45">
      <c r="CU1111" s="2"/>
    </row>
    <row r="1112" spans="99:99" x14ac:dyDescent="0.45">
      <c r="CU1112" s="2"/>
    </row>
    <row r="1113" spans="99:99" x14ac:dyDescent="0.45">
      <c r="CU1113" s="2"/>
    </row>
    <row r="1114" spans="99:99" x14ac:dyDescent="0.45">
      <c r="CU1114" s="2"/>
    </row>
    <row r="1115" spans="99:99" x14ac:dyDescent="0.45">
      <c r="CU1115" s="2"/>
    </row>
    <row r="1116" spans="99:99" x14ac:dyDescent="0.45">
      <c r="CU1116" s="2"/>
    </row>
    <row r="1117" spans="99:99" x14ac:dyDescent="0.45">
      <c r="CU1117" s="2"/>
    </row>
    <row r="1118" spans="99:99" x14ac:dyDescent="0.45">
      <c r="CU1118" s="2"/>
    </row>
    <row r="1119" spans="99:99" x14ac:dyDescent="0.45">
      <c r="CU1119" s="2"/>
    </row>
    <row r="1120" spans="99:99" x14ac:dyDescent="0.45">
      <c r="CU1120" s="2"/>
    </row>
    <row r="1121" spans="99:99" x14ac:dyDescent="0.45">
      <c r="CU1121" s="2"/>
    </row>
    <row r="1122" spans="99:99" x14ac:dyDescent="0.45">
      <c r="CU1122" s="2"/>
    </row>
    <row r="1123" spans="99:99" x14ac:dyDescent="0.45">
      <c r="CU1123" s="2"/>
    </row>
    <row r="1124" spans="99:99" x14ac:dyDescent="0.45">
      <c r="CU1124" s="2"/>
    </row>
    <row r="1125" spans="99:99" x14ac:dyDescent="0.45">
      <c r="CU1125" s="2"/>
    </row>
    <row r="1126" spans="99:99" x14ac:dyDescent="0.45">
      <c r="CU1126" s="2"/>
    </row>
    <row r="1127" spans="99:99" x14ac:dyDescent="0.45">
      <c r="CU1127" s="2"/>
    </row>
    <row r="1128" spans="99:99" x14ac:dyDescent="0.45">
      <c r="CU1128" s="2"/>
    </row>
    <row r="1129" spans="99:99" x14ac:dyDescent="0.45">
      <c r="CU1129" s="2"/>
    </row>
    <row r="1130" spans="99:99" x14ac:dyDescent="0.45">
      <c r="CU1130" s="2"/>
    </row>
    <row r="1131" spans="99:99" x14ac:dyDescent="0.45">
      <c r="CU1131" s="2"/>
    </row>
    <row r="1132" spans="99:99" x14ac:dyDescent="0.45">
      <c r="CU1132" s="2"/>
    </row>
    <row r="1133" spans="99:99" x14ac:dyDescent="0.45">
      <c r="CU1133" s="2"/>
    </row>
    <row r="1134" spans="99:99" x14ac:dyDescent="0.45">
      <c r="CU1134" s="2"/>
    </row>
    <row r="1135" spans="99:99" x14ac:dyDescent="0.45">
      <c r="CU1135" s="2"/>
    </row>
    <row r="1136" spans="99:99" x14ac:dyDescent="0.45">
      <c r="CU1136" s="2"/>
    </row>
    <row r="1137" spans="99:99" x14ac:dyDescent="0.45">
      <c r="CU1137" s="2"/>
    </row>
    <row r="1138" spans="99:99" x14ac:dyDescent="0.45">
      <c r="CU1138" s="2"/>
    </row>
    <row r="1139" spans="99:99" x14ac:dyDescent="0.45">
      <c r="CU1139" s="2"/>
    </row>
    <row r="1140" spans="99:99" x14ac:dyDescent="0.45">
      <c r="CU1140" s="2"/>
    </row>
    <row r="1141" spans="99:99" x14ac:dyDescent="0.45">
      <c r="CU1141" s="2"/>
    </row>
    <row r="1142" spans="99:99" x14ac:dyDescent="0.45">
      <c r="CU1142" s="2"/>
    </row>
    <row r="1143" spans="99:99" x14ac:dyDescent="0.45">
      <c r="CU1143" s="2"/>
    </row>
    <row r="1144" spans="99:99" x14ac:dyDescent="0.45">
      <c r="CU1144" s="2"/>
    </row>
    <row r="1145" spans="99:99" x14ac:dyDescent="0.45">
      <c r="CU1145" s="2"/>
    </row>
    <row r="1146" spans="99:99" x14ac:dyDescent="0.45">
      <c r="CU1146" s="2"/>
    </row>
    <row r="1147" spans="99:99" x14ac:dyDescent="0.45">
      <c r="CU1147" s="2"/>
    </row>
    <row r="1148" spans="99:99" x14ac:dyDescent="0.45">
      <c r="CU1148" s="2"/>
    </row>
    <row r="1149" spans="99:99" x14ac:dyDescent="0.45">
      <c r="CU1149" s="2"/>
    </row>
    <row r="1150" spans="99:99" x14ac:dyDescent="0.45">
      <c r="CU1150" s="2"/>
    </row>
    <row r="1151" spans="99:99" x14ac:dyDescent="0.45">
      <c r="CU1151" s="2"/>
    </row>
    <row r="1152" spans="99:99" x14ac:dyDescent="0.45">
      <c r="CU1152" s="2"/>
    </row>
    <row r="1153" spans="99:99" x14ac:dyDescent="0.45">
      <c r="CU1153" s="2"/>
    </row>
    <row r="1154" spans="99:99" x14ac:dyDescent="0.45">
      <c r="CU1154" s="2"/>
    </row>
    <row r="1155" spans="99:99" x14ac:dyDescent="0.45">
      <c r="CU1155" s="2"/>
    </row>
    <row r="1156" spans="99:99" x14ac:dyDescent="0.45">
      <c r="CU1156" s="2"/>
    </row>
    <row r="1157" spans="99:99" x14ac:dyDescent="0.45">
      <c r="CU1157" s="2"/>
    </row>
    <row r="1158" spans="99:99" x14ac:dyDescent="0.45">
      <c r="CU1158" s="2"/>
    </row>
    <row r="1159" spans="99:99" x14ac:dyDescent="0.45">
      <c r="CU1159" s="2"/>
    </row>
    <row r="1160" spans="99:99" x14ac:dyDescent="0.45">
      <c r="CU1160" s="2"/>
    </row>
    <row r="1161" spans="99:99" x14ac:dyDescent="0.45">
      <c r="CU1161" s="2"/>
    </row>
    <row r="1162" spans="99:99" x14ac:dyDescent="0.45">
      <c r="CU1162" s="2"/>
    </row>
    <row r="1163" spans="99:99" x14ac:dyDescent="0.45">
      <c r="CU1163" s="2"/>
    </row>
    <row r="1164" spans="99:99" x14ac:dyDescent="0.45">
      <c r="CU1164" s="2"/>
    </row>
    <row r="1165" spans="99:99" x14ac:dyDescent="0.45">
      <c r="CU1165" s="2"/>
    </row>
    <row r="1166" spans="99:99" x14ac:dyDescent="0.45">
      <c r="CU1166" s="2"/>
    </row>
    <row r="1167" spans="99:99" x14ac:dyDescent="0.45">
      <c r="CU1167" s="2"/>
    </row>
    <row r="1168" spans="99:99" x14ac:dyDescent="0.45">
      <c r="CU1168" s="2"/>
    </row>
    <row r="1169" spans="99:99" x14ac:dyDescent="0.45">
      <c r="CU1169" s="2"/>
    </row>
    <row r="1170" spans="99:99" x14ac:dyDescent="0.45">
      <c r="CU1170" s="2"/>
    </row>
    <row r="1171" spans="99:99" x14ac:dyDescent="0.45">
      <c r="CU1171" s="2"/>
    </row>
    <row r="1172" spans="99:99" x14ac:dyDescent="0.45">
      <c r="CU1172" s="2"/>
    </row>
    <row r="1173" spans="99:99" x14ac:dyDescent="0.45">
      <c r="CU1173" s="2"/>
    </row>
    <row r="1174" spans="99:99" x14ac:dyDescent="0.45">
      <c r="CU1174" s="2"/>
    </row>
    <row r="1175" spans="99:99" x14ac:dyDescent="0.45">
      <c r="CU1175" s="2"/>
    </row>
    <row r="1176" spans="99:99" x14ac:dyDescent="0.45">
      <c r="CU1176" s="2"/>
    </row>
    <row r="1177" spans="99:99" x14ac:dyDescent="0.45">
      <c r="CU1177" s="2"/>
    </row>
    <row r="1178" spans="99:99" x14ac:dyDescent="0.45">
      <c r="CU1178" s="2"/>
    </row>
    <row r="1179" spans="99:99" x14ac:dyDescent="0.45">
      <c r="CU1179" s="2"/>
    </row>
    <row r="1180" spans="99:99" x14ac:dyDescent="0.45">
      <c r="CU1180" s="2"/>
    </row>
    <row r="1181" spans="99:99" x14ac:dyDescent="0.45">
      <c r="CU1181" s="2"/>
    </row>
    <row r="1182" spans="99:99" x14ac:dyDescent="0.45">
      <c r="CU1182" s="2"/>
    </row>
    <row r="1183" spans="99:99" x14ac:dyDescent="0.45">
      <c r="CU1183" s="2"/>
    </row>
    <row r="1184" spans="99:99" x14ac:dyDescent="0.45">
      <c r="CU1184" s="2"/>
    </row>
    <row r="1185" spans="99:99" x14ac:dyDescent="0.45">
      <c r="CU1185" s="2"/>
    </row>
    <row r="1186" spans="99:99" x14ac:dyDescent="0.45">
      <c r="CU1186" s="2"/>
    </row>
    <row r="1187" spans="99:99" x14ac:dyDescent="0.45">
      <c r="CU1187" s="2"/>
    </row>
    <row r="1188" spans="99:99" x14ac:dyDescent="0.45">
      <c r="CU1188" s="2"/>
    </row>
    <row r="1189" spans="99:99" x14ac:dyDescent="0.45">
      <c r="CU1189" s="2"/>
    </row>
    <row r="1190" spans="99:99" x14ac:dyDescent="0.45">
      <c r="CU1190" s="2"/>
    </row>
    <row r="1191" spans="99:99" x14ac:dyDescent="0.45">
      <c r="CU1191" s="2"/>
    </row>
    <row r="1192" spans="99:99" x14ac:dyDescent="0.45">
      <c r="CU1192" s="2"/>
    </row>
    <row r="1193" spans="99:99" x14ac:dyDescent="0.45">
      <c r="CU1193" s="2"/>
    </row>
    <row r="1194" spans="99:99" x14ac:dyDescent="0.45">
      <c r="CU1194" s="2"/>
    </row>
    <row r="1195" spans="99:99" x14ac:dyDescent="0.45">
      <c r="CU1195" s="2"/>
    </row>
    <row r="1196" spans="99:99" x14ac:dyDescent="0.45">
      <c r="CU1196" s="2"/>
    </row>
    <row r="1197" spans="99:99" x14ac:dyDescent="0.45">
      <c r="CU1197" s="2"/>
    </row>
    <row r="1198" spans="99:99" x14ac:dyDescent="0.45">
      <c r="CU1198" s="2"/>
    </row>
    <row r="1199" spans="99:99" x14ac:dyDescent="0.45">
      <c r="CU1199" s="2"/>
    </row>
    <row r="1200" spans="99:99" x14ac:dyDescent="0.45">
      <c r="CU1200" s="2"/>
    </row>
    <row r="1201" spans="99:99" x14ac:dyDescent="0.45">
      <c r="CU1201" s="2"/>
    </row>
    <row r="1202" spans="99:99" x14ac:dyDescent="0.45">
      <c r="CU1202" s="2"/>
    </row>
    <row r="1203" spans="99:99" x14ac:dyDescent="0.45">
      <c r="CU1203" s="2"/>
    </row>
    <row r="1204" spans="99:99" x14ac:dyDescent="0.45">
      <c r="CU1204" s="2"/>
    </row>
    <row r="1205" spans="99:99" x14ac:dyDescent="0.45">
      <c r="CU1205" s="2"/>
    </row>
    <row r="1206" spans="99:99" x14ac:dyDescent="0.45">
      <c r="CU1206" s="2"/>
    </row>
    <row r="1207" spans="99:99" x14ac:dyDescent="0.45">
      <c r="CU1207" s="2"/>
    </row>
    <row r="1208" spans="99:99" x14ac:dyDescent="0.45">
      <c r="CU1208" s="2"/>
    </row>
    <row r="1209" spans="99:99" x14ac:dyDescent="0.45">
      <c r="CU1209" s="2"/>
    </row>
    <row r="1210" spans="99:99" x14ac:dyDescent="0.45">
      <c r="CU1210" s="2"/>
    </row>
    <row r="1211" spans="99:99" x14ac:dyDescent="0.45">
      <c r="CU1211" s="2"/>
    </row>
    <row r="1212" spans="99:99" x14ac:dyDescent="0.45">
      <c r="CU1212" s="2"/>
    </row>
    <row r="1213" spans="99:99" x14ac:dyDescent="0.45">
      <c r="CU1213" s="2"/>
    </row>
    <row r="1214" spans="99:99" x14ac:dyDescent="0.45">
      <c r="CU1214" s="2"/>
    </row>
    <row r="1215" spans="99:99" x14ac:dyDescent="0.45">
      <c r="CU1215" s="2"/>
    </row>
    <row r="1216" spans="99:99" x14ac:dyDescent="0.45">
      <c r="CU1216" s="2"/>
    </row>
    <row r="1217" spans="99:99" x14ac:dyDescent="0.45">
      <c r="CU1217" s="2"/>
    </row>
    <row r="1218" spans="99:99" x14ac:dyDescent="0.45">
      <c r="CU1218" s="2"/>
    </row>
    <row r="1219" spans="99:99" x14ac:dyDescent="0.45">
      <c r="CU1219" s="2"/>
    </row>
    <row r="1220" spans="99:99" x14ac:dyDescent="0.45">
      <c r="CU1220" s="2"/>
    </row>
    <row r="1221" spans="99:99" x14ac:dyDescent="0.45">
      <c r="CU1221" s="2"/>
    </row>
    <row r="1222" spans="99:99" x14ac:dyDescent="0.45">
      <c r="CU1222" s="2"/>
    </row>
    <row r="1223" spans="99:99" x14ac:dyDescent="0.45">
      <c r="CU1223" s="2"/>
    </row>
    <row r="1224" spans="99:99" x14ac:dyDescent="0.45">
      <c r="CU1224" s="2"/>
    </row>
    <row r="1225" spans="99:99" x14ac:dyDescent="0.45">
      <c r="CU1225" s="2"/>
    </row>
    <row r="1226" spans="99:99" x14ac:dyDescent="0.45">
      <c r="CU1226" s="2"/>
    </row>
    <row r="1227" spans="99:99" x14ac:dyDescent="0.45">
      <c r="CU1227" s="2"/>
    </row>
    <row r="1228" spans="99:99" x14ac:dyDescent="0.45">
      <c r="CU1228" s="2"/>
    </row>
    <row r="1229" spans="99:99" x14ac:dyDescent="0.45">
      <c r="CU1229" s="2"/>
    </row>
    <row r="1230" spans="99:99" x14ac:dyDescent="0.45">
      <c r="CU1230" s="2"/>
    </row>
    <row r="1231" spans="99:99" x14ac:dyDescent="0.45">
      <c r="CU1231" s="2"/>
    </row>
    <row r="1232" spans="99:99" x14ac:dyDescent="0.45">
      <c r="CU1232" s="2"/>
    </row>
    <row r="1233" spans="99:99" x14ac:dyDescent="0.45">
      <c r="CU1233" s="2"/>
    </row>
    <row r="1234" spans="99:99" x14ac:dyDescent="0.45">
      <c r="CU1234" s="2"/>
    </row>
    <row r="1235" spans="99:99" x14ac:dyDescent="0.45">
      <c r="CU1235" s="2"/>
    </row>
    <row r="1236" spans="99:99" x14ac:dyDescent="0.45">
      <c r="CU1236" s="2"/>
    </row>
    <row r="1237" spans="99:99" x14ac:dyDescent="0.45">
      <c r="CU1237" s="2"/>
    </row>
    <row r="1238" spans="99:99" x14ac:dyDescent="0.45">
      <c r="CU1238" s="2"/>
    </row>
    <row r="1239" spans="99:99" x14ac:dyDescent="0.45">
      <c r="CU1239" s="2"/>
    </row>
    <row r="1240" spans="99:99" x14ac:dyDescent="0.45">
      <c r="CU1240" s="2"/>
    </row>
    <row r="1241" spans="99:99" x14ac:dyDescent="0.45">
      <c r="CU1241" s="2"/>
    </row>
    <row r="1242" spans="99:99" x14ac:dyDescent="0.45">
      <c r="CU1242" s="2"/>
    </row>
    <row r="1243" spans="99:99" x14ac:dyDescent="0.45">
      <c r="CU1243" s="2"/>
    </row>
    <row r="1244" spans="99:99" x14ac:dyDescent="0.45">
      <c r="CU1244" s="2"/>
    </row>
    <row r="1245" spans="99:99" x14ac:dyDescent="0.45">
      <c r="CU1245" s="2"/>
    </row>
    <row r="1246" spans="99:99" x14ac:dyDescent="0.45">
      <c r="CU1246" s="2"/>
    </row>
    <row r="1247" spans="99:99" x14ac:dyDescent="0.45">
      <c r="CU1247" s="2"/>
    </row>
    <row r="1248" spans="99:99" x14ac:dyDescent="0.45">
      <c r="CU1248" s="2"/>
    </row>
    <row r="1249" spans="99:99" x14ac:dyDescent="0.45">
      <c r="CU1249" s="2"/>
    </row>
    <row r="1250" spans="99:99" x14ac:dyDescent="0.45">
      <c r="CU1250" s="2"/>
    </row>
    <row r="1251" spans="99:99" x14ac:dyDescent="0.45">
      <c r="CU1251" s="2"/>
    </row>
    <row r="1252" spans="99:99" x14ac:dyDescent="0.45">
      <c r="CU1252" s="2"/>
    </row>
    <row r="1253" spans="99:99" x14ac:dyDescent="0.45">
      <c r="CU1253" s="2"/>
    </row>
    <row r="1254" spans="99:99" x14ac:dyDescent="0.45">
      <c r="CU1254" s="2"/>
    </row>
    <row r="1255" spans="99:99" x14ac:dyDescent="0.45">
      <c r="CU1255" s="2"/>
    </row>
    <row r="1256" spans="99:99" x14ac:dyDescent="0.45">
      <c r="CU1256" s="2"/>
    </row>
    <row r="1257" spans="99:99" x14ac:dyDescent="0.45">
      <c r="CU1257" s="2"/>
    </row>
    <row r="1258" spans="99:99" x14ac:dyDescent="0.45">
      <c r="CU1258" s="2"/>
    </row>
    <row r="1259" spans="99:99" x14ac:dyDescent="0.45">
      <c r="CU1259" s="2"/>
    </row>
    <row r="1260" spans="99:99" x14ac:dyDescent="0.45">
      <c r="CU1260" s="2"/>
    </row>
    <row r="1261" spans="99:99" x14ac:dyDescent="0.45">
      <c r="CU1261" s="2"/>
    </row>
    <row r="1262" spans="99:99" x14ac:dyDescent="0.45">
      <c r="CU1262" s="2"/>
    </row>
    <row r="1263" spans="99:99" x14ac:dyDescent="0.45">
      <c r="CU1263" s="2"/>
    </row>
    <row r="1264" spans="99:99" x14ac:dyDescent="0.45">
      <c r="CU1264" s="2"/>
    </row>
    <row r="1265" spans="99:99" x14ac:dyDescent="0.45">
      <c r="CU1265" s="2"/>
    </row>
    <row r="1266" spans="99:99" x14ac:dyDescent="0.45">
      <c r="CU1266" s="2"/>
    </row>
    <row r="1267" spans="99:99" x14ac:dyDescent="0.45">
      <c r="CU1267" s="2"/>
    </row>
    <row r="1268" spans="99:99" x14ac:dyDescent="0.45">
      <c r="CU1268" s="2"/>
    </row>
    <row r="1269" spans="99:99" x14ac:dyDescent="0.45">
      <c r="CU1269" s="2"/>
    </row>
    <row r="1270" spans="99:99" x14ac:dyDescent="0.45">
      <c r="CU1270" s="2"/>
    </row>
    <row r="1271" spans="99:99" x14ac:dyDescent="0.45">
      <c r="CU1271" s="2"/>
    </row>
    <row r="1272" spans="99:99" x14ac:dyDescent="0.45">
      <c r="CU1272" s="2"/>
    </row>
    <row r="1273" spans="99:99" x14ac:dyDescent="0.45">
      <c r="CU1273" s="2"/>
    </row>
    <row r="1274" spans="99:99" x14ac:dyDescent="0.45">
      <c r="CU1274" s="2"/>
    </row>
    <row r="1275" spans="99:99" x14ac:dyDescent="0.45">
      <c r="CU1275" s="2"/>
    </row>
    <row r="1276" spans="99:99" x14ac:dyDescent="0.45">
      <c r="CU1276" s="2"/>
    </row>
    <row r="1277" spans="99:99" x14ac:dyDescent="0.45">
      <c r="CU1277" s="2"/>
    </row>
    <row r="1278" spans="99:99" x14ac:dyDescent="0.45">
      <c r="CU1278" s="2"/>
    </row>
    <row r="1279" spans="99:99" x14ac:dyDescent="0.45">
      <c r="CU1279" s="2"/>
    </row>
    <row r="1280" spans="99:99" x14ac:dyDescent="0.45">
      <c r="CU1280" s="2"/>
    </row>
    <row r="1281" spans="99:99" x14ac:dyDescent="0.45">
      <c r="CU1281" s="2"/>
    </row>
    <row r="1282" spans="99:99" x14ac:dyDescent="0.45">
      <c r="CU1282" s="2"/>
    </row>
    <row r="1283" spans="99:99" x14ac:dyDescent="0.45">
      <c r="CU1283" s="2"/>
    </row>
    <row r="1284" spans="99:99" x14ac:dyDescent="0.45">
      <c r="CU1284" s="2"/>
    </row>
    <row r="1285" spans="99:99" x14ac:dyDescent="0.45">
      <c r="CU1285" s="2"/>
    </row>
    <row r="1286" spans="99:99" x14ac:dyDescent="0.45">
      <c r="CU1286" s="2"/>
    </row>
    <row r="1287" spans="99:99" x14ac:dyDescent="0.45">
      <c r="CU1287" s="2"/>
    </row>
    <row r="1288" spans="99:99" x14ac:dyDescent="0.45">
      <c r="CU1288" s="2"/>
    </row>
    <row r="1289" spans="99:99" x14ac:dyDescent="0.45">
      <c r="CU1289" s="2"/>
    </row>
    <row r="1290" spans="99:99" x14ac:dyDescent="0.45">
      <c r="CU1290" s="2"/>
    </row>
    <row r="1291" spans="99:99" x14ac:dyDescent="0.45">
      <c r="CU1291" s="2"/>
    </row>
    <row r="1292" spans="99:99" x14ac:dyDescent="0.45">
      <c r="CU1292" s="2"/>
    </row>
    <row r="1293" spans="99:99" x14ac:dyDescent="0.45">
      <c r="CU1293" s="2"/>
    </row>
    <row r="1294" spans="99:99" x14ac:dyDescent="0.45">
      <c r="CU1294" s="2"/>
    </row>
    <row r="1295" spans="99:99" x14ac:dyDescent="0.45">
      <c r="CU1295" s="2"/>
    </row>
    <row r="1296" spans="99:99" x14ac:dyDescent="0.45">
      <c r="CU1296" s="2"/>
    </row>
    <row r="1297" spans="99:99" x14ac:dyDescent="0.45">
      <c r="CU1297" s="2"/>
    </row>
    <row r="1298" spans="99:99" x14ac:dyDescent="0.45">
      <c r="CU1298" s="2"/>
    </row>
    <row r="1299" spans="99:99" x14ac:dyDescent="0.45">
      <c r="CU1299" s="2"/>
    </row>
    <row r="1300" spans="99:99" x14ac:dyDescent="0.45">
      <c r="CU1300" s="2"/>
    </row>
    <row r="1301" spans="99:99" x14ac:dyDescent="0.45">
      <c r="CU1301" s="2"/>
    </row>
    <row r="1302" spans="99:99" x14ac:dyDescent="0.45">
      <c r="CU1302" s="2"/>
    </row>
    <row r="1303" spans="99:99" x14ac:dyDescent="0.45">
      <c r="CU1303" s="2"/>
    </row>
    <row r="1304" spans="99:99" x14ac:dyDescent="0.45">
      <c r="CU1304" s="2"/>
    </row>
    <row r="1305" spans="99:99" x14ac:dyDescent="0.45">
      <c r="CU1305" s="2"/>
    </row>
    <row r="1306" spans="99:99" x14ac:dyDescent="0.45">
      <c r="CU1306" s="2"/>
    </row>
    <row r="1307" spans="99:99" x14ac:dyDescent="0.45">
      <c r="CU1307" s="2"/>
    </row>
    <row r="1308" spans="99:99" x14ac:dyDescent="0.45">
      <c r="CU1308" s="2"/>
    </row>
    <row r="1309" spans="99:99" x14ac:dyDescent="0.45">
      <c r="CU1309" s="2"/>
    </row>
    <row r="1310" spans="99:99" x14ac:dyDescent="0.45">
      <c r="CU1310" s="2"/>
    </row>
    <row r="1311" spans="99:99" x14ac:dyDescent="0.45">
      <c r="CU1311" s="2"/>
    </row>
    <row r="1312" spans="99:99" x14ac:dyDescent="0.45">
      <c r="CU1312" s="2"/>
    </row>
    <row r="1313" spans="99:99" x14ac:dyDescent="0.45">
      <c r="CU1313" s="2"/>
    </row>
    <row r="1314" spans="99:99" x14ac:dyDescent="0.45">
      <c r="CU1314" s="2"/>
    </row>
    <row r="1315" spans="99:99" x14ac:dyDescent="0.45">
      <c r="CU1315" s="2"/>
    </row>
    <row r="1316" spans="99:99" x14ac:dyDescent="0.45">
      <c r="CU1316" s="2"/>
    </row>
    <row r="1317" spans="99:99" x14ac:dyDescent="0.45">
      <c r="CU1317" s="2"/>
    </row>
    <row r="1318" spans="99:99" x14ac:dyDescent="0.45">
      <c r="CU1318" s="2"/>
    </row>
    <row r="1319" spans="99:99" x14ac:dyDescent="0.45">
      <c r="CU1319" s="2"/>
    </row>
    <row r="1320" spans="99:99" x14ac:dyDescent="0.45">
      <c r="CU1320" s="2"/>
    </row>
    <row r="1321" spans="99:99" x14ac:dyDescent="0.45">
      <c r="CU1321" s="2"/>
    </row>
    <row r="1322" spans="99:99" x14ac:dyDescent="0.45">
      <c r="CU1322" s="2"/>
    </row>
    <row r="1323" spans="99:99" x14ac:dyDescent="0.45">
      <c r="CU1323" s="2"/>
    </row>
    <row r="1324" spans="99:99" x14ac:dyDescent="0.45">
      <c r="CU1324" s="2"/>
    </row>
    <row r="1325" spans="99:99" x14ac:dyDescent="0.45">
      <c r="CU1325" s="2"/>
    </row>
    <row r="1326" spans="99:99" x14ac:dyDescent="0.45">
      <c r="CU1326" s="2"/>
    </row>
    <row r="1327" spans="99:99" x14ac:dyDescent="0.45">
      <c r="CU1327" s="2"/>
    </row>
    <row r="1328" spans="99:99" x14ac:dyDescent="0.45">
      <c r="CU1328" s="2"/>
    </row>
    <row r="1329" spans="99:99" x14ac:dyDescent="0.45">
      <c r="CU1329" s="2"/>
    </row>
    <row r="1330" spans="99:99" x14ac:dyDescent="0.45">
      <c r="CU1330" s="2"/>
    </row>
    <row r="1331" spans="99:99" x14ac:dyDescent="0.45">
      <c r="CU1331" s="2"/>
    </row>
    <row r="1332" spans="99:99" x14ac:dyDescent="0.45">
      <c r="CU1332" s="2"/>
    </row>
    <row r="1333" spans="99:99" x14ac:dyDescent="0.45">
      <c r="CU1333" s="2"/>
    </row>
    <row r="1334" spans="99:99" x14ac:dyDescent="0.45">
      <c r="CU1334" s="2"/>
    </row>
    <row r="1335" spans="99:99" x14ac:dyDescent="0.45">
      <c r="CU1335" s="2"/>
    </row>
    <row r="1336" spans="99:99" x14ac:dyDescent="0.45">
      <c r="CU1336" s="2"/>
    </row>
    <row r="1337" spans="99:99" x14ac:dyDescent="0.45">
      <c r="CU1337" s="2"/>
    </row>
    <row r="1338" spans="99:99" x14ac:dyDescent="0.45">
      <c r="CU1338" s="2"/>
    </row>
    <row r="1339" spans="99:99" x14ac:dyDescent="0.45">
      <c r="CU1339" s="2"/>
    </row>
    <row r="1340" spans="99:99" x14ac:dyDescent="0.45">
      <c r="CU1340" s="2"/>
    </row>
    <row r="1341" spans="99:99" x14ac:dyDescent="0.45">
      <c r="CU1341" s="2"/>
    </row>
    <row r="1342" spans="99:99" x14ac:dyDescent="0.45">
      <c r="CU1342" s="2"/>
    </row>
    <row r="1343" spans="99:99" x14ac:dyDescent="0.45">
      <c r="CU1343" s="2"/>
    </row>
    <row r="1344" spans="99:99" x14ac:dyDescent="0.45">
      <c r="CU1344" s="2"/>
    </row>
    <row r="1345" spans="99:99" x14ac:dyDescent="0.45">
      <c r="CU1345" s="2"/>
    </row>
    <row r="1346" spans="99:99" x14ac:dyDescent="0.45">
      <c r="CU1346" s="2"/>
    </row>
    <row r="1347" spans="99:99" x14ac:dyDescent="0.45">
      <c r="CU1347" s="2"/>
    </row>
    <row r="1348" spans="99:99" x14ac:dyDescent="0.45">
      <c r="CU1348" s="2"/>
    </row>
    <row r="1349" spans="99:99" x14ac:dyDescent="0.45">
      <c r="CU1349" s="2"/>
    </row>
    <row r="1350" spans="99:99" x14ac:dyDescent="0.45">
      <c r="CU1350" s="2"/>
    </row>
    <row r="1351" spans="99:99" x14ac:dyDescent="0.45">
      <c r="CU1351" s="2"/>
    </row>
    <row r="1352" spans="99:99" x14ac:dyDescent="0.45">
      <c r="CU1352" s="2"/>
    </row>
    <row r="1353" spans="99:99" x14ac:dyDescent="0.45">
      <c r="CU1353" s="2"/>
    </row>
    <row r="1354" spans="99:99" x14ac:dyDescent="0.45">
      <c r="CU1354" s="2"/>
    </row>
    <row r="1355" spans="99:99" x14ac:dyDescent="0.45">
      <c r="CU1355" s="2"/>
    </row>
    <row r="1356" spans="99:99" x14ac:dyDescent="0.45">
      <c r="CU1356" s="2"/>
    </row>
    <row r="1357" spans="99:99" x14ac:dyDescent="0.45">
      <c r="CU1357" s="2"/>
    </row>
    <row r="1358" spans="99:99" x14ac:dyDescent="0.45">
      <c r="CU1358" s="2"/>
    </row>
    <row r="1359" spans="99:99" x14ac:dyDescent="0.45">
      <c r="CU1359" s="2"/>
    </row>
    <row r="1360" spans="99:99" x14ac:dyDescent="0.45">
      <c r="CU1360" s="2"/>
    </row>
    <row r="1361" spans="99:99" x14ac:dyDescent="0.45">
      <c r="CU1361" s="2"/>
    </row>
    <row r="1362" spans="99:99" x14ac:dyDescent="0.45">
      <c r="CU1362" s="2"/>
    </row>
    <row r="1363" spans="99:99" x14ac:dyDescent="0.45">
      <c r="CU1363" s="2"/>
    </row>
    <row r="1364" spans="99:99" x14ac:dyDescent="0.45">
      <c r="CU1364" s="2"/>
    </row>
    <row r="1365" spans="99:99" x14ac:dyDescent="0.45">
      <c r="CU1365" s="2"/>
    </row>
    <row r="1366" spans="99:99" x14ac:dyDescent="0.45">
      <c r="CU1366" s="2"/>
    </row>
    <row r="1367" spans="99:99" x14ac:dyDescent="0.45">
      <c r="CU1367" s="2"/>
    </row>
    <row r="1368" spans="99:99" x14ac:dyDescent="0.45">
      <c r="CU1368" s="2"/>
    </row>
    <row r="1369" spans="99:99" x14ac:dyDescent="0.45">
      <c r="CU1369" s="2"/>
    </row>
    <row r="1370" spans="99:99" x14ac:dyDescent="0.45">
      <c r="CU1370" s="2"/>
    </row>
    <row r="1371" spans="99:99" x14ac:dyDescent="0.45">
      <c r="CU1371" s="2"/>
    </row>
    <row r="1372" spans="99:99" x14ac:dyDescent="0.45">
      <c r="CU1372" s="2"/>
    </row>
    <row r="1373" spans="99:99" x14ac:dyDescent="0.45">
      <c r="CU1373" s="2"/>
    </row>
    <row r="1374" spans="99:99" x14ac:dyDescent="0.45">
      <c r="CU1374" s="2"/>
    </row>
    <row r="1375" spans="99:99" x14ac:dyDescent="0.45">
      <c r="CU1375" s="2"/>
    </row>
    <row r="1376" spans="99:99" x14ac:dyDescent="0.45">
      <c r="CU1376" s="2"/>
    </row>
    <row r="1377" spans="99:99" x14ac:dyDescent="0.45">
      <c r="CU1377" s="2"/>
    </row>
    <row r="1378" spans="99:99" x14ac:dyDescent="0.45">
      <c r="CU1378" s="2"/>
    </row>
    <row r="1379" spans="99:99" x14ac:dyDescent="0.45">
      <c r="CU1379" s="2"/>
    </row>
    <row r="1380" spans="99:99" x14ac:dyDescent="0.45">
      <c r="CU1380" s="2"/>
    </row>
    <row r="1381" spans="99:99" x14ac:dyDescent="0.45">
      <c r="CU1381" s="2"/>
    </row>
    <row r="1382" spans="99:99" x14ac:dyDescent="0.45">
      <c r="CU1382" s="2"/>
    </row>
    <row r="1383" spans="99:99" x14ac:dyDescent="0.45">
      <c r="CU1383" s="2"/>
    </row>
    <row r="1384" spans="99:99" x14ac:dyDescent="0.45">
      <c r="CU1384" s="2"/>
    </row>
    <row r="1385" spans="99:99" x14ac:dyDescent="0.45">
      <c r="CU1385" s="2"/>
    </row>
    <row r="1386" spans="99:99" x14ac:dyDescent="0.45">
      <c r="CU1386" s="2"/>
    </row>
    <row r="1387" spans="99:99" x14ac:dyDescent="0.45">
      <c r="CU1387" s="2"/>
    </row>
    <row r="1388" spans="99:99" x14ac:dyDescent="0.45">
      <c r="CU1388" s="2"/>
    </row>
    <row r="1389" spans="99:99" x14ac:dyDescent="0.45">
      <c r="CU1389" s="2"/>
    </row>
    <row r="1390" spans="99:99" x14ac:dyDescent="0.45">
      <c r="CU1390" s="2"/>
    </row>
    <row r="1391" spans="99:99" x14ac:dyDescent="0.45">
      <c r="CU1391" s="2"/>
    </row>
    <row r="1392" spans="99:99" x14ac:dyDescent="0.45">
      <c r="CU1392" s="2"/>
    </row>
    <row r="1393" spans="99:99" x14ac:dyDescent="0.45">
      <c r="CU1393" s="2"/>
    </row>
    <row r="1394" spans="99:99" x14ac:dyDescent="0.45">
      <c r="CU1394" s="2"/>
    </row>
    <row r="1395" spans="99:99" x14ac:dyDescent="0.45">
      <c r="CU1395" s="2"/>
    </row>
    <row r="1396" spans="99:99" x14ac:dyDescent="0.45">
      <c r="CU1396" s="2"/>
    </row>
    <row r="1397" spans="99:99" x14ac:dyDescent="0.45">
      <c r="CU1397" s="2"/>
    </row>
    <row r="1398" spans="99:99" x14ac:dyDescent="0.45">
      <c r="CU1398" s="2"/>
    </row>
    <row r="1399" spans="99:99" x14ac:dyDescent="0.45">
      <c r="CU1399" s="2"/>
    </row>
    <row r="1400" spans="99:99" x14ac:dyDescent="0.45">
      <c r="CU1400" s="2"/>
    </row>
    <row r="1401" spans="99:99" x14ac:dyDescent="0.45">
      <c r="CU1401" s="2"/>
    </row>
    <row r="1402" spans="99:99" x14ac:dyDescent="0.45">
      <c r="CU1402" s="2"/>
    </row>
    <row r="1403" spans="99:99" x14ac:dyDescent="0.45">
      <c r="CU1403" s="2"/>
    </row>
    <row r="1404" spans="99:99" x14ac:dyDescent="0.45">
      <c r="CU1404" s="2"/>
    </row>
    <row r="1405" spans="99:99" x14ac:dyDescent="0.45">
      <c r="CU1405" s="2"/>
    </row>
    <row r="1406" spans="99:99" x14ac:dyDescent="0.45">
      <c r="CU1406" s="2"/>
    </row>
    <row r="1407" spans="99:99" x14ac:dyDescent="0.45">
      <c r="CU1407" s="2"/>
    </row>
    <row r="1408" spans="99:99" x14ac:dyDescent="0.45">
      <c r="CU1408" s="2"/>
    </row>
    <row r="1409" spans="99:99" x14ac:dyDescent="0.45">
      <c r="CU1409" s="2"/>
    </row>
    <row r="1410" spans="99:99" x14ac:dyDescent="0.45">
      <c r="CU1410" s="2"/>
    </row>
    <row r="1411" spans="99:99" x14ac:dyDescent="0.45">
      <c r="CU1411" s="2"/>
    </row>
    <row r="1412" spans="99:99" x14ac:dyDescent="0.45">
      <c r="CU1412" s="2"/>
    </row>
    <row r="1413" spans="99:99" x14ac:dyDescent="0.45">
      <c r="CU1413" s="2"/>
    </row>
    <row r="1414" spans="99:99" x14ac:dyDescent="0.45">
      <c r="CU1414" s="2"/>
    </row>
    <row r="1415" spans="99:99" x14ac:dyDescent="0.45">
      <c r="CU1415" s="2"/>
    </row>
    <row r="1416" spans="99:99" x14ac:dyDescent="0.45">
      <c r="CU1416" s="2"/>
    </row>
    <row r="1417" spans="99:99" x14ac:dyDescent="0.45">
      <c r="CU1417" s="2"/>
    </row>
    <row r="1418" spans="99:99" x14ac:dyDescent="0.45">
      <c r="CU1418" s="2"/>
    </row>
    <row r="1419" spans="99:99" x14ac:dyDescent="0.45">
      <c r="CU1419" s="2"/>
    </row>
    <row r="1420" spans="99:99" x14ac:dyDescent="0.45">
      <c r="CU1420" s="2"/>
    </row>
    <row r="1421" spans="99:99" x14ac:dyDescent="0.45">
      <c r="CU1421" s="2"/>
    </row>
    <row r="1422" spans="99:99" x14ac:dyDescent="0.45">
      <c r="CU1422" s="2"/>
    </row>
    <row r="1423" spans="99:99" x14ac:dyDescent="0.45">
      <c r="CU1423" s="2"/>
    </row>
    <row r="1424" spans="99:99" x14ac:dyDescent="0.45">
      <c r="CU1424" s="2"/>
    </row>
    <row r="1425" spans="99:99" x14ac:dyDescent="0.45">
      <c r="CU1425" s="2"/>
    </row>
    <row r="1426" spans="99:99" x14ac:dyDescent="0.45">
      <c r="CU1426" s="2"/>
    </row>
    <row r="1427" spans="99:99" x14ac:dyDescent="0.45">
      <c r="CU1427" s="2"/>
    </row>
    <row r="1428" spans="99:99" x14ac:dyDescent="0.45">
      <c r="CU1428" s="2"/>
    </row>
    <row r="1429" spans="99:99" x14ac:dyDescent="0.45">
      <c r="CU1429" s="2"/>
    </row>
    <row r="1430" spans="99:99" x14ac:dyDescent="0.45">
      <c r="CU1430" s="2"/>
    </row>
    <row r="1431" spans="99:99" x14ac:dyDescent="0.45">
      <c r="CU1431" s="2"/>
    </row>
    <row r="1432" spans="99:99" x14ac:dyDescent="0.45">
      <c r="CU1432" s="2"/>
    </row>
    <row r="1433" spans="99:99" x14ac:dyDescent="0.45">
      <c r="CU1433" s="2"/>
    </row>
    <row r="1434" spans="99:99" x14ac:dyDescent="0.45">
      <c r="CU1434" s="2"/>
    </row>
    <row r="1435" spans="99:99" x14ac:dyDescent="0.45">
      <c r="CU1435" s="2"/>
    </row>
    <row r="1436" spans="99:99" x14ac:dyDescent="0.45">
      <c r="CU1436" s="2"/>
    </row>
    <row r="1437" spans="99:99" x14ac:dyDescent="0.45">
      <c r="CU1437" s="2"/>
    </row>
    <row r="1438" spans="99:99" x14ac:dyDescent="0.45">
      <c r="CU1438" s="2"/>
    </row>
    <row r="1439" spans="99:99" x14ac:dyDescent="0.45">
      <c r="CU1439" s="2"/>
    </row>
    <row r="1440" spans="99:99" x14ac:dyDescent="0.45">
      <c r="CU1440" s="2"/>
    </row>
    <row r="1441" spans="99:99" x14ac:dyDescent="0.45">
      <c r="CU1441" s="2"/>
    </row>
    <row r="1442" spans="99:99" x14ac:dyDescent="0.45">
      <c r="CU1442" s="2"/>
    </row>
    <row r="1443" spans="99:99" x14ac:dyDescent="0.45">
      <c r="CU1443" s="2"/>
    </row>
    <row r="1444" spans="99:99" x14ac:dyDescent="0.45">
      <c r="CU1444" s="2"/>
    </row>
    <row r="1445" spans="99:99" x14ac:dyDescent="0.45">
      <c r="CU1445" s="2"/>
    </row>
    <row r="1446" spans="99:99" x14ac:dyDescent="0.45">
      <c r="CU1446" s="2"/>
    </row>
    <row r="1447" spans="99:99" x14ac:dyDescent="0.45">
      <c r="CU1447" s="2"/>
    </row>
    <row r="1448" spans="99:99" x14ac:dyDescent="0.45">
      <c r="CU1448" s="2"/>
    </row>
    <row r="1449" spans="99:99" x14ac:dyDescent="0.45">
      <c r="CU1449" s="2"/>
    </row>
    <row r="1450" spans="99:99" x14ac:dyDescent="0.45">
      <c r="CU1450" s="2"/>
    </row>
    <row r="1451" spans="99:99" x14ac:dyDescent="0.45">
      <c r="CU1451" s="2"/>
    </row>
    <row r="1452" spans="99:99" x14ac:dyDescent="0.45">
      <c r="CU1452" s="2"/>
    </row>
    <row r="1453" spans="99:99" x14ac:dyDescent="0.45">
      <c r="CU1453" s="2"/>
    </row>
    <row r="1454" spans="99:99" x14ac:dyDescent="0.45">
      <c r="CU1454" s="2"/>
    </row>
    <row r="1455" spans="99:99" x14ac:dyDescent="0.45">
      <c r="CU1455" s="2"/>
    </row>
    <row r="1456" spans="99:99" x14ac:dyDescent="0.45">
      <c r="CU1456" s="2"/>
    </row>
    <row r="1457" spans="99:99" x14ac:dyDescent="0.45">
      <c r="CU1457" s="2"/>
    </row>
    <row r="1458" spans="99:99" x14ac:dyDescent="0.45">
      <c r="CU1458" s="2"/>
    </row>
    <row r="1459" spans="99:99" x14ac:dyDescent="0.45">
      <c r="CU1459" s="2"/>
    </row>
    <row r="1460" spans="99:99" x14ac:dyDescent="0.45">
      <c r="CU1460" s="2"/>
    </row>
    <row r="1461" spans="99:99" x14ac:dyDescent="0.45">
      <c r="CU1461" s="2"/>
    </row>
    <row r="1462" spans="99:99" x14ac:dyDescent="0.45">
      <c r="CU1462" s="2"/>
    </row>
    <row r="1463" spans="99:99" x14ac:dyDescent="0.45">
      <c r="CU1463" s="2"/>
    </row>
    <row r="1464" spans="99:99" x14ac:dyDescent="0.45">
      <c r="CU1464" s="2"/>
    </row>
    <row r="1465" spans="99:99" x14ac:dyDescent="0.45">
      <c r="CU1465" s="2"/>
    </row>
    <row r="1466" spans="99:99" x14ac:dyDescent="0.45">
      <c r="CU1466" s="2"/>
    </row>
    <row r="1467" spans="99:99" x14ac:dyDescent="0.45">
      <c r="CU1467" s="2"/>
    </row>
    <row r="1468" spans="99:99" x14ac:dyDescent="0.45">
      <c r="CU1468" s="2"/>
    </row>
    <row r="1469" spans="99:99" x14ac:dyDescent="0.45">
      <c r="CU1469" s="2"/>
    </row>
    <row r="1470" spans="99:99" x14ac:dyDescent="0.45">
      <c r="CU1470" s="2"/>
    </row>
    <row r="1471" spans="99:99" x14ac:dyDescent="0.45">
      <c r="CU1471" s="2"/>
    </row>
    <row r="1472" spans="99:99" x14ac:dyDescent="0.45">
      <c r="CU1472" s="2"/>
    </row>
    <row r="1473" spans="99:99" x14ac:dyDescent="0.45">
      <c r="CU1473" s="2"/>
    </row>
    <row r="1474" spans="99:99" x14ac:dyDescent="0.45">
      <c r="CU1474" s="2"/>
    </row>
    <row r="1475" spans="99:99" x14ac:dyDescent="0.45">
      <c r="CU1475" s="2"/>
    </row>
    <row r="1476" spans="99:99" x14ac:dyDescent="0.45">
      <c r="CU1476" s="2"/>
    </row>
    <row r="1477" spans="99:99" x14ac:dyDescent="0.45">
      <c r="CU1477" s="2"/>
    </row>
    <row r="1478" spans="99:99" x14ac:dyDescent="0.45">
      <c r="CU1478" s="2"/>
    </row>
    <row r="1479" spans="99:99" x14ac:dyDescent="0.45">
      <c r="CU1479" s="2"/>
    </row>
    <row r="1480" spans="99:99" x14ac:dyDescent="0.45">
      <c r="CU1480" s="2"/>
    </row>
    <row r="1481" spans="99:99" x14ac:dyDescent="0.45">
      <c r="CU1481" s="2"/>
    </row>
    <row r="1482" spans="99:99" x14ac:dyDescent="0.45">
      <c r="CU1482" s="2"/>
    </row>
    <row r="1483" spans="99:99" x14ac:dyDescent="0.45">
      <c r="CU1483" s="2"/>
    </row>
    <row r="1484" spans="99:99" x14ac:dyDescent="0.45">
      <c r="CU1484" s="2"/>
    </row>
    <row r="1485" spans="99:99" x14ac:dyDescent="0.45">
      <c r="CU1485" s="2"/>
    </row>
    <row r="1486" spans="99:99" x14ac:dyDescent="0.45">
      <c r="CU1486" s="2"/>
    </row>
    <row r="1487" spans="99:99" x14ac:dyDescent="0.45">
      <c r="CU1487" s="2"/>
    </row>
    <row r="1488" spans="99:99" x14ac:dyDescent="0.45">
      <c r="CU1488" s="2"/>
    </row>
    <row r="1489" spans="99:99" x14ac:dyDescent="0.45">
      <c r="CU1489" s="2"/>
    </row>
    <row r="1490" spans="99:99" x14ac:dyDescent="0.45">
      <c r="CU1490" s="2"/>
    </row>
    <row r="1491" spans="99:99" x14ac:dyDescent="0.45">
      <c r="CU1491" s="2"/>
    </row>
    <row r="1492" spans="99:99" x14ac:dyDescent="0.45">
      <c r="CU1492" s="2"/>
    </row>
    <row r="1493" spans="99:99" x14ac:dyDescent="0.45">
      <c r="CU1493" s="2"/>
    </row>
    <row r="1494" spans="99:99" x14ac:dyDescent="0.45">
      <c r="CU1494" s="2"/>
    </row>
    <row r="1495" spans="99:99" x14ac:dyDescent="0.45">
      <c r="CU1495" s="2"/>
    </row>
    <row r="1496" spans="99:99" x14ac:dyDescent="0.45">
      <c r="CU1496" s="2"/>
    </row>
    <row r="1497" spans="99:99" x14ac:dyDescent="0.45">
      <c r="CU1497" s="2"/>
    </row>
    <row r="1498" spans="99:99" x14ac:dyDescent="0.45">
      <c r="CU1498" s="2"/>
    </row>
    <row r="1499" spans="99:99" x14ac:dyDescent="0.45">
      <c r="CU1499" s="2"/>
    </row>
    <row r="1500" spans="99:99" x14ac:dyDescent="0.45">
      <c r="CU1500" s="2"/>
    </row>
    <row r="1501" spans="99:99" x14ac:dyDescent="0.45">
      <c r="CU1501" s="2"/>
    </row>
    <row r="1502" spans="99:99" x14ac:dyDescent="0.45">
      <c r="CU1502" s="2"/>
    </row>
    <row r="1503" spans="99:99" x14ac:dyDescent="0.45">
      <c r="CU1503" s="2"/>
    </row>
    <row r="1504" spans="99:99" x14ac:dyDescent="0.45">
      <c r="CU1504" s="2"/>
    </row>
    <row r="1505" spans="99:99" x14ac:dyDescent="0.45">
      <c r="CU1505" s="2"/>
    </row>
    <row r="1506" spans="99:99" x14ac:dyDescent="0.45">
      <c r="CU1506" s="2"/>
    </row>
    <row r="1507" spans="99:99" x14ac:dyDescent="0.45">
      <c r="CU1507" s="2"/>
    </row>
    <row r="1508" spans="99:99" x14ac:dyDescent="0.45">
      <c r="CU1508" s="2"/>
    </row>
    <row r="1509" spans="99:99" x14ac:dyDescent="0.45">
      <c r="CU1509" s="2"/>
    </row>
    <row r="1510" spans="99:99" x14ac:dyDescent="0.45">
      <c r="CU1510" s="2"/>
    </row>
    <row r="1511" spans="99:99" x14ac:dyDescent="0.45">
      <c r="CU1511" s="2"/>
    </row>
    <row r="1512" spans="99:99" x14ac:dyDescent="0.45">
      <c r="CU1512" s="2"/>
    </row>
    <row r="1513" spans="99:99" x14ac:dyDescent="0.45">
      <c r="CU1513" s="2"/>
    </row>
    <row r="1514" spans="99:99" x14ac:dyDescent="0.45">
      <c r="CU1514" s="2"/>
    </row>
    <row r="1515" spans="99:99" x14ac:dyDescent="0.45">
      <c r="CU1515" s="2"/>
    </row>
    <row r="1516" spans="99:99" x14ac:dyDescent="0.45">
      <c r="CU1516" s="2"/>
    </row>
    <row r="1517" spans="99:99" x14ac:dyDescent="0.45">
      <c r="CU1517" s="2"/>
    </row>
    <row r="1518" spans="99:99" x14ac:dyDescent="0.45">
      <c r="CU1518" s="2"/>
    </row>
    <row r="1519" spans="99:99" x14ac:dyDescent="0.45">
      <c r="CU1519" s="2"/>
    </row>
    <row r="1520" spans="99:99" x14ac:dyDescent="0.45">
      <c r="CU1520" s="2"/>
    </row>
    <row r="1521" spans="99:99" x14ac:dyDescent="0.45">
      <c r="CU1521" s="2"/>
    </row>
    <row r="1522" spans="99:99" x14ac:dyDescent="0.45">
      <c r="CU1522" s="2"/>
    </row>
    <row r="1523" spans="99:99" x14ac:dyDescent="0.45">
      <c r="CU1523" s="2"/>
    </row>
    <row r="1524" spans="99:99" x14ac:dyDescent="0.45">
      <c r="CU1524" s="2"/>
    </row>
    <row r="1525" spans="99:99" x14ac:dyDescent="0.45">
      <c r="CU1525" s="2"/>
    </row>
    <row r="1526" spans="99:99" x14ac:dyDescent="0.45">
      <c r="CU1526" s="2"/>
    </row>
    <row r="1527" spans="99:99" x14ac:dyDescent="0.45">
      <c r="CU1527" s="2"/>
    </row>
    <row r="1528" spans="99:99" x14ac:dyDescent="0.45">
      <c r="CU1528" s="2"/>
    </row>
    <row r="1529" spans="99:99" x14ac:dyDescent="0.45">
      <c r="CU1529" s="2"/>
    </row>
    <row r="1530" spans="99:99" x14ac:dyDescent="0.45">
      <c r="CU1530" s="2"/>
    </row>
    <row r="1531" spans="99:99" x14ac:dyDescent="0.45">
      <c r="CU1531" s="2"/>
    </row>
    <row r="1532" spans="99:99" x14ac:dyDescent="0.45">
      <c r="CU1532" s="2"/>
    </row>
    <row r="1533" spans="99:99" x14ac:dyDescent="0.45">
      <c r="CU1533" s="2"/>
    </row>
    <row r="1534" spans="99:99" x14ac:dyDescent="0.45">
      <c r="CU1534" s="2"/>
    </row>
    <row r="1535" spans="99:99" x14ac:dyDescent="0.45">
      <c r="CU1535" s="2"/>
    </row>
    <row r="1536" spans="99:99" x14ac:dyDescent="0.45">
      <c r="CU1536" s="2"/>
    </row>
    <row r="1537" spans="99:99" x14ac:dyDescent="0.45">
      <c r="CU1537" s="2"/>
    </row>
    <row r="1538" spans="99:99" x14ac:dyDescent="0.45">
      <c r="CU1538" s="2"/>
    </row>
    <row r="1539" spans="99:99" x14ac:dyDescent="0.45">
      <c r="CU1539" s="2"/>
    </row>
    <row r="1540" spans="99:99" x14ac:dyDescent="0.45">
      <c r="CU1540" s="2"/>
    </row>
    <row r="1541" spans="99:99" x14ac:dyDescent="0.45">
      <c r="CU1541" s="2"/>
    </row>
    <row r="1542" spans="99:99" x14ac:dyDescent="0.45">
      <c r="CU1542" s="2"/>
    </row>
    <row r="1543" spans="99:99" x14ac:dyDescent="0.45">
      <c r="CU1543" s="2"/>
    </row>
    <row r="1544" spans="99:99" x14ac:dyDescent="0.45">
      <c r="CU1544" s="2"/>
    </row>
    <row r="1545" spans="99:99" x14ac:dyDescent="0.45">
      <c r="CU1545" s="2"/>
    </row>
    <row r="1546" spans="99:99" x14ac:dyDescent="0.45">
      <c r="CU1546" s="2"/>
    </row>
    <row r="1547" spans="99:99" x14ac:dyDescent="0.45">
      <c r="CU1547" s="2"/>
    </row>
    <row r="1548" spans="99:99" x14ac:dyDescent="0.45">
      <c r="CU1548" s="2"/>
    </row>
    <row r="1549" spans="99:99" x14ac:dyDescent="0.45">
      <c r="CU1549" s="2"/>
    </row>
    <row r="1550" spans="99:99" x14ac:dyDescent="0.45">
      <c r="CU1550" s="2"/>
    </row>
    <row r="1551" spans="99:99" x14ac:dyDescent="0.45">
      <c r="CU1551" s="2"/>
    </row>
    <row r="1552" spans="99:99" x14ac:dyDescent="0.45">
      <c r="CU1552" s="2"/>
    </row>
    <row r="1553" spans="99:99" x14ac:dyDescent="0.45">
      <c r="CU1553" s="2"/>
    </row>
    <row r="1554" spans="99:99" x14ac:dyDescent="0.45">
      <c r="CU1554" s="2"/>
    </row>
    <row r="1555" spans="99:99" x14ac:dyDescent="0.45">
      <c r="CU1555" s="2"/>
    </row>
    <row r="1556" spans="99:99" x14ac:dyDescent="0.45">
      <c r="CU1556" s="2"/>
    </row>
    <row r="1557" spans="99:99" x14ac:dyDescent="0.45">
      <c r="CU1557" s="2"/>
    </row>
    <row r="1558" spans="99:99" x14ac:dyDescent="0.45">
      <c r="CU1558" s="2"/>
    </row>
    <row r="1559" spans="99:99" x14ac:dyDescent="0.45">
      <c r="CU1559" s="2"/>
    </row>
    <row r="1560" spans="99:99" x14ac:dyDescent="0.45">
      <c r="CU1560" s="2"/>
    </row>
    <row r="1561" spans="99:99" x14ac:dyDescent="0.45">
      <c r="CU1561" s="2"/>
    </row>
    <row r="1562" spans="99:99" x14ac:dyDescent="0.45">
      <c r="CU1562" s="2"/>
    </row>
    <row r="1563" spans="99:99" x14ac:dyDescent="0.45">
      <c r="CU1563" s="2"/>
    </row>
    <row r="1564" spans="99:99" x14ac:dyDescent="0.45">
      <c r="CU1564" s="2"/>
    </row>
    <row r="1565" spans="99:99" x14ac:dyDescent="0.45">
      <c r="CU1565" s="2"/>
    </row>
    <row r="1566" spans="99:99" x14ac:dyDescent="0.45">
      <c r="CU1566" s="2"/>
    </row>
    <row r="1567" spans="99:99" x14ac:dyDescent="0.45">
      <c r="CU1567" s="2"/>
    </row>
    <row r="1568" spans="99:99" x14ac:dyDescent="0.45">
      <c r="CU1568" s="2"/>
    </row>
    <row r="1569" spans="99:99" x14ac:dyDescent="0.45">
      <c r="CU1569" s="2"/>
    </row>
    <row r="1570" spans="99:99" x14ac:dyDescent="0.45">
      <c r="CU1570" s="2"/>
    </row>
    <row r="1571" spans="99:99" x14ac:dyDescent="0.45">
      <c r="CU1571" s="2"/>
    </row>
    <row r="1572" spans="99:99" x14ac:dyDescent="0.45">
      <c r="CU1572" s="2"/>
    </row>
    <row r="1573" spans="99:99" x14ac:dyDescent="0.45">
      <c r="CU1573" s="2"/>
    </row>
    <row r="1574" spans="99:99" x14ac:dyDescent="0.45">
      <c r="CU1574" s="2"/>
    </row>
    <row r="1575" spans="99:99" x14ac:dyDescent="0.45">
      <c r="CU1575" s="2"/>
    </row>
    <row r="1576" spans="99:99" x14ac:dyDescent="0.45">
      <c r="CU1576" s="2"/>
    </row>
    <row r="1577" spans="99:99" x14ac:dyDescent="0.45">
      <c r="CU1577" s="2"/>
    </row>
    <row r="1578" spans="99:99" x14ac:dyDescent="0.45">
      <c r="CU1578" s="2"/>
    </row>
    <row r="1579" spans="99:99" x14ac:dyDescent="0.45">
      <c r="CU1579" s="2"/>
    </row>
    <row r="1580" spans="99:99" x14ac:dyDescent="0.45">
      <c r="CU1580" s="2"/>
    </row>
    <row r="1581" spans="99:99" x14ac:dyDescent="0.45">
      <c r="CU1581" s="2"/>
    </row>
    <row r="1582" spans="99:99" x14ac:dyDescent="0.45">
      <c r="CU1582" s="2"/>
    </row>
    <row r="1583" spans="99:99" x14ac:dyDescent="0.45">
      <c r="CU1583" s="2"/>
    </row>
    <row r="1584" spans="99:99" x14ac:dyDescent="0.45">
      <c r="CU1584" s="2"/>
    </row>
    <row r="1585" spans="99:99" x14ac:dyDescent="0.45">
      <c r="CU1585" s="2"/>
    </row>
    <row r="1586" spans="99:99" x14ac:dyDescent="0.45">
      <c r="CU1586" s="2"/>
    </row>
    <row r="1587" spans="99:99" x14ac:dyDescent="0.45">
      <c r="CU1587" s="2"/>
    </row>
    <row r="1588" spans="99:99" x14ac:dyDescent="0.45">
      <c r="CU1588" s="2"/>
    </row>
    <row r="1589" spans="99:99" x14ac:dyDescent="0.45">
      <c r="CU1589" s="2"/>
    </row>
    <row r="1590" spans="99:99" x14ac:dyDescent="0.45">
      <c r="CU1590" s="2"/>
    </row>
    <row r="1591" spans="99:99" x14ac:dyDescent="0.45">
      <c r="CU1591" s="2"/>
    </row>
    <row r="1592" spans="99:99" x14ac:dyDescent="0.45">
      <c r="CU1592" s="2"/>
    </row>
    <row r="1593" spans="99:99" x14ac:dyDescent="0.45">
      <c r="CU1593" s="2"/>
    </row>
    <row r="1594" spans="99:99" x14ac:dyDescent="0.45">
      <c r="CU1594" s="2"/>
    </row>
    <row r="1595" spans="99:99" x14ac:dyDescent="0.45">
      <c r="CU1595" s="2"/>
    </row>
    <row r="1596" spans="99:99" x14ac:dyDescent="0.45">
      <c r="CU1596" s="2"/>
    </row>
    <row r="1597" spans="99:99" x14ac:dyDescent="0.45">
      <c r="CU1597" s="2"/>
    </row>
    <row r="1598" spans="99:99" x14ac:dyDescent="0.45">
      <c r="CU1598" s="2"/>
    </row>
    <row r="1599" spans="99:99" x14ac:dyDescent="0.45">
      <c r="CU1599" s="2"/>
    </row>
    <row r="1600" spans="99:99" x14ac:dyDescent="0.45">
      <c r="CU1600" s="2"/>
    </row>
    <row r="1601" spans="99:99" x14ac:dyDescent="0.45">
      <c r="CU1601" s="2"/>
    </row>
    <row r="1602" spans="99:99" x14ac:dyDescent="0.45">
      <c r="CU1602" s="2"/>
    </row>
    <row r="1603" spans="99:99" x14ac:dyDescent="0.45">
      <c r="CU1603" s="2"/>
    </row>
    <row r="1604" spans="99:99" x14ac:dyDescent="0.45">
      <c r="CU1604" s="2"/>
    </row>
    <row r="1605" spans="99:99" x14ac:dyDescent="0.45">
      <c r="CU1605" s="2"/>
    </row>
    <row r="1606" spans="99:99" x14ac:dyDescent="0.45">
      <c r="CU1606" s="2"/>
    </row>
    <row r="1607" spans="99:99" x14ac:dyDescent="0.45">
      <c r="CU1607" s="2"/>
    </row>
    <row r="1608" spans="99:99" x14ac:dyDescent="0.45">
      <c r="CU1608" s="2"/>
    </row>
    <row r="1609" spans="99:99" x14ac:dyDescent="0.45">
      <c r="CU1609" s="2"/>
    </row>
    <row r="1610" spans="99:99" x14ac:dyDescent="0.45">
      <c r="CU1610" s="2"/>
    </row>
    <row r="1611" spans="99:99" x14ac:dyDescent="0.45">
      <c r="CU1611" s="2"/>
    </row>
    <row r="1612" spans="99:99" x14ac:dyDescent="0.45">
      <c r="CU1612" s="2"/>
    </row>
    <row r="1613" spans="99:99" x14ac:dyDescent="0.45">
      <c r="CU1613" s="2"/>
    </row>
    <row r="1614" spans="99:99" x14ac:dyDescent="0.45">
      <c r="CU1614" s="2"/>
    </row>
    <row r="1615" spans="99:99" x14ac:dyDescent="0.45">
      <c r="CU1615" s="2"/>
    </row>
    <row r="1616" spans="99:99" x14ac:dyDescent="0.45">
      <c r="CU1616" s="2"/>
    </row>
    <row r="1617" spans="99:99" x14ac:dyDescent="0.45">
      <c r="CU1617" s="2"/>
    </row>
    <row r="1618" spans="99:99" x14ac:dyDescent="0.45">
      <c r="CU1618" s="2"/>
    </row>
    <row r="1619" spans="99:99" x14ac:dyDescent="0.45">
      <c r="CU1619" s="2"/>
    </row>
    <row r="1620" spans="99:99" x14ac:dyDescent="0.45">
      <c r="CU1620" s="2"/>
    </row>
    <row r="1621" spans="99:99" x14ac:dyDescent="0.45">
      <c r="CU1621" s="2"/>
    </row>
    <row r="1622" spans="99:99" x14ac:dyDescent="0.45">
      <c r="CU1622" s="2"/>
    </row>
    <row r="1623" spans="99:99" x14ac:dyDescent="0.45">
      <c r="CU1623" s="2"/>
    </row>
    <row r="1624" spans="99:99" x14ac:dyDescent="0.45">
      <c r="CU1624" s="2"/>
    </row>
    <row r="1625" spans="99:99" x14ac:dyDescent="0.45">
      <c r="CU1625" s="2"/>
    </row>
    <row r="1626" spans="99:99" x14ac:dyDescent="0.45">
      <c r="CU1626" s="2"/>
    </row>
    <row r="1627" spans="99:99" x14ac:dyDescent="0.45">
      <c r="CU1627" s="2"/>
    </row>
    <row r="1628" spans="99:99" x14ac:dyDescent="0.45">
      <c r="CU1628" s="2"/>
    </row>
    <row r="1629" spans="99:99" x14ac:dyDescent="0.45">
      <c r="CU1629" s="2"/>
    </row>
    <row r="1630" spans="99:99" x14ac:dyDescent="0.45">
      <c r="CU1630" s="2"/>
    </row>
    <row r="1631" spans="99:99" x14ac:dyDescent="0.45">
      <c r="CU1631" s="2"/>
    </row>
    <row r="1632" spans="99:99" x14ac:dyDescent="0.45">
      <c r="CU1632" s="2"/>
    </row>
    <row r="1633" spans="99:99" x14ac:dyDescent="0.45">
      <c r="CU1633" s="2"/>
    </row>
    <row r="1634" spans="99:99" x14ac:dyDescent="0.45">
      <c r="CU1634" s="2"/>
    </row>
    <row r="1635" spans="99:99" x14ac:dyDescent="0.45">
      <c r="CU1635" s="2"/>
    </row>
    <row r="1636" spans="99:99" x14ac:dyDescent="0.45">
      <c r="CU1636" s="2"/>
    </row>
    <row r="1637" spans="99:99" x14ac:dyDescent="0.45">
      <c r="CU1637" s="2"/>
    </row>
    <row r="1638" spans="99:99" x14ac:dyDescent="0.45">
      <c r="CU1638" s="2"/>
    </row>
    <row r="1639" spans="99:99" x14ac:dyDescent="0.45">
      <c r="CU1639" s="2"/>
    </row>
    <row r="1640" spans="99:99" x14ac:dyDescent="0.45">
      <c r="CU1640" s="2"/>
    </row>
    <row r="1641" spans="99:99" x14ac:dyDescent="0.45">
      <c r="CU1641" s="2"/>
    </row>
    <row r="1642" spans="99:99" x14ac:dyDescent="0.45">
      <c r="CU1642" s="2"/>
    </row>
    <row r="1643" spans="99:99" x14ac:dyDescent="0.45">
      <c r="CU1643" s="2"/>
    </row>
    <row r="1644" spans="99:99" x14ac:dyDescent="0.45">
      <c r="CU1644" s="2"/>
    </row>
    <row r="1645" spans="99:99" x14ac:dyDescent="0.45">
      <c r="CU1645" s="2"/>
    </row>
    <row r="1646" spans="99:99" x14ac:dyDescent="0.45">
      <c r="CU1646" s="2"/>
    </row>
    <row r="1647" spans="99:99" x14ac:dyDescent="0.45">
      <c r="CU1647" s="2"/>
    </row>
    <row r="1648" spans="99:99" x14ac:dyDescent="0.45">
      <c r="CU1648" s="2"/>
    </row>
    <row r="1649" spans="99:99" x14ac:dyDescent="0.45">
      <c r="CU1649" s="2"/>
    </row>
    <row r="1650" spans="99:99" x14ac:dyDescent="0.45">
      <c r="CU1650" s="2"/>
    </row>
    <row r="1651" spans="99:99" x14ac:dyDescent="0.45">
      <c r="CU1651" s="2"/>
    </row>
    <row r="1652" spans="99:99" x14ac:dyDescent="0.45">
      <c r="CU1652" s="2"/>
    </row>
    <row r="1653" spans="99:99" x14ac:dyDescent="0.45">
      <c r="CU1653" s="2"/>
    </row>
    <row r="1654" spans="99:99" x14ac:dyDescent="0.45">
      <c r="CU1654" s="2"/>
    </row>
    <row r="1655" spans="99:99" x14ac:dyDescent="0.45">
      <c r="CU1655" s="2"/>
    </row>
    <row r="1656" spans="99:99" x14ac:dyDescent="0.45">
      <c r="CU1656" s="2"/>
    </row>
    <row r="1657" spans="99:99" x14ac:dyDescent="0.45">
      <c r="CU1657" s="2"/>
    </row>
    <row r="1658" spans="99:99" x14ac:dyDescent="0.45">
      <c r="CU1658" s="2"/>
    </row>
    <row r="1659" spans="99:99" x14ac:dyDescent="0.45">
      <c r="CU1659" s="2"/>
    </row>
    <row r="1660" spans="99:99" x14ac:dyDescent="0.45">
      <c r="CU1660" s="2"/>
    </row>
    <row r="1661" spans="99:99" x14ac:dyDescent="0.45">
      <c r="CU1661" s="2"/>
    </row>
    <row r="1662" spans="99:99" x14ac:dyDescent="0.45">
      <c r="CU1662" s="2"/>
    </row>
    <row r="1663" spans="99:99" x14ac:dyDescent="0.45">
      <c r="CU1663" s="2"/>
    </row>
    <row r="1664" spans="99:99" x14ac:dyDescent="0.45">
      <c r="CU1664" s="2"/>
    </row>
    <row r="1665" spans="99:99" x14ac:dyDescent="0.45">
      <c r="CU1665" s="2"/>
    </row>
    <row r="1666" spans="99:99" x14ac:dyDescent="0.45">
      <c r="CU1666" s="2"/>
    </row>
    <row r="1667" spans="99:99" x14ac:dyDescent="0.45">
      <c r="CU1667" s="2"/>
    </row>
    <row r="1668" spans="99:99" x14ac:dyDescent="0.45">
      <c r="CU1668" s="2"/>
    </row>
    <row r="1669" spans="99:99" x14ac:dyDescent="0.45">
      <c r="CU1669" s="2"/>
    </row>
    <row r="1670" spans="99:99" x14ac:dyDescent="0.45">
      <c r="CU1670" s="2"/>
    </row>
    <row r="1671" spans="99:99" x14ac:dyDescent="0.45">
      <c r="CU1671" s="2"/>
    </row>
    <row r="1672" spans="99:99" x14ac:dyDescent="0.45">
      <c r="CU1672" s="2"/>
    </row>
    <row r="1673" spans="99:99" x14ac:dyDescent="0.45">
      <c r="CU1673" s="2"/>
    </row>
    <row r="1674" spans="99:99" x14ac:dyDescent="0.45">
      <c r="CU1674" s="2"/>
    </row>
    <row r="1675" spans="99:99" x14ac:dyDescent="0.45">
      <c r="CU1675" s="2"/>
    </row>
    <row r="1676" spans="99:99" x14ac:dyDescent="0.45">
      <c r="CU1676" s="2"/>
    </row>
    <row r="1677" spans="99:99" x14ac:dyDescent="0.45">
      <c r="CU1677" s="2"/>
    </row>
    <row r="1678" spans="99:99" x14ac:dyDescent="0.45">
      <c r="CU1678" s="2"/>
    </row>
    <row r="1679" spans="99:99" x14ac:dyDescent="0.45">
      <c r="CU1679" s="2"/>
    </row>
    <row r="1680" spans="99:99" x14ac:dyDescent="0.45">
      <c r="CU1680" s="2"/>
    </row>
    <row r="1681" spans="99:99" x14ac:dyDescent="0.45">
      <c r="CU1681" s="2"/>
    </row>
    <row r="1682" spans="99:99" x14ac:dyDescent="0.45">
      <c r="CU1682" s="2"/>
    </row>
    <row r="1683" spans="99:99" x14ac:dyDescent="0.45">
      <c r="CU1683" s="2"/>
    </row>
    <row r="1684" spans="99:99" x14ac:dyDescent="0.45">
      <c r="CU1684" s="2"/>
    </row>
    <row r="1685" spans="99:99" x14ac:dyDescent="0.45">
      <c r="CU1685" s="2"/>
    </row>
    <row r="1686" spans="99:99" x14ac:dyDescent="0.45">
      <c r="CU1686" s="2"/>
    </row>
    <row r="1687" spans="99:99" x14ac:dyDescent="0.45">
      <c r="CU1687" s="2"/>
    </row>
    <row r="1688" spans="99:99" x14ac:dyDescent="0.45">
      <c r="CU1688" s="2"/>
    </row>
    <row r="1689" spans="99:99" x14ac:dyDescent="0.45">
      <c r="CU1689" s="2"/>
    </row>
    <row r="1690" spans="99:99" x14ac:dyDescent="0.45">
      <c r="CU1690" s="2"/>
    </row>
    <row r="1691" spans="99:99" x14ac:dyDescent="0.45">
      <c r="CU1691" s="2"/>
    </row>
    <row r="1692" spans="99:99" x14ac:dyDescent="0.45">
      <c r="CU1692" s="2"/>
    </row>
    <row r="1693" spans="99:99" x14ac:dyDescent="0.45">
      <c r="CU1693" s="2"/>
    </row>
    <row r="1694" spans="99:99" x14ac:dyDescent="0.45">
      <c r="CU1694" s="2"/>
    </row>
    <row r="1695" spans="99:99" x14ac:dyDescent="0.45">
      <c r="CU1695" s="2"/>
    </row>
    <row r="1696" spans="99:99" x14ac:dyDescent="0.45">
      <c r="CU1696" s="2"/>
    </row>
    <row r="1697" spans="99:99" x14ac:dyDescent="0.45">
      <c r="CU1697" s="2"/>
    </row>
    <row r="1698" spans="99:99" x14ac:dyDescent="0.45">
      <c r="CU1698" s="2"/>
    </row>
    <row r="1699" spans="99:99" x14ac:dyDescent="0.45">
      <c r="CU1699" s="2"/>
    </row>
    <row r="1700" spans="99:99" x14ac:dyDescent="0.45">
      <c r="CU1700" s="2"/>
    </row>
    <row r="1701" spans="99:99" x14ac:dyDescent="0.45">
      <c r="CU1701" s="2"/>
    </row>
    <row r="1702" spans="99:99" x14ac:dyDescent="0.45">
      <c r="CU1702" s="2"/>
    </row>
    <row r="1703" spans="99:99" x14ac:dyDescent="0.45">
      <c r="CU1703" s="2"/>
    </row>
    <row r="1704" spans="99:99" x14ac:dyDescent="0.45">
      <c r="CU1704" s="2"/>
    </row>
    <row r="1705" spans="99:99" x14ac:dyDescent="0.45">
      <c r="CU1705" s="2"/>
    </row>
    <row r="1706" spans="99:99" x14ac:dyDescent="0.45">
      <c r="CU1706" s="2"/>
    </row>
    <row r="1707" spans="99:99" x14ac:dyDescent="0.45">
      <c r="CU1707" s="2"/>
    </row>
    <row r="1708" spans="99:99" x14ac:dyDescent="0.45">
      <c r="CU1708" s="2"/>
    </row>
    <row r="1709" spans="99:99" x14ac:dyDescent="0.45">
      <c r="CU1709" s="2"/>
    </row>
    <row r="1710" spans="99:99" x14ac:dyDescent="0.45">
      <c r="CU1710" s="2"/>
    </row>
    <row r="1711" spans="99:99" x14ac:dyDescent="0.45">
      <c r="CU1711" s="2"/>
    </row>
    <row r="1712" spans="99:99" x14ac:dyDescent="0.45">
      <c r="CU1712" s="2"/>
    </row>
    <row r="1713" spans="99:99" x14ac:dyDescent="0.45">
      <c r="CU1713" s="2"/>
    </row>
    <row r="1714" spans="99:99" x14ac:dyDescent="0.45">
      <c r="CU1714" s="2"/>
    </row>
    <row r="1715" spans="99:99" x14ac:dyDescent="0.45">
      <c r="CU1715" s="2"/>
    </row>
    <row r="1716" spans="99:99" x14ac:dyDescent="0.45">
      <c r="CU1716" s="2"/>
    </row>
    <row r="1717" spans="99:99" x14ac:dyDescent="0.45">
      <c r="CU1717" s="2"/>
    </row>
    <row r="1718" spans="99:99" x14ac:dyDescent="0.45">
      <c r="CU1718" s="2"/>
    </row>
    <row r="1719" spans="99:99" x14ac:dyDescent="0.45">
      <c r="CU1719" s="2"/>
    </row>
    <row r="1720" spans="99:99" x14ac:dyDescent="0.45">
      <c r="CU1720" s="2"/>
    </row>
    <row r="1721" spans="99:99" x14ac:dyDescent="0.45">
      <c r="CU1721" s="2"/>
    </row>
    <row r="1722" spans="99:99" x14ac:dyDescent="0.45">
      <c r="CU1722" s="2"/>
    </row>
    <row r="1723" spans="99:99" x14ac:dyDescent="0.45">
      <c r="CU1723" s="2"/>
    </row>
    <row r="1724" spans="99:99" x14ac:dyDescent="0.45">
      <c r="CU1724" s="2"/>
    </row>
    <row r="1725" spans="99:99" x14ac:dyDescent="0.45">
      <c r="CU1725" s="2"/>
    </row>
    <row r="1726" spans="99:99" x14ac:dyDescent="0.45">
      <c r="CU1726" s="2"/>
    </row>
    <row r="1727" spans="99:99" x14ac:dyDescent="0.45">
      <c r="CU1727" s="2"/>
    </row>
    <row r="1728" spans="99:99" x14ac:dyDescent="0.45">
      <c r="CU1728" s="2"/>
    </row>
    <row r="1729" spans="99:99" x14ac:dyDescent="0.45">
      <c r="CU1729" s="2"/>
    </row>
    <row r="1730" spans="99:99" x14ac:dyDescent="0.45">
      <c r="CU1730" s="2"/>
    </row>
    <row r="1731" spans="99:99" x14ac:dyDescent="0.45">
      <c r="CU1731" s="2"/>
    </row>
    <row r="1732" spans="99:99" x14ac:dyDescent="0.45">
      <c r="CU1732" s="2"/>
    </row>
    <row r="1733" spans="99:99" x14ac:dyDescent="0.45">
      <c r="CU1733" s="2"/>
    </row>
    <row r="1734" spans="99:99" x14ac:dyDescent="0.45">
      <c r="CU1734" s="2"/>
    </row>
    <row r="1735" spans="99:99" x14ac:dyDescent="0.45">
      <c r="CU1735" s="2"/>
    </row>
    <row r="1736" spans="99:99" x14ac:dyDescent="0.45">
      <c r="CU1736" s="2"/>
    </row>
    <row r="1737" spans="99:99" x14ac:dyDescent="0.45">
      <c r="CU1737" s="2"/>
    </row>
    <row r="1738" spans="99:99" x14ac:dyDescent="0.45">
      <c r="CU1738" s="2"/>
    </row>
    <row r="1739" spans="99:99" x14ac:dyDescent="0.45">
      <c r="CU1739" s="2"/>
    </row>
    <row r="1740" spans="99:99" x14ac:dyDescent="0.45">
      <c r="CU1740" s="2"/>
    </row>
    <row r="1741" spans="99:99" x14ac:dyDescent="0.45">
      <c r="CU1741" s="2"/>
    </row>
    <row r="1742" spans="99:99" x14ac:dyDescent="0.45">
      <c r="CU1742" s="2"/>
    </row>
    <row r="1743" spans="99:99" x14ac:dyDescent="0.45">
      <c r="CU1743" s="2"/>
    </row>
    <row r="1744" spans="99:99" x14ac:dyDescent="0.45">
      <c r="CU1744" s="2"/>
    </row>
    <row r="1745" spans="99:99" x14ac:dyDescent="0.45">
      <c r="CU1745" s="2"/>
    </row>
    <row r="1746" spans="99:99" x14ac:dyDescent="0.45">
      <c r="CU1746" s="2"/>
    </row>
    <row r="1747" spans="99:99" x14ac:dyDescent="0.45">
      <c r="CU1747" s="2"/>
    </row>
    <row r="1748" spans="99:99" x14ac:dyDescent="0.45">
      <c r="CU1748" s="2"/>
    </row>
    <row r="1749" spans="99:99" x14ac:dyDescent="0.45">
      <c r="CU1749" s="2"/>
    </row>
    <row r="1750" spans="99:99" x14ac:dyDescent="0.45">
      <c r="CU1750" s="2"/>
    </row>
    <row r="1751" spans="99:99" x14ac:dyDescent="0.45">
      <c r="CU1751" s="2"/>
    </row>
    <row r="1752" spans="99:99" x14ac:dyDescent="0.45">
      <c r="CU1752" s="2"/>
    </row>
    <row r="1753" spans="99:99" x14ac:dyDescent="0.45">
      <c r="CU1753" s="2"/>
    </row>
    <row r="1754" spans="99:99" x14ac:dyDescent="0.45">
      <c r="CU1754" s="2"/>
    </row>
    <row r="1755" spans="99:99" x14ac:dyDescent="0.45">
      <c r="CU1755" s="2"/>
    </row>
    <row r="1756" spans="99:99" x14ac:dyDescent="0.45">
      <c r="CU1756" s="2"/>
    </row>
    <row r="1757" spans="99:99" x14ac:dyDescent="0.45">
      <c r="CU1757" s="2"/>
    </row>
    <row r="1758" spans="99:99" x14ac:dyDescent="0.45">
      <c r="CU1758" s="2"/>
    </row>
    <row r="1759" spans="99:99" x14ac:dyDescent="0.45">
      <c r="CU1759" s="2"/>
    </row>
    <row r="1760" spans="99:99" x14ac:dyDescent="0.45">
      <c r="CU1760" s="2"/>
    </row>
    <row r="1761" spans="99:99" x14ac:dyDescent="0.45">
      <c r="CU1761" s="2"/>
    </row>
    <row r="1762" spans="99:99" x14ac:dyDescent="0.45">
      <c r="CU1762" s="2"/>
    </row>
    <row r="1763" spans="99:99" x14ac:dyDescent="0.45">
      <c r="CU1763" s="2"/>
    </row>
    <row r="1764" spans="99:99" x14ac:dyDescent="0.45">
      <c r="CU1764" s="2"/>
    </row>
    <row r="1765" spans="99:99" x14ac:dyDescent="0.45">
      <c r="CU1765" s="2"/>
    </row>
    <row r="1766" spans="99:99" x14ac:dyDescent="0.45">
      <c r="CU1766" s="2"/>
    </row>
    <row r="1767" spans="99:99" x14ac:dyDescent="0.45">
      <c r="CU1767" s="2"/>
    </row>
    <row r="1768" spans="99:99" x14ac:dyDescent="0.45">
      <c r="CU1768" s="2"/>
    </row>
    <row r="1769" spans="99:99" x14ac:dyDescent="0.45">
      <c r="CU1769" s="2"/>
    </row>
    <row r="1770" spans="99:99" x14ac:dyDescent="0.45">
      <c r="CU1770" s="2"/>
    </row>
    <row r="1771" spans="99:99" x14ac:dyDescent="0.45">
      <c r="CU1771" s="2"/>
    </row>
    <row r="1772" spans="99:99" x14ac:dyDescent="0.45">
      <c r="CU1772" s="2"/>
    </row>
    <row r="1773" spans="99:99" x14ac:dyDescent="0.45">
      <c r="CU1773" s="2"/>
    </row>
    <row r="1774" spans="99:99" x14ac:dyDescent="0.45">
      <c r="CU1774" s="2"/>
    </row>
    <row r="1775" spans="99:99" x14ac:dyDescent="0.45">
      <c r="CU1775" s="2"/>
    </row>
    <row r="1776" spans="99:99" x14ac:dyDescent="0.45">
      <c r="CU1776" s="2"/>
    </row>
    <row r="1777" spans="99:99" x14ac:dyDescent="0.45">
      <c r="CU1777" s="2"/>
    </row>
    <row r="1778" spans="99:99" x14ac:dyDescent="0.45">
      <c r="CU1778" s="2"/>
    </row>
    <row r="1779" spans="99:99" x14ac:dyDescent="0.45">
      <c r="CU1779" s="2"/>
    </row>
    <row r="1780" spans="99:99" x14ac:dyDescent="0.45">
      <c r="CU1780" s="2"/>
    </row>
    <row r="1781" spans="99:99" x14ac:dyDescent="0.45">
      <c r="CU1781" s="2"/>
    </row>
    <row r="1782" spans="99:99" x14ac:dyDescent="0.45">
      <c r="CU1782" s="2"/>
    </row>
    <row r="1783" spans="99:99" x14ac:dyDescent="0.45">
      <c r="CU1783" s="2"/>
    </row>
    <row r="1784" spans="99:99" x14ac:dyDescent="0.45">
      <c r="CU1784" s="2"/>
    </row>
    <row r="1785" spans="99:99" x14ac:dyDescent="0.45">
      <c r="CU1785" s="2"/>
    </row>
    <row r="1786" spans="99:99" x14ac:dyDescent="0.45">
      <c r="CU1786" s="2"/>
    </row>
    <row r="1787" spans="99:99" x14ac:dyDescent="0.45">
      <c r="CU1787" s="2"/>
    </row>
    <row r="1788" spans="99:99" x14ac:dyDescent="0.45">
      <c r="CU1788" s="2"/>
    </row>
    <row r="1789" spans="99:99" x14ac:dyDescent="0.45">
      <c r="CU1789" s="2"/>
    </row>
    <row r="1790" spans="99:99" x14ac:dyDescent="0.45">
      <c r="CU1790" s="2"/>
    </row>
    <row r="1791" spans="99:99" x14ac:dyDescent="0.45">
      <c r="CU1791" s="2"/>
    </row>
    <row r="1792" spans="99:99" x14ac:dyDescent="0.45">
      <c r="CU1792" s="2"/>
    </row>
    <row r="1793" spans="99:99" x14ac:dyDescent="0.45">
      <c r="CU1793" s="2"/>
    </row>
    <row r="1794" spans="99:99" x14ac:dyDescent="0.45">
      <c r="CU1794" s="2"/>
    </row>
    <row r="1795" spans="99:99" x14ac:dyDescent="0.45">
      <c r="CU1795" s="2"/>
    </row>
    <row r="1796" spans="99:99" x14ac:dyDescent="0.45">
      <c r="CU1796" s="2"/>
    </row>
    <row r="1797" spans="99:99" x14ac:dyDescent="0.45">
      <c r="CU1797" s="2"/>
    </row>
    <row r="1798" spans="99:99" x14ac:dyDescent="0.45">
      <c r="CU1798" s="2"/>
    </row>
    <row r="1799" spans="99:99" x14ac:dyDescent="0.45">
      <c r="CU1799" s="2"/>
    </row>
    <row r="1800" spans="99:99" x14ac:dyDescent="0.45">
      <c r="CU1800" s="2"/>
    </row>
    <row r="1801" spans="99:99" x14ac:dyDescent="0.45">
      <c r="CU1801" s="2"/>
    </row>
    <row r="1802" spans="99:99" x14ac:dyDescent="0.45">
      <c r="CU1802" s="2"/>
    </row>
    <row r="1803" spans="99:99" x14ac:dyDescent="0.45">
      <c r="CU1803" s="2"/>
    </row>
    <row r="1804" spans="99:99" x14ac:dyDescent="0.45">
      <c r="CU1804" s="2"/>
    </row>
    <row r="1805" spans="99:99" x14ac:dyDescent="0.45">
      <c r="CU1805" s="2"/>
    </row>
    <row r="1806" spans="99:99" x14ac:dyDescent="0.45">
      <c r="CU1806" s="2"/>
    </row>
    <row r="1807" spans="99:99" x14ac:dyDescent="0.45">
      <c r="CU1807" s="2"/>
    </row>
    <row r="1808" spans="99:99" x14ac:dyDescent="0.45">
      <c r="CU1808" s="2"/>
    </row>
    <row r="1809" spans="99:99" x14ac:dyDescent="0.45">
      <c r="CU1809" s="2"/>
    </row>
    <row r="1810" spans="99:99" x14ac:dyDescent="0.45">
      <c r="CU1810" s="2"/>
    </row>
    <row r="1811" spans="99:99" x14ac:dyDescent="0.45">
      <c r="CU1811" s="2"/>
    </row>
    <row r="1812" spans="99:99" x14ac:dyDescent="0.45">
      <c r="CU1812" s="2"/>
    </row>
    <row r="1813" spans="99:99" x14ac:dyDescent="0.45">
      <c r="CU1813" s="2"/>
    </row>
    <row r="1814" spans="99:99" x14ac:dyDescent="0.45">
      <c r="CU1814" s="2"/>
    </row>
    <row r="1815" spans="99:99" x14ac:dyDescent="0.45">
      <c r="CU1815" s="2"/>
    </row>
    <row r="1816" spans="99:99" x14ac:dyDescent="0.45">
      <c r="CU1816" s="2"/>
    </row>
    <row r="1817" spans="99:99" x14ac:dyDescent="0.45">
      <c r="CU1817" s="2"/>
    </row>
    <row r="1818" spans="99:99" x14ac:dyDescent="0.45">
      <c r="CU1818" s="2"/>
    </row>
    <row r="1819" spans="99:99" x14ac:dyDescent="0.45">
      <c r="CU1819" s="2"/>
    </row>
    <row r="1820" spans="99:99" x14ac:dyDescent="0.45">
      <c r="CU1820" s="2"/>
    </row>
    <row r="1821" spans="99:99" x14ac:dyDescent="0.45">
      <c r="CU1821" s="2"/>
    </row>
    <row r="1822" spans="99:99" x14ac:dyDescent="0.45">
      <c r="CU1822" s="2"/>
    </row>
    <row r="1823" spans="99:99" x14ac:dyDescent="0.45">
      <c r="CU1823" s="2"/>
    </row>
    <row r="1824" spans="99:99" x14ac:dyDescent="0.45">
      <c r="CU1824" s="2"/>
    </row>
    <row r="1825" spans="99:99" x14ac:dyDescent="0.45">
      <c r="CU1825" s="2"/>
    </row>
    <row r="1826" spans="99:99" x14ac:dyDescent="0.45">
      <c r="CU1826" s="2"/>
    </row>
    <row r="1827" spans="99:99" x14ac:dyDescent="0.45">
      <c r="CU1827" s="2"/>
    </row>
    <row r="1828" spans="99:99" x14ac:dyDescent="0.45">
      <c r="CU1828" s="2"/>
    </row>
    <row r="1829" spans="99:99" x14ac:dyDescent="0.45">
      <c r="CU1829" s="2"/>
    </row>
    <row r="1830" spans="99:99" x14ac:dyDescent="0.45">
      <c r="CU1830" s="2"/>
    </row>
    <row r="1831" spans="99:99" x14ac:dyDescent="0.45">
      <c r="CU1831" s="2"/>
    </row>
    <row r="1832" spans="99:99" x14ac:dyDescent="0.45">
      <c r="CU1832" s="2"/>
    </row>
    <row r="1833" spans="99:99" x14ac:dyDescent="0.45">
      <c r="CU1833" s="2"/>
    </row>
    <row r="1834" spans="99:99" x14ac:dyDescent="0.45">
      <c r="CU1834" s="2"/>
    </row>
    <row r="1835" spans="99:99" x14ac:dyDescent="0.45">
      <c r="CU1835" s="2"/>
    </row>
    <row r="1836" spans="99:99" x14ac:dyDescent="0.45">
      <c r="CU1836" s="2"/>
    </row>
    <row r="1837" spans="99:99" x14ac:dyDescent="0.45">
      <c r="CU1837" s="2"/>
    </row>
    <row r="1838" spans="99:99" x14ac:dyDescent="0.45">
      <c r="CU1838" s="2"/>
    </row>
    <row r="1839" spans="99:99" x14ac:dyDescent="0.45">
      <c r="CU1839" s="2"/>
    </row>
    <row r="1840" spans="99:99" x14ac:dyDescent="0.45">
      <c r="CU1840" s="2"/>
    </row>
    <row r="1841" spans="99:99" x14ac:dyDescent="0.45">
      <c r="CU1841" s="2"/>
    </row>
    <row r="1842" spans="99:99" x14ac:dyDescent="0.45">
      <c r="CU1842" s="2"/>
    </row>
    <row r="1843" spans="99:99" x14ac:dyDescent="0.45">
      <c r="CU1843" s="2"/>
    </row>
    <row r="1844" spans="99:99" x14ac:dyDescent="0.45">
      <c r="CU1844" s="2"/>
    </row>
    <row r="1845" spans="99:99" x14ac:dyDescent="0.45">
      <c r="CU1845" s="2"/>
    </row>
    <row r="1846" spans="99:99" x14ac:dyDescent="0.45">
      <c r="CU1846" s="2"/>
    </row>
    <row r="1847" spans="99:99" x14ac:dyDescent="0.45">
      <c r="CU1847" s="2"/>
    </row>
    <row r="1848" spans="99:99" x14ac:dyDescent="0.45">
      <c r="CU1848" s="2"/>
    </row>
    <row r="1849" spans="99:99" x14ac:dyDescent="0.45">
      <c r="CU1849" s="2"/>
    </row>
    <row r="1850" spans="99:99" x14ac:dyDescent="0.45">
      <c r="CU1850" s="2"/>
    </row>
    <row r="1851" spans="99:99" x14ac:dyDescent="0.45">
      <c r="CU1851" s="2"/>
    </row>
    <row r="1852" spans="99:99" x14ac:dyDescent="0.45">
      <c r="CU1852" s="2"/>
    </row>
    <row r="1853" spans="99:99" x14ac:dyDescent="0.45">
      <c r="CU1853" s="2"/>
    </row>
    <row r="1854" spans="99:99" x14ac:dyDescent="0.45">
      <c r="CU1854" s="2"/>
    </row>
    <row r="1855" spans="99:99" x14ac:dyDescent="0.45">
      <c r="CU1855" s="2"/>
    </row>
    <row r="1856" spans="99:99" x14ac:dyDescent="0.45">
      <c r="CU1856" s="2"/>
    </row>
    <row r="1857" spans="99:99" x14ac:dyDescent="0.45">
      <c r="CU1857" s="2"/>
    </row>
    <row r="1858" spans="99:99" x14ac:dyDescent="0.45">
      <c r="CU1858" s="2"/>
    </row>
    <row r="1859" spans="99:99" x14ac:dyDescent="0.45">
      <c r="CU1859" s="2"/>
    </row>
    <row r="1860" spans="99:99" x14ac:dyDescent="0.45">
      <c r="CU1860" s="2"/>
    </row>
    <row r="1861" spans="99:99" x14ac:dyDescent="0.45">
      <c r="CU1861" s="2"/>
    </row>
    <row r="1862" spans="99:99" x14ac:dyDescent="0.45">
      <c r="CU1862" s="2"/>
    </row>
    <row r="1863" spans="99:99" x14ac:dyDescent="0.45">
      <c r="CU1863" s="2"/>
    </row>
    <row r="1864" spans="99:99" x14ac:dyDescent="0.45">
      <c r="CU1864" s="2"/>
    </row>
    <row r="1865" spans="99:99" x14ac:dyDescent="0.45">
      <c r="CU1865" s="2"/>
    </row>
    <row r="1866" spans="99:99" x14ac:dyDescent="0.45">
      <c r="CU1866" s="2"/>
    </row>
    <row r="1867" spans="99:99" x14ac:dyDescent="0.45">
      <c r="CU1867" s="2"/>
    </row>
    <row r="1868" spans="99:99" x14ac:dyDescent="0.45">
      <c r="CU1868" s="2"/>
    </row>
    <row r="1869" spans="99:99" x14ac:dyDescent="0.45">
      <c r="CU1869" s="2"/>
    </row>
    <row r="1870" spans="99:99" x14ac:dyDescent="0.45">
      <c r="CU1870" s="2"/>
    </row>
    <row r="1871" spans="99:99" x14ac:dyDescent="0.45">
      <c r="CU1871" s="2"/>
    </row>
    <row r="1872" spans="99:99" x14ac:dyDescent="0.45">
      <c r="CU1872" s="2"/>
    </row>
    <row r="1873" spans="99:99" x14ac:dyDescent="0.45">
      <c r="CU1873" s="2"/>
    </row>
    <row r="1874" spans="99:99" x14ac:dyDescent="0.45">
      <c r="CU1874" s="2"/>
    </row>
    <row r="1875" spans="99:99" x14ac:dyDescent="0.45">
      <c r="CU1875" s="2"/>
    </row>
    <row r="1876" spans="99:99" x14ac:dyDescent="0.45">
      <c r="CU1876" s="2"/>
    </row>
    <row r="1877" spans="99:99" x14ac:dyDescent="0.45">
      <c r="CU1877" s="2"/>
    </row>
    <row r="1878" spans="99:99" x14ac:dyDescent="0.45">
      <c r="CU1878" s="2"/>
    </row>
    <row r="1879" spans="99:99" x14ac:dyDescent="0.45">
      <c r="CU1879" s="2"/>
    </row>
    <row r="1880" spans="99:99" x14ac:dyDescent="0.45">
      <c r="CU1880" s="2"/>
    </row>
    <row r="1881" spans="99:99" x14ac:dyDescent="0.45">
      <c r="CU1881" s="2"/>
    </row>
    <row r="1882" spans="99:99" x14ac:dyDescent="0.45">
      <c r="CU1882" s="2"/>
    </row>
    <row r="1883" spans="99:99" x14ac:dyDescent="0.45">
      <c r="CU1883" s="2"/>
    </row>
    <row r="1884" spans="99:99" x14ac:dyDescent="0.45">
      <c r="CU1884" s="2"/>
    </row>
    <row r="1885" spans="99:99" x14ac:dyDescent="0.45">
      <c r="CU1885" s="2"/>
    </row>
    <row r="1886" spans="99:99" x14ac:dyDescent="0.45">
      <c r="CU1886" s="2"/>
    </row>
    <row r="1887" spans="99:99" x14ac:dyDescent="0.45">
      <c r="CU1887" s="2"/>
    </row>
    <row r="1888" spans="99:99" x14ac:dyDescent="0.45">
      <c r="CU1888" s="2"/>
    </row>
    <row r="1889" spans="99:99" x14ac:dyDescent="0.45">
      <c r="CU1889" s="2"/>
    </row>
    <row r="1890" spans="99:99" x14ac:dyDescent="0.45">
      <c r="CU1890" s="2"/>
    </row>
    <row r="1891" spans="99:99" x14ac:dyDescent="0.45">
      <c r="CU1891" s="2"/>
    </row>
    <row r="1892" spans="99:99" x14ac:dyDescent="0.45">
      <c r="CU1892" s="2"/>
    </row>
    <row r="1893" spans="99:99" x14ac:dyDescent="0.45">
      <c r="CU1893" s="2"/>
    </row>
    <row r="1894" spans="99:99" x14ac:dyDescent="0.45">
      <c r="CU1894" s="2"/>
    </row>
    <row r="1895" spans="99:99" x14ac:dyDescent="0.45">
      <c r="CU1895" s="2"/>
    </row>
    <row r="1896" spans="99:99" x14ac:dyDescent="0.45">
      <c r="CU1896" s="2"/>
    </row>
    <row r="1897" spans="99:99" x14ac:dyDescent="0.45">
      <c r="CU1897" s="2"/>
    </row>
    <row r="1898" spans="99:99" x14ac:dyDescent="0.45">
      <c r="CU1898" s="2"/>
    </row>
    <row r="1899" spans="99:99" x14ac:dyDescent="0.45">
      <c r="CU1899" s="2"/>
    </row>
    <row r="1900" spans="99:99" x14ac:dyDescent="0.45">
      <c r="CU1900" s="2"/>
    </row>
    <row r="1901" spans="99:99" x14ac:dyDescent="0.45">
      <c r="CU1901" s="2"/>
    </row>
    <row r="1902" spans="99:99" x14ac:dyDescent="0.45">
      <c r="CU1902" s="2"/>
    </row>
    <row r="1903" spans="99:99" x14ac:dyDescent="0.45">
      <c r="CU1903" s="2"/>
    </row>
    <row r="1904" spans="99:99" x14ac:dyDescent="0.45">
      <c r="CU1904" s="2"/>
    </row>
    <row r="1905" spans="99:99" x14ac:dyDescent="0.45">
      <c r="CU1905" s="2"/>
    </row>
    <row r="1906" spans="99:99" x14ac:dyDescent="0.45">
      <c r="CU1906" s="2"/>
    </row>
    <row r="1907" spans="99:99" x14ac:dyDescent="0.45">
      <c r="CU1907" s="2"/>
    </row>
    <row r="1908" spans="99:99" x14ac:dyDescent="0.45">
      <c r="CU1908" s="2"/>
    </row>
    <row r="1909" spans="99:99" x14ac:dyDescent="0.45">
      <c r="CU1909" s="2"/>
    </row>
    <row r="1910" spans="99:99" x14ac:dyDescent="0.45">
      <c r="CU1910" s="2"/>
    </row>
    <row r="1911" spans="99:99" x14ac:dyDescent="0.45">
      <c r="CU1911" s="2"/>
    </row>
    <row r="1912" spans="99:99" x14ac:dyDescent="0.45">
      <c r="CU1912" s="2"/>
    </row>
    <row r="1913" spans="99:99" x14ac:dyDescent="0.45">
      <c r="CU1913" s="2"/>
    </row>
    <row r="1914" spans="99:99" x14ac:dyDescent="0.45">
      <c r="CU1914" s="2"/>
    </row>
    <row r="1915" spans="99:99" x14ac:dyDescent="0.45">
      <c r="CU1915" s="2"/>
    </row>
    <row r="1916" spans="99:99" x14ac:dyDescent="0.45">
      <c r="CU1916" s="2"/>
    </row>
    <row r="1917" spans="99:99" x14ac:dyDescent="0.45">
      <c r="CU1917" s="2"/>
    </row>
    <row r="1918" spans="99:99" x14ac:dyDescent="0.45">
      <c r="CU1918" s="2"/>
    </row>
    <row r="1919" spans="99:99" x14ac:dyDescent="0.45">
      <c r="CU1919" s="2"/>
    </row>
    <row r="1920" spans="99:99" x14ac:dyDescent="0.45">
      <c r="CU1920" s="2"/>
    </row>
    <row r="1921" spans="99:99" x14ac:dyDescent="0.45">
      <c r="CU1921" s="2"/>
    </row>
    <row r="1922" spans="99:99" x14ac:dyDescent="0.45">
      <c r="CU1922" s="2"/>
    </row>
    <row r="1923" spans="99:99" x14ac:dyDescent="0.45">
      <c r="CU1923" s="2"/>
    </row>
    <row r="1924" spans="99:99" x14ac:dyDescent="0.45">
      <c r="CU1924" s="2"/>
    </row>
    <row r="1925" spans="99:99" x14ac:dyDescent="0.45">
      <c r="CU1925" s="2"/>
    </row>
    <row r="1926" spans="99:99" x14ac:dyDescent="0.45">
      <c r="CU1926" s="2"/>
    </row>
    <row r="1927" spans="99:99" x14ac:dyDescent="0.45">
      <c r="CU1927" s="2"/>
    </row>
    <row r="1928" spans="99:99" x14ac:dyDescent="0.45">
      <c r="CU1928" s="2"/>
    </row>
    <row r="1929" spans="99:99" x14ac:dyDescent="0.45">
      <c r="CU1929" s="2"/>
    </row>
    <row r="1930" spans="99:99" x14ac:dyDescent="0.45">
      <c r="CU1930" s="2"/>
    </row>
    <row r="1931" spans="99:99" x14ac:dyDescent="0.45">
      <c r="CU1931" s="2"/>
    </row>
    <row r="1932" spans="99:99" x14ac:dyDescent="0.45">
      <c r="CU1932" s="2"/>
    </row>
    <row r="1933" spans="99:99" x14ac:dyDescent="0.45">
      <c r="CU1933" s="2"/>
    </row>
    <row r="1934" spans="99:99" x14ac:dyDescent="0.45">
      <c r="CU1934" s="2"/>
    </row>
    <row r="1935" spans="99:99" x14ac:dyDescent="0.45">
      <c r="CU1935" s="2"/>
    </row>
    <row r="1936" spans="99:99" x14ac:dyDescent="0.45">
      <c r="CU1936" s="2"/>
    </row>
    <row r="1937" spans="99:99" x14ac:dyDescent="0.45">
      <c r="CU1937" s="2"/>
    </row>
    <row r="1938" spans="99:99" x14ac:dyDescent="0.45">
      <c r="CU1938" s="2"/>
    </row>
    <row r="1939" spans="99:99" x14ac:dyDescent="0.45">
      <c r="CU1939" s="2"/>
    </row>
    <row r="1940" spans="99:99" x14ac:dyDescent="0.45">
      <c r="CU1940" s="2"/>
    </row>
    <row r="1941" spans="99:99" x14ac:dyDescent="0.45">
      <c r="CU1941" s="2"/>
    </row>
    <row r="1942" spans="99:99" x14ac:dyDescent="0.45">
      <c r="CU1942" s="2"/>
    </row>
    <row r="1943" spans="99:99" x14ac:dyDescent="0.45">
      <c r="CU1943" s="2"/>
    </row>
    <row r="1944" spans="99:99" x14ac:dyDescent="0.45">
      <c r="CU1944" s="2"/>
    </row>
    <row r="1945" spans="99:99" x14ac:dyDescent="0.45">
      <c r="CU1945" s="2"/>
    </row>
    <row r="1946" spans="99:99" x14ac:dyDescent="0.45">
      <c r="CU1946" s="2"/>
    </row>
    <row r="1947" spans="99:99" x14ac:dyDescent="0.45">
      <c r="CU1947" s="2"/>
    </row>
    <row r="1948" spans="99:99" x14ac:dyDescent="0.45">
      <c r="CU1948" s="2"/>
    </row>
    <row r="1949" spans="99:99" x14ac:dyDescent="0.45">
      <c r="CU1949" s="2"/>
    </row>
    <row r="1950" spans="99:99" x14ac:dyDescent="0.45">
      <c r="CU1950" s="2"/>
    </row>
    <row r="1951" spans="99:99" x14ac:dyDescent="0.45">
      <c r="CU1951" s="2"/>
    </row>
    <row r="1952" spans="99:99" x14ac:dyDescent="0.45">
      <c r="CU1952" s="2"/>
    </row>
    <row r="1953" spans="99:99" x14ac:dyDescent="0.45">
      <c r="CU1953" s="2"/>
    </row>
    <row r="1954" spans="99:99" x14ac:dyDescent="0.45">
      <c r="CU1954" s="2"/>
    </row>
    <row r="1955" spans="99:99" x14ac:dyDescent="0.45">
      <c r="CU1955" s="2"/>
    </row>
    <row r="1956" spans="99:99" x14ac:dyDescent="0.45">
      <c r="CU1956" s="2"/>
    </row>
    <row r="1957" spans="99:99" x14ac:dyDescent="0.45">
      <c r="CU1957" s="2"/>
    </row>
    <row r="1958" spans="99:99" x14ac:dyDescent="0.45">
      <c r="CU1958" s="2"/>
    </row>
    <row r="1959" spans="99:99" x14ac:dyDescent="0.45">
      <c r="CU1959" s="2"/>
    </row>
    <row r="1960" spans="99:99" x14ac:dyDescent="0.45">
      <c r="CU1960" s="2"/>
    </row>
    <row r="1961" spans="99:99" x14ac:dyDescent="0.45">
      <c r="CU1961" s="2"/>
    </row>
    <row r="1962" spans="99:99" x14ac:dyDescent="0.45">
      <c r="CU1962" s="2"/>
    </row>
    <row r="1963" spans="99:99" x14ac:dyDescent="0.45">
      <c r="CU1963" s="2"/>
    </row>
    <row r="1964" spans="99:99" x14ac:dyDescent="0.45">
      <c r="CU1964" s="2"/>
    </row>
    <row r="1965" spans="99:99" x14ac:dyDescent="0.45">
      <c r="CU1965" s="2"/>
    </row>
    <row r="1966" spans="99:99" x14ac:dyDescent="0.45">
      <c r="CU1966" s="2"/>
    </row>
    <row r="1967" spans="99:99" x14ac:dyDescent="0.45">
      <c r="CU1967" s="2"/>
    </row>
    <row r="1968" spans="99:99" x14ac:dyDescent="0.45">
      <c r="CU1968" s="2"/>
    </row>
    <row r="1969" spans="99:99" x14ac:dyDescent="0.45">
      <c r="CU1969" s="2"/>
    </row>
    <row r="1970" spans="99:99" x14ac:dyDescent="0.45">
      <c r="CU1970" s="2"/>
    </row>
    <row r="1971" spans="99:99" x14ac:dyDescent="0.45">
      <c r="CU1971" s="2"/>
    </row>
    <row r="1972" spans="99:99" x14ac:dyDescent="0.45">
      <c r="CU1972" s="2"/>
    </row>
    <row r="1973" spans="99:99" x14ac:dyDescent="0.45">
      <c r="CU1973" s="2"/>
    </row>
    <row r="1974" spans="99:99" x14ac:dyDescent="0.45">
      <c r="CU1974" s="2"/>
    </row>
    <row r="1975" spans="99:99" x14ac:dyDescent="0.45">
      <c r="CU1975" s="2"/>
    </row>
    <row r="1976" spans="99:99" x14ac:dyDescent="0.45">
      <c r="CU1976" s="2"/>
    </row>
    <row r="1977" spans="99:99" x14ac:dyDescent="0.45">
      <c r="CU1977" s="2"/>
    </row>
    <row r="1978" spans="99:99" x14ac:dyDescent="0.45">
      <c r="CU1978" s="2"/>
    </row>
    <row r="1979" spans="99:99" x14ac:dyDescent="0.45">
      <c r="CU1979" s="2"/>
    </row>
    <row r="1980" spans="99:99" x14ac:dyDescent="0.45">
      <c r="CU1980" s="2"/>
    </row>
    <row r="1981" spans="99:99" x14ac:dyDescent="0.45">
      <c r="CU1981" s="2"/>
    </row>
    <row r="1982" spans="99:99" x14ac:dyDescent="0.45">
      <c r="CU1982" s="2"/>
    </row>
    <row r="1983" spans="99:99" x14ac:dyDescent="0.45">
      <c r="CU1983" s="2"/>
    </row>
    <row r="1984" spans="99:99" x14ac:dyDescent="0.45">
      <c r="CU1984" s="2"/>
    </row>
    <row r="1985" spans="99:99" x14ac:dyDescent="0.45">
      <c r="CU1985" s="2"/>
    </row>
    <row r="1986" spans="99:99" x14ac:dyDescent="0.45">
      <c r="CU1986" s="2"/>
    </row>
    <row r="1987" spans="99:99" x14ac:dyDescent="0.45">
      <c r="CU1987" s="2"/>
    </row>
    <row r="1988" spans="99:99" x14ac:dyDescent="0.45">
      <c r="CU1988" s="2"/>
    </row>
    <row r="1989" spans="99:99" x14ac:dyDescent="0.45">
      <c r="CU1989" s="2"/>
    </row>
    <row r="1990" spans="99:99" x14ac:dyDescent="0.45">
      <c r="CU1990" s="2"/>
    </row>
    <row r="1991" spans="99:99" x14ac:dyDescent="0.45">
      <c r="CU1991" s="2"/>
    </row>
    <row r="1992" spans="99:99" x14ac:dyDescent="0.45">
      <c r="CU1992" s="2"/>
    </row>
    <row r="1993" spans="99:99" x14ac:dyDescent="0.45">
      <c r="CU1993" s="2"/>
    </row>
    <row r="1994" spans="99:99" x14ac:dyDescent="0.45">
      <c r="CU1994" s="2"/>
    </row>
    <row r="1995" spans="99:99" x14ac:dyDescent="0.45">
      <c r="CU1995" s="2"/>
    </row>
    <row r="1996" spans="99:99" x14ac:dyDescent="0.45">
      <c r="CU1996" s="2"/>
    </row>
    <row r="1997" spans="99:99" x14ac:dyDescent="0.45">
      <c r="CU1997" s="2"/>
    </row>
    <row r="1998" spans="99:99" x14ac:dyDescent="0.45">
      <c r="CU1998" s="2"/>
    </row>
    <row r="1999" spans="99:99" x14ac:dyDescent="0.45">
      <c r="CU1999" s="2"/>
    </row>
    <row r="2000" spans="99:99" x14ac:dyDescent="0.45">
      <c r="CU2000" s="2"/>
    </row>
    <row r="2001" spans="99:99" x14ac:dyDescent="0.45">
      <c r="CU2001" s="2"/>
    </row>
    <row r="2002" spans="99:99" x14ac:dyDescent="0.45">
      <c r="CU2002" s="2"/>
    </row>
    <row r="2003" spans="99:99" x14ac:dyDescent="0.45">
      <c r="CU2003" s="2"/>
    </row>
    <row r="2004" spans="99:99" x14ac:dyDescent="0.45">
      <c r="CU2004" s="2"/>
    </row>
    <row r="2005" spans="99:99" x14ac:dyDescent="0.45">
      <c r="CU2005" s="2"/>
    </row>
    <row r="2006" spans="99:99" x14ac:dyDescent="0.45">
      <c r="CU2006" s="2"/>
    </row>
    <row r="2007" spans="99:99" x14ac:dyDescent="0.45">
      <c r="CU2007" s="2"/>
    </row>
    <row r="2008" spans="99:99" x14ac:dyDescent="0.45">
      <c r="CU2008" s="2"/>
    </row>
    <row r="2009" spans="99:99" x14ac:dyDescent="0.45">
      <c r="CU2009" s="2"/>
    </row>
    <row r="2010" spans="99:99" x14ac:dyDescent="0.45">
      <c r="CU2010" s="2"/>
    </row>
    <row r="2011" spans="99:99" x14ac:dyDescent="0.45">
      <c r="CU2011" s="2"/>
    </row>
    <row r="2012" spans="99:99" x14ac:dyDescent="0.45">
      <c r="CU2012" s="2"/>
    </row>
    <row r="2013" spans="99:99" x14ac:dyDescent="0.45">
      <c r="CU2013" s="2"/>
    </row>
    <row r="2014" spans="99:99" x14ac:dyDescent="0.45">
      <c r="CU2014" s="2"/>
    </row>
    <row r="2015" spans="99:99" x14ac:dyDescent="0.45">
      <c r="CU2015" s="2"/>
    </row>
    <row r="2016" spans="99:99" x14ac:dyDescent="0.45">
      <c r="CU2016" s="2"/>
    </row>
    <row r="2017" spans="99:99" x14ac:dyDescent="0.45">
      <c r="CU2017" s="2"/>
    </row>
    <row r="2018" spans="99:99" x14ac:dyDescent="0.45">
      <c r="CU2018" s="2"/>
    </row>
    <row r="2019" spans="99:99" x14ac:dyDescent="0.45">
      <c r="CU2019" s="2"/>
    </row>
    <row r="2020" spans="99:99" x14ac:dyDescent="0.45">
      <c r="CU2020" s="2"/>
    </row>
    <row r="2021" spans="99:99" x14ac:dyDescent="0.45">
      <c r="CU2021" s="2"/>
    </row>
    <row r="2022" spans="99:99" x14ac:dyDescent="0.45">
      <c r="CU2022" s="2"/>
    </row>
    <row r="2023" spans="99:99" x14ac:dyDescent="0.45">
      <c r="CU2023" s="2"/>
    </row>
    <row r="2024" spans="99:99" x14ac:dyDescent="0.45">
      <c r="CU2024" s="2"/>
    </row>
    <row r="2025" spans="99:99" x14ac:dyDescent="0.45">
      <c r="CU2025" s="2"/>
    </row>
    <row r="2026" spans="99:99" x14ac:dyDescent="0.45">
      <c r="CU2026" s="2"/>
    </row>
    <row r="2027" spans="99:99" x14ac:dyDescent="0.45">
      <c r="CU2027" s="2"/>
    </row>
    <row r="2028" spans="99:99" x14ac:dyDescent="0.45">
      <c r="CU2028" s="2"/>
    </row>
    <row r="2029" spans="99:99" x14ac:dyDescent="0.45">
      <c r="CU2029" s="2"/>
    </row>
    <row r="2030" spans="99:99" x14ac:dyDescent="0.45">
      <c r="CU2030" s="2"/>
    </row>
    <row r="2031" spans="99:99" x14ac:dyDescent="0.45">
      <c r="CU2031" s="2"/>
    </row>
    <row r="2032" spans="99:99" x14ac:dyDescent="0.45">
      <c r="CU2032" s="2"/>
    </row>
    <row r="2033" spans="99:99" x14ac:dyDescent="0.45">
      <c r="CU2033" s="2"/>
    </row>
    <row r="2034" spans="99:99" x14ac:dyDescent="0.45">
      <c r="CU2034" s="2"/>
    </row>
    <row r="2035" spans="99:99" x14ac:dyDescent="0.45">
      <c r="CU2035" s="2"/>
    </row>
    <row r="2036" spans="99:99" x14ac:dyDescent="0.45">
      <c r="CU2036" s="2"/>
    </row>
    <row r="2037" spans="99:99" x14ac:dyDescent="0.45">
      <c r="CU2037" s="2"/>
    </row>
    <row r="2038" spans="99:99" x14ac:dyDescent="0.45">
      <c r="CU2038" s="2"/>
    </row>
    <row r="2039" spans="99:99" x14ac:dyDescent="0.45">
      <c r="CU2039" s="2"/>
    </row>
    <row r="2040" spans="99:99" x14ac:dyDescent="0.45">
      <c r="CU2040" s="2"/>
    </row>
    <row r="2041" spans="99:99" x14ac:dyDescent="0.45">
      <c r="CU2041" s="2"/>
    </row>
    <row r="2042" spans="99:99" x14ac:dyDescent="0.45">
      <c r="CU2042" s="2"/>
    </row>
    <row r="2043" spans="99:99" x14ac:dyDescent="0.45">
      <c r="CU2043" s="2"/>
    </row>
    <row r="2044" spans="99:99" x14ac:dyDescent="0.45">
      <c r="CU2044" s="2"/>
    </row>
    <row r="2045" spans="99:99" x14ac:dyDescent="0.45">
      <c r="CU2045" s="2"/>
    </row>
    <row r="2046" spans="99:99" x14ac:dyDescent="0.45">
      <c r="CU2046" s="2"/>
    </row>
    <row r="2047" spans="99:99" x14ac:dyDescent="0.45">
      <c r="CU2047" s="2"/>
    </row>
    <row r="2048" spans="99:99" x14ac:dyDescent="0.45">
      <c r="CU2048" s="2"/>
    </row>
    <row r="2049" spans="99:99" x14ac:dyDescent="0.45">
      <c r="CU2049" s="2"/>
    </row>
    <row r="2050" spans="99:99" x14ac:dyDescent="0.45">
      <c r="CU2050" s="2"/>
    </row>
    <row r="2051" spans="99:99" x14ac:dyDescent="0.45">
      <c r="CU2051" s="2"/>
    </row>
    <row r="2052" spans="99:99" x14ac:dyDescent="0.45">
      <c r="CU2052" s="2"/>
    </row>
    <row r="2053" spans="99:99" x14ac:dyDescent="0.45">
      <c r="CU2053" s="2"/>
    </row>
    <row r="2054" spans="99:99" x14ac:dyDescent="0.45">
      <c r="CU2054" s="2"/>
    </row>
    <row r="2055" spans="99:99" x14ac:dyDescent="0.45">
      <c r="CU2055" s="2"/>
    </row>
    <row r="2056" spans="99:99" x14ac:dyDescent="0.45">
      <c r="CU2056" s="2"/>
    </row>
    <row r="2057" spans="99:99" x14ac:dyDescent="0.45">
      <c r="CU2057" s="2"/>
    </row>
    <row r="2058" spans="99:99" x14ac:dyDescent="0.45">
      <c r="CU2058" s="2"/>
    </row>
    <row r="2059" spans="99:99" x14ac:dyDescent="0.45">
      <c r="CU2059" s="2"/>
    </row>
    <row r="2060" spans="99:99" x14ac:dyDescent="0.45">
      <c r="CU2060" s="2"/>
    </row>
    <row r="2061" spans="99:99" x14ac:dyDescent="0.45">
      <c r="CU2061" s="2"/>
    </row>
    <row r="2062" spans="99:99" x14ac:dyDescent="0.45">
      <c r="CU2062" s="2"/>
    </row>
    <row r="2063" spans="99:99" x14ac:dyDescent="0.45">
      <c r="CU2063" s="2"/>
    </row>
    <row r="2064" spans="99:99" x14ac:dyDescent="0.45">
      <c r="CU2064" s="2"/>
    </row>
    <row r="2065" spans="99:99" x14ac:dyDescent="0.45">
      <c r="CU2065" s="2"/>
    </row>
    <row r="2066" spans="99:99" x14ac:dyDescent="0.45">
      <c r="CU2066" s="2"/>
    </row>
    <row r="2067" spans="99:99" x14ac:dyDescent="0.45">
      <c r="CU2067" s="2"/>
    </row>
    <row r="2068" spans="99:99" x14ac:dyDescent="0.45">
      <c r="CU2068" s="2"/>
    </row>
    <row r="2069" spans="99:99" x14ac:dyDescent="0.45">
      <c r="CU2069" s="2"/>
    </row>
    <row r="2070" spans="99:99" x14ac:dyDescent="0.45">
      <c r="CU2070" s="2"/>
    </row>
    <row r="2071" spans="99:99" x14ac:dyDescent="0.45">
      <c r="CU2071" s="2"/>
    </row>
    <row r="2072" spans="99:99" x14ac:dyDescent="0.45">
      <c r="CU2072" s="2"/>
    </row>
    <row r="2073" spans="99:99" x14ac:dyDescent="0.45">
      <c r="CU2073" s="2"/>
    </row>
    <row r="2074" spans="99:99" x14ac:dyDescent="0.45">
      <c r="CU2074" s="2"/>
    </row>
    <row r="2075" spans="99:99" x14ac:dyDescent="0.45">
      <c r="CU2075" s="2"/>
    </row>
    <row r="2076" spans="99:99" x14ac:dyDescent="0.45">
      <c r="CU2076" s="2"/>
    </row>
    <row r="2077" spans="99:99" x14ac:dyDescent="0.45">
      <c r="CU2077" s="2"/>
    </row>
    <row r="2078" spans="99:99" x14ac:dyDescent="0.45">
      <c r="CU2078" s="2"/>
    </row>
    <row r="2079" spans="99:99" x14ac:dyDescent="0.45">
      <c r="CU2079" s="2"/>
    </row>
    <row r="2080" spans="99:99" x14ac:dyDescent="0.45">
      <c r="CU2080" s="2"/>
    </row>
    <row r="2081" spans="99:99" x14ac:dyDescent="0.45">
      <c r="CU2081" s="2"/>
    </row>
    <row r="2082" spans="99:99" x14ac:dyDescent="0.45">
      <c r="CU2082" s="2"/>
    </row>
    <row r="2083" spans="99:99" x14ac:dyDescent="0.45">
      <c r="CU2083" s="2"/>
    </row>
    <row r="2084" spans="99:99" x14ac:dyDescent="0.45">
      <c r="CU2084" s="2"/>
    </row>
    <row r="2085" spans="99:99" x14ac:dyDescent="0.45">
      <c r="CU2085" s="2"/>
    </row>
    <row r="2086" spans="99:99" x14ac:dyDescent="0.45">
      <c r="CU2086" s="2"/>
    </row>
    <row r="2087" spans="99:99" x14ac:dyDescent="0.45">
      <c r="CU2087" s="2"/>
    </row>
    <row r="2088" spans="99:99" x14ac:dyDescent="0.45">
      <c r="CU2088" s="2"/>
    </row>
    <row r="2089" spans="99:99" x14ac:dyDescent="0.45">
      <c r="CU2089" s="2"/>
    </row>
    <row r="2090" spans="99:99" x14ac:dyDescent="0.45">
      <c r="CU2090" s="2"/>
    </row>
    <row r="2091" spans="99:99" x14ac:dyDescent="0.45">
      <c r="CU2091" s="2"/>
    </row>
    <row r="2092" spans="99:99" x14ac:dyDescent="0.45">
      <c r="CU2092" s="2"/>
    </row>
    <row r="2093" spans="99:99" x14ac:dyDescent="0.45">
      <c r="CU2093" s="2"/>
    </row>
    <row r="2094" spans="99:99" x14ac:dyDescent="0.45">
      <c r="CU2094" s="2"/>
    </row>
    <row r="2095" spans="99:99" x14ac:dyDescent="0.45">
      <c r="CU2095" s="2"/>
    </row>
    <row r="2096" spans="99:99" x14ac:dyDescent="0.45">
      <c r="CU2096" s="2"/>
    </row>
    <row r="2097" spans="99:99" x14ac:dyDescent="0.45">
      <c r="CU2097" s="2"/>
    </row>
    <row r="2098" spans="99:99" x14ac:dyDescent="0.45">
      <c r="CU2098" s="2"/>
    </row>
    <row r="2099" spans="99:99" x14ac:dyDescent="0.45">
      <c r="CU2099" s="2"/>
    </row>
    <row r="2100" spans="99:99" x14ac:dyDescent="0.45">
      <c r="CU2100" s="2"/>
    </row>
    <row r="2101" spans="99:99" x14ac:dyDescent="0.45">
      <c r="CU2101" s="2"/>
    </row>
    <row r="2102" spans="99:99" x14ac:dyDescent="0.45">
      <c r="CU2102" s="2"/>
    </row>
    <row r="2103" spans="99:99" x14ac:dyDescent="0.45">
      <c r="CU2103" s="2"/>
    </row>
    <row r="2104" spans="99:99" x14ac:dyDescent="0.45">
      <c r="CU2104" s="2"/>
    </row>
    <row r="2105" spans="99:99" x14ac:dyDescent="0.45">
      <c r="CU2105" s="2"/>
    </row>
    <row r="2106" spans="99:99" x14ac:dyDescent="0.45">
      <c r="CU2106" s="2"/>
    </row>
    <row r="2107" spans="99:99" x14ac:dyDescent="0.45">
      <c r="CU2107" s="2"/>
    </row>
    <row r="2108" spans="99:99" x14ac:dyDescent="0.45">
      <c r="CU2108" s="2"/>
    </row>
    <row r="2109" spans="99:99" x14ac:dyDescent="0.45">
      <c r="CU2109" s="2"/>
    </row>
    <row r="2110" spans="99:99" x14ac:dyDescent="0.45">
      <c r="CU2110" s="2"/>
    </row>
    <row r="2111" spans="99:99" x14ac:dyDescent="0.45">
      <c r="CU2111" s="2"/>
    </row>
    <row r="2112" spans="99:99" x14ac:dyDescent="0.45">
      <c r="CU2112" s="2"/>
    </row>
    <row r="2113" spans="99:99" x14ac:dyDescent="0.45">
      <c r="CU2113" s="2"/>
    </row>
    <row r="2114" spans="99:99" x14ac:dyDescent="0.45">
      <c r="CU2114" s="2"/>
    </row>
    <row r="2115" spans="99:99" x14ac:dyDescent="0.45">
      <c r="CU2115" s="2"/>
    </row>
    <row r="2116" spans="99:99" x14ac:dyDescent="0.45">
      <c r="CU2116" s="2"/>
    </row>
    <row r="2117" spans="99:99" x14ac:dyDescent="0.45">
      <c r="CU2117" s="2"/>
    </row>
    <row r="2118" spans="99:99" x14ac:dyDescent="0.45">
      <c r="CU2118" s="2"/>
    </row>
    <row r="2119" spans="99:99" x14ac:dyDescent="0.45">
      <c r="CU2119" s="2"/>
    </row>
    <row r="2120" spans="99:99" x14ac:dyDescent="0.45">
      <c r="CU2120" s="2"/>
    </row>
    <row r="2121" spans="99:99" x14ac:dyDescent="0.45">
      <c r="CU2121" s="2"/>
    </row>
    <row r="2122" spans="99:99" x14ac:dyDescent="0.45">
      <c r="CU2122" s="2"/>
    </row>
    <row r="2123" spans="99:99" x14ac:dyDescent="0.45">
      <c r="CU2123" s="2"/>
    </row>
    <row r="2124" spans="99:99" x14ac:dyDescent="0.45">
      <c r="CU2124" s="2"/>
    </row>
    <row r="2125" spans="99:99" x14ac:dyDescent="0.45">
      <c r="CU2125" s="2"/>
    </row>
    <row r="2126" spans="99:99" x14ac:dyDescent="0.45">
      <c r="CU2126" s="2"/>
    </row>
    <row r="2127" spans="99:99" x14ac:dyDescent="0.45">
      <c r="CU2127" s="2"/>
    </row>
    <row r="2128" spans="99:99" x14ac:dyDescent="0.45">
      <c r="CU2128" s="2"/>
    </row>
    <row r="2129" spans="99:99" x14ac:dyDescent="0.45">
      <c r="CU2129" s="2"/>
    </row>
    <row r="2130" spans="99:99" x14ac:dyDescent="0.45">
      <c r="CU2130" s="2"/>
    </row>
    <row r="2131" spans="99:99" x14ac:dyDescent="0.45">
      <c r="CU2131" s="2"/>
    </row>
    <row r="2132" spans="99:99" x14ac:dyDescent="0.45">
      <c r="CU2132" s="2"/>
    </row>
    <row r="2133" spans="99:99" x14ac:dyDescent="0.45">
      <c r="CU2133" s="2"/>
    </row>
    <row r="2134" spans="99:99" x14ac:dyDescent="0.45">
      <c r="CU2134" s="2"/>
    </row>
    <row r="2135" spans="99:99" x14ac:dyDescent="0.45">
      <c r="CU2135" s="2"/>
    </row>
    <row r="2136" spans="99:99" x14ac:dyDescent="0.45">
      <c r="CU2136" s="2"/>
    </row>
    <row r="2137" spans="99:99" x14ac:dyDescent="0.45">
      <c r="CU2137" s="2"/>
    </row>
    <row r="2138" spans="99:99" x14ac:dyDescent="0.45">
      <c r="CU2138" s="2"/>
    </row>
    <row r="2139" spans="99:99" x14ac:dyDescent="0.45">
      <c r="CU2139" s="2"/>
    </row>
    <row r="2140" spans="99:99" x14ac:dyDescent="0.45">
      <c r="CU2140" s="2"/>
    </row>
    <row r="2141" spans="99:99" x14ac:dyDescent="0.45">
      <c r="CU2141" s="2"/>
    </row>
    <row r="2142" spans="99:99" x14ac:dyDescent="0.45">
      <c r="CU2142" s="2"/>
    </row>
    <row r="2143" spans="99:99" x14ac:dyDescent="0.45">
      <c r="CU2143" s="2"/>
    </row>
    <row r="2144" spans="99:99" x14ac:dyDescent="0.45">
      <c r="CU2144" s="2"/>
    </row>
    <row r="2145" spans="99:99" x14ac:dyDescent="0.45">
      <c r="CU2145" s="2"/>
    </row>
    <row r="2146" spans="99:99" x14ac:dyDescent="0.45">
      <c r="CU2146" s="2"/>
    </row>
    <row r="2147" spans="99:99" x14ac:dyDescent="0.45">
      <c r="CU2147" s="2"/>
    </row>
    <row r="2148" spans="99:99" x14ac:dyDescent="0.45">
      <c r="CU2148" s="2"/>
    </row>
    <row r="2149" spans="99:99" x14ac:dyDescent="0.45">
      <c r="CU2149" s="2"/>
    </row>
    <row r="2150" spans="99:99" x14ac:dyDescent="0.45">
      <c r="CU2150" s="2"/>
    </row>
    <row r="2151" spans="99:99" x14ac:dyDescent="0.45">
      <c r="CU2151" s="2"/>
    </row>
    <row r="2152" spans="99:99" x14ac:dyDescent="0.45">
      <c r="CU2152" s="2"/>
    </row>
    <row r="2153" spans="99:99" x14ac:dyDescent="0.45">
      <c r="CU2153" s="2"/>
    </row>
    <row r="2154" spans="99:99" x14ac:dyDescent="0.45">
      <c r="CU2154" s="2"/>
    </row>
    <row r="2155" spans="99:99" x14ac:dyDescent="0.45">
      <c r="CU2155" s="2"/>
    </row>
    <row r="2156" spans="99:99" x14ac:dyDescent="0.45">
      <c r="CU2156" s="2"/>
    </row>
    <row r="2157" spans="99:99" x14ac:dyDescent="0.45">
      <c r="CU2157" s="2"/>
    </row>
    <row r="2158" spans="99:99" x14ac:dyDescent="0.45">
      <c r="CU2158" s="2"/>
    </row>
    <row r="2159" spans="99:99" x14ac:dyDescent="0.45">
      <c r="CU2159" s="2"/>
    </row>
    <row r="2160" spans="99:99" x14ac:dyDescent="0.45">
      <c r="CU2160" s="2"/>
    </row>
    <row r="2161" spans="99:99" x14ac:dyDescent="0.45">
      <c r="CU2161" s="2"/>
    </row>
    <row r="2162" spans="99:99" x14ac:dyDescent="0.45">
      <c r="CU2162" s="2"/>
    </row>
    <row r="2163" spans="99:99" x14ac:dyDescent="0.45">
      <c r="CU2163" s="2"/>
    </row>
    <row r="2164" spans="99:99" x14ac:dyDescent="0.45">
      <c r="CU2164" s="2"/>
    </row>
    <row r="2165" spans="99:99" x14ac:dyDescent="0.45">
      <c r="CU2165" s="2"/>
    </row>
    <row r="2166" spans="99:99" x14ac:dyDescent="0.45">
      <c r="CU2166" s="2"/>
    </row>
    <row r="2167" spans="99:99" x14ac:dyDescent="0.45">
      <c r="CU2167" s="2"/>
    </row>
    <row r="2168" spans="99:99" x14ac:dyDescent="0.45">
      <c r="CU2168" s="2"/>
    </row>
    <row r="2169" spans="99:99" x14ac:dyDescent="0.45">
      <c r="CU2169" s="2"/>
    </row>
    <row r="2170" spans="99:99" x14ac:dyDescent="0.45">
      <c r="CU2170" s="2"/>
    </row>
    <row r="2171" spans="99:99" x14ac:dyDescent="0.45">
      <c r="CU2171" s="2"/>
    </row>
    <row r="2172" spans="99:99" x14ac:dyDescent="0.45">
      <c r="CU2172" s="2"/>
    </row>
    <row r="2173" spans="99:99" x14ac:dyDescent="0.45">
      <c r="CU2173" s="2"/>
    </row>
    <row r="2174" spans="99:99" x14ac:dyDescent="0.45">
      <c r="CU2174" s="2"/>
    </row>
    <row r="2175" spans="99:99" x14ac:dyDescent="0.45">
      <c r="CU2175" s="2"/>
    </row>
    <row r="2176" spans="99:99" x14ac:dyDescent="0.45">
      <c r="CU2176" s="2"/>
    </row>
    <row r="2177" spans="99:99" x14ac:dyDescent="0.45">
      <c r="CU2177" s="2"/>
    </row>
    <row r="2178" spans="99:99" x14ac:dyDescent="0.45">
      <c r="CU2178" s="2"/>
    </row>
    <row r="2179" spans="99:99" x14ac:dyDescent="0.45">
      <c r="CU2179" s="2"/>
    </row>
    <row r="2180" spans="99:99" x14ac:dyDescent="0.45">
      <c r="CU2180" s="2"/>
    </row>
    <row r="2181" spans="99:99" x14ac:dyDescent="0.45">
      <c r="CU2181" s="2"/>
    </row>
    <row r="2182" spans="99:99" x14ac:dyDescent="0.45">
      <c r="CU2182" s="2"/>
    </row>
    <row r="2183" spans="99:99" x14ac:dyDescent="0.45">
      <c r="CU2183" s="2"/>
    </row>
    <row r="2184" spans="99:99" x14ac:dyDescent="0.45">
      <c r="CU2184" s="2"/>
    </row>
    <row r="2185" spans="99:99" x14ac:dyDescent="0.45">
      <c r="CU2185" s="2"/>
    </row>
    <row r="2186" spans="99:99" x14ac:dyDescent="0.45">
      <c r="CU2186" s="2"/>
    </row>
    <row r="2187" spans="99:99" x14ac:dyDescent="0.45">
      <c r="CU2187" s="2"/>
    </row>
    <row r="2188" spans="99:99" x14ac:dyDescent="0.45">
      <c r="CU2188" s="2"/>
    </row>
    <row r="2189" spans="99:99" x14ac:dyDescent="0.45">
      <c r="CU2189" s="2"/>
    </row>
    <row r="2190" spans="99:99" x14ac:dyDescent="0.45">
      <c r="CU2190" s="2"/>
    </row>
    <row r="2191" spans="99:99" x14ac:dyDescent="0.45">
      <c r="CU2191" s="2"/>
    </row>
    <row r="2192" spans="99:99" x14ac:dyDescent="0.45">
      <c r="CU2192" s="2"/>
    </row>
    <row r="2193" spans="99:99" x14ac:dyDescent="0.45">
      <c r="CU2193" s="2"/>
    </row>
    <row r="2194" spans="99:99" x14ac:dyDescent="0.45">
      <c r="CU2194" s="2"/>
    </row>
    <row r="2195" spans="99:99" x14ac:dyDescent="0.45">
      <c r="CU2195" s="2"/>
    </row>
    <row r="2196" spans="99:99" x14ac:dyDescent="0.45">
      <c r="CU2196" s="2"/>
    </row>
    <row r="2197" spans="99:99" x14ac:dyDescent="0.45">
      <c r="CU2197" s="2"/>
    </row>
    <row r="2198" spans="99:99" x14ac:dyDescent="0.45">
      <c r="CU2198" s="2"/>
    </row>
    <row r="2199" spans="99:99" x14ac:dyDescent="0.45">
      <c r="CU2199" s="2"/>
    </row>
    <row r="2200" spans="99:99" x14ac:dyDescent="0.45">
      <c r="CU2200" s="2"/>
    </row>
    <row r="2201" spans="99:99" x14ac:dyDescent="0.45">
      <c r="CU2201" s="2"/>
    </row>
    <row r="2202" spans="99:99" x14ac:dyDescent="0.45">
      <c r="CU2202" s="2"/>
    </row>
    <row r="2203" spans="99:99" x14ac:dyDescent="0.45">
      <c r="CU2203" s="2"/>
    </row>
    <row r="2204" spans="99:99" x14ac:dyDescent="0.45">
      <c r="CU2204" s="2"/>
    </row>
    <row r="2205" spans="99:99" x14ac:dyDescent="0.45">
      <c r="CU2205" s="2"/>
    </row>
    <row r="2206" spans="99:99" x14ac:dyDescent="0.45">
      <c r="CU2206" s="2"/>
    </row>
    <row r="2207" spans="99:99" x14ac:dyDescent="0.45">
      <c r="CU2207" s="2"/>
    </row>
    <row r="2208" spans="99:99" x14ac:dyDescent="0.45">
      <c r="CU2208" s="2"/>
    </row>
    <row r="2209" spans="99:99" x14ac:dyDescent="0.45">
      <c r="CU2209" s="2"/>
    </row>
    <row r="2210" spans="99:99" x14ac:dyDescent="0.45">
      <c r="CU2210" s="2"/>
    </row>
    <row r="2211" spans="99:99" x14ac:dyDescent="0.45">
      <c r="CU2211" s="2"/>
    </row>
    <row r="2212" spans="99:99" x14ac:dyDescent="0.45">
      <c r="CU2212" s="2"/>
    </row>
    <row r="2213" spans="99:99" x14ac:dyDescent="0.45">
      <c r="CU2213" s="2"/>
    </row>
    <row r="2214" spans="99:99" x14ac:dyDescent="0.45">
      <c r="CU2214" s="2"/>
    </row>
    <row r="2215" spans="99:99" x14ac:dyDescent="0.45">
      <c r="CU2215" s="2"/>
    </row>
    <row r="2216" spans="99:99" x14ac:dyDescent="0.45">
      <c r="CU2216" s="2"/>
    </row>
    <row r="2217" spans="99:99" x14ac:dyDescent="0.45">
      <c r="CU2217" s="2"/>
    </row>
    <row r="2218" spans="99:99" x14ac:dyDescent="0.45">
      <c r="CU2218" s="2"/>
    </row>
    <row r="2219" spans="99:99" x14ac:dyDescent="0.45">
      <c r="CU2219" s="2"/>
    </row>
    <row r="2220" spans="99:99" x14ac:dyDescent="0.45">
      <c r="CU2220" s="2"/>
    </row>
    <row r="2221" spans="99:99" x14ac:dyDescent="0.45">
      <c r="CU2221" s="2"/>
    </row>
    <row r="2222" spans="99:99" x14ac:dyDescent="0.45">
      <c r="CU2222" s="2"/>
    </row>
    <row r="2223" spans="99:99" x14ac:dyDescent="0.45">
      <c r="CU2223" s="2"/>
    </row>
    <row r="2224" spans="99:99" x14ac:dyDescent="0.45">
      <c r="CU2224" s="2"/>
    </row>
    <row r="2225" spans="99:99" x14ac:dyDescent="0.45">
      <c r="CU2225" s="2"/>
    </row>
    <row r="2226" spans="99:99" x14ac:dyDescent="0.45">
      <c r="CU2226" s="2"/>
    </row>
    <row r="2227" spans="99:99" x14ac:dyDescent="0.45">
      <c r="CU2227" s="2"/>
    </row>
    <row r="2228" spans="99:99" x14ac:dyDescent="0.45">
      <c r="CU2228" s="2"/>
    </row>
    <row r="2229" spans="99:99" x14ac:dyDescent="0.45">
      <c r="CU2229" s="2"/>
    </row>
    <row r="2230" spans="99:99" x14ac:dyDescent="0.45">
      <c r="CU2230" s="2"/>
    </row>
    <row r="2231" spans="99:99" x14ac:dyDescent="0.45">
      <c r="CU2231" s="2"/>
    </row>
    <row r="2232" spans="99:99" x14ac:dyDescent="0.45">
      <c r="CU2232" s="2"/>
    </row>
    <row r="2233" spans="99:99" x14ac:dyDescent="0.45">
      <c r="CU2233" s="2"/>
    </row>
    <row r="2234" spans="99:99" x14ac:dyDescent="0.45">
      <c r="CU2234" s="2"/>
    </row>
    <row r="2235" spans="99:99" x14ac:dyDescent="0.45">
      <c r="CU2235" s="2"/>
    </row>
    <row r="2236" spans="99:99" x14ac:dyDescent="0.45">
      <c r="CU2236" s="2"/>
    </row>
    <row r="2237" spans="99:99" x14ac:dyDescent="0.45">
      <c r="CU2237" s="2"/>
    </row>
    <row r="2238" spans="99:99" x14ac:dyDescent="0.45">
      <c r="CU2238" s="2"/>
    </row>
    <row r="2239" spans="99:99" x14ac:dyDescent="0.45">
      <c r="CU2239" s="2"/>
    </row>
    <row r="2240" spans="99:99" x14ac:dyDescent="0.45">
      <c r="CU2240" s="2"/>
    </row>
    <row r="2241" spans="99:99" x14ac:dyDescent="0.45">
      <c r="CU2241" s="2"/>
    </row>
    <row r="2242" spans="99:99" x14ac:dyDescent="0.45">
      <c r="CU2242" s="2"/>
    </row>
    <row r="2243" spans="99:99" x14ac:dyDescent="0.45">
      <c r="CU2243" s="2"/>
    </row>
    <row r="2244" spans="99:99" x14ac:dyDescent="0.45">
      <c r="CU2244" s="2"/>
    </row>
    <row r="2245" spans="99:99" x14ac:dyDescent="0.45">
      <c r="CU2245" s="2"/>
    </row>
    <row r="2246" spans="99:99" x14ac:dyDescent="0.45">
      <c r="CU2246" s="2"/>
    </row>
    <row r="2247" spans="99:99" x14ac:dyDescent="0.45">
      <c r="CU2247" s="2"/>
    </row>
    <row r="2248" spans="99:99" x14ac:dyDescent="0.45">
      <c r="CU2248" s="2"/>
    </row>
    <row r="2249" spans="99:99" x14ac:dyDescent="0.45">
      <c r="CU2249" s="2"/>
    </row>
    <row r="2250" spans="99:99" x14ac:dyDescent="0.45">
      <c r="CU2250" s="2"/>
    </row>
    <row r="2251" spans="99:99" x14ac:dyDescent="0.45">
      <c r="CU2251" s="2"/>
    </row>
    <row r="2252" spans="99:99" x14ac:dyDescent="0.45">
      <c r="CU2252" s="2"/>
    </row>
    <row r="2253" spans="99:99" x14ac:dyDescent="0.45">
      <c r="CU2253" s="2"/>
    </row>
    <row r="2254" spans="99:99" x14ac:dyDescent="0.45">
      <c r="CU2254" s="2"/>
    </row>
    <row r="2255" spans="99:99" x14ac:dyDescent="0.45">
      <c r="CU2255" s="2"/>
    </row>
    <row r="2256" spans="99:99" x14ac:dyDescent="0.45">
      <c r="CU2256" s="2"/>
    </row>
    <row r="2257" spans="99:99" x14ac:dyDescent="0.45">
      <c r="CU2257" s="2"/>
    </row>
    <row r="2258" spans="99:99" x14ac:dyDescent="0.45">
      <c r="CU2258" s="2"/>
    </row>
    <row r="2259" spans="99:99" x14ac:dyDescent="0.45">
      <c r="CU2259" s="2"/>
    </row>
    <row r="2260" spans="99:99" x14ac:dyDescent="0.45">
      <c r="CU2260" s="2"/>
    </row>
    <row r="2261" spans="99:99" x14ac:dyDescent="0.45">
      <c r="CU2261" s="2"/>
    </row>
    <row r="2262" spans="99:99" x14ac:dyDescent="0.45">
      <c r="CU2262" s="2"/>
    </row>
    <row r="2263" spans="99:99" x14ac:dyDescent="0.45">
      <c r="CU2263" s="2"/>
    </row>
    <row r="2264" spans="99:99" x14ac:dyDescent="0.45">
      <c r="CU2264" s="2"/>
    </row>
    <row r="2265" spans="99:99" x14ac:dyDescent="0.45">
      <c r="CU2265" s="2"/>
    </row>
    <row r="2266" spans="99:99" x14ac:dyDescent="0.45">
      <c r="CU2266" s="2"/>
    </row>
    <row r="2267" spans="99:99" x14ac:dyDescent="0.45">
      <c r="CU2267" s="2"/>
    </row>
    <row r="2268" spans="99:99" x14ac:dyDescent="0.45">
      <c r="CU2268" s="2"/>
    </row>
    <row r="2269" spans="99:99" x14ac:dyDescent="0.45">
      <c r="CU2269" s="2"/>
    </row>
    <row r="2270" spans="99:99" x14ac:dyDescent="0.45">
      <c r="CU2270" s="2"/>
    </row>
    <row r="2271" spans="99:99" x14ac:dyDescent="0.45">
      <c r="CU2271" s="2"/>
    </row>
    <row r="2272" spans="99:99" x14ac:dyDescent="0.45">
      <c r="CU2272" s="2"/>
    </row>
    <row r="2273" spans="99:99" x14ac:dyDescent="0.45">
      <c r="CU2273" s="2"/>
    </row>
    <row r="2274" spans="99:99" x14ac:dyDescent="0.45">
      <c r="CU2274" s="2"/>
    </row>
    <row r="2275" spans="99:99" x14ac:dyDescent="0.45">
      <c r="CU2275" s="2"/>
    </row>
    <row r="2276" spans="99:99" x14ac:dyDescent="0.45">
      <c r="CU2276" s="2"/>
    </row>
    <row r="2277" spans="99:99" x14ac:dyDescent="0.45">
      <c r="CU2277" s="2"/>
    </row>
    <row r="2278" spans="99:99" x14ac:dyDescent="0.45">
      <c r="CU2278" s="2"/>
    </row>
    <row r="2279" spans="99:99" x14ac:dyDescent="0.45">
      <c r="CU2279" s="2"/>
    </row>
    <row r="2280" spans="99:99" x14ac:dyDescent="0.45">
      <c r="CU2280" s="2"/>
    </row>
    <row r="2281" spans="99:99" x14ac:dyDescent="0.45">
      <c r="CU2281" s="2"/>
    </row>
    <row r="2282" spans="99:99" x14ac:dyDescent="0.45">
      <c r="CU2282" s="2"/>
    </row>
    <row r="2283" spans="99:99" x14ac:dyDescent="0.45">
      <c r="CU2283" s="2"/>
    </row>
    <row r="2284" spans="99:99" x14ac:dyDescent="0.45">
      <c r="CU2284" s="2"/>
    </row>
    <row r="2285" spans="99:99" x14ac:dyDescent="0.45">
      <c r="CU2285" s="2"/>
    </row>
    <row r="2286" spans="99:99" x14ac:dyDescent="0.45">
      <c r="CU2286" s="2"/>
    </row>
    <row r="2287" spans="99:99" x14ac:dyDescent="0.45">
      <c r="CU2287" s="2"/>
    </row>
    <row r="2288" spans="99:99" x14ac:dyDescent="0.45">
      <c r="CU2288" s="2"/>
    </row>
    <row r="2289" spans="99:99" x14ac:dyDescent="0.45">
      <c r="CU2289" s="2"/>
    </row>
    <row r="2290" spans="99:99" x14ac:dyDescent="0.45">
      <c r="CU2290" s="2"/>
    </row>
    <row r="2291" spans="99:99" x14ac:dyDescent="0.45">
      <c r="CU2291" s="2"/>
    </row>
    <row r="2292" spans="99:99" x14ac:dyDescent="0.45">
      <c r="CU2292" s="2"/>
    </row>
    <row r="2293" spans="99:99" x14ac:dyDescent="0.45">
      <c r="CU2293" s="2"/>
    </row>
    <row r="2294" spans="99:99" x14ac:dyDescent="0.45">
      <c r="CU2294" s="2"/>
    </row>
    <row r="2295" spans="99:99" x14ac:dyDescent="0.45">
      <c r="CU2295" s="2"/>
    </row>
    <row r="2296" spans="99:99" x14ac:dyDescent="0.45">
      <c r="CU2296" s="2"/>
    </row>
    <row r="2297" spans="99:99" x14ac:dyDescent="0.45">
      <c r="CU2297" s="2"/>
    </row>
    <row r="2298" spans="99:99" x14ac:dyDescent="0.45">
      <c r="CU2298" s="2"/>
    </row>
    <row r="2299" spans="99:99" x14ac:dyDescent="0.45">
      <c r="CU2299" s="2"/>
    </row>
    <row r="2300" spans="99:99" x14ac:dyDescent="0.45">
      <c r="CU2300" s="2"/>
    </row>
    <row r="2301" spans="99:99" x14ac:dyDescent="0.45">
      <c r="CU2301" s="2"/>
    </row>
    <row r="2302" spans="99:99" x14ac:dyDescent="0.45">
      <c r="CU2302" s="2"/>
    </row>
    <row r="2303" spans="99:99" x14ac:dyDescent="0.45">
      <c r="CU2303" s="2"/>
    </row>
    <row r="2304" spans="99:99" x14ac:dyDescent="0.45">
      <c r="CU2304" s="2"/>
    </row>
    <row r="2305" spans="99:99" x14ac:dyDescent="0.45">
      <c r="CU2305" s="2"/>
    </row>
    <row r="2306" spans="99:99" x14ac:dyDescent="0.45">
      <c r="CU2306" s="2"/>
    </row>
    <row r="2307" spans="99:99" x14ac:dyDescent="0.45">
      <c r="CU2307" s="2"/>
    </row>
    <row r="2308" spans="99:99" x14ac:dyDescent="0.45">
      <c r="CU2308" s="2"/>
    </row>
    <row r="2309" spans="99:99" x14ac:dyDescent="0.45">
      <c r="CU2309" s="2"/>
    </row>
    <row r="2310" spans="99:99" x14ac:dyDescent="0.45">
      <c r="CU2310" s="2"/>
    </row>
    <row r="2311" spans="99:99" x14ac:dyDescent="0.45">
      <c r="CU2311" s="2"/>
    </row>
    <row r="2312" spans="99:99" x14ac:dyDescent="0.45">
      <c r="CU2312" s="2"/>
    </row>
    <row r="2313" spans="99:99" x14ac:dyDescent="0.45">
      <c r="CU2313" s="2"/>
    </row>
    <row r="2314" spans="99:99" x14ac:dyDescent="0.45">
      <c r="CU2314" s="2"/>
    </row>
    <row r="2315" spans="99:99" x14ac:dyDescent="0.45">
      <c r="CU2315" s="2"/>
    </row>
    <row r="2316" spans="99:99" x14ac:dyDescent="0.45">
      <c r="CU2316" s="2"/>
    </row>
    <row r="2317" spans="99:99" x14ac:dyDescent="0.45">
      <c r="CU2317" s="2"/>
    </row>
    <row r="2318" spans="99:99" x14ac:dyDescent="0.45">
      <c r="CU2318" s="2"/>
    </row>
    <row r="2319" spans="99:99" x14ac:dyDescent="0.45">
      <c r="CU2319" s="2"/>
    </row>
    <row r="2320" spans="99:99" x14ac:dyDescent="0.45">
      <c r="CU2320" s="2"/>
    </row>
    <row r="2321" spans="99:99" x14ac:dyDescent="0.45">
      <c r="CU2321" s="2"/>
    </row>
    <row r="2322" spans="99:99" x14ac:dyDescent="0.45">
      <c r="CU2322" s="2"/>
    </row>
    <row r="2323" spans="99:99" x14ac:dyDescent="0.45">
      <c r="CU2323" s="2"/>
    </row>
    <row r="2324" spans="99:99" x14ac:dyDescent="0.45">
      <c r="CU2324" s="2"/>
    </row>
    <row r="2325" spans="99:99" x14ac:dyDescent="0.45">
      <c r="CU2325" s="2"/>
    </row>
    <row r="2326" spans="99:99" x14ac:dyDescent="0.45">
      <c r="CU2326" s="2"/>
    </row>
    <row r="2327" spans="99:99" x14ac:dyDescent="0.45">
      <c r="CU2327" s="2"/>
    </row>
    <row r="2328" spans="99:99" x14ac:dyDescent="0.45">
      <c r="CU2328" s="2"/>
    </row>
    <row r="2329" spans="99:99" x14ac:dyDescent="0.45">
      <c r="CU2329" s="2"/>
    </row>
    <row r="2330" spans="99:99" x14ac:dyDescent="0.45">
      <c r="CU2330" s="2"/>
    </row>
    <row r="2331" spans="99:99" x14ac:dyDescent="0.45">
      <c r="CU2331" s="2"/>
    </row>
    <row r="2332" spans="99:99" x14ac:dyDescent="0.45">
      <c r="CU2332" s="2"/>
    </row>
    <row r="2333" spans="99:99" x14ac:dyDescent="0.45">
      <c r="CU2333" s="2"/>
    </row>
    <row r="2334" spans="99:99" x14ac:dyDescent="0.45">
      <c r="CU2334" s="2"/>
    </row>
    <row r="2335" spans="99:99" x14ac:dyDescent="0.45">
      <c r="CU2335" s="2"/>
    </row>
    <row r="2336" spans="99:99" x14ac:dyDescent="0.45">
      <c r="CU2336" s="2"/>
    </row>
    <row r="2337" spans="99:99" x14ac:dyDescent="0.45">
      <c r="CU2337" s="2"/>
    </row>
    <row r="2338" spans="99:99" x14ac:dyDescent="0.45">
      <c r="CU2338" s="2"/>
    </row>
    <row r="2339" spans="99:99" x14ac:dyDescent="0.45">
      <c r="CU2339" s="2"/>
    </row>
    <row r="2340" spans="99:99" x14ac:dyDescent="0.45">
      <c r="CU2340" s="2"/>
    </row>
    <row r="2341" spans="99:99" x14ac:dyDescent="0.45">
      <c r="CU2341" s="2"/>
    </row>
    <row r="2342" spans="99:99" x14ac:dyDescent="0.45">
      <c r="CU2342" s="2"/>
    </row>
    <row r="2343" spans="99:99" x14ac:dyDescent="0.45">
      <c r="CU2343" s="2"/>
    </row>
    <row r="2344" spans="99:99" x14ac:dyDescent="0.45">
      <c r="CU2344" s="2"/>
    </row>
    <row r="2345" spans="99:99" x14ac:dyDescent="0.45">
      <c r="CU2345" s="2"/>
    </row>
    <row r="2346" spans="99:99" x14ac:dyDescent="0.45">
      <c r="CU2346" s="2"/>
    </row>
    <row r="2347" spans="99:99" x14ac:dyDescent="0.45">
      <c r="CU2347" s="2"/>
    </row>
    <row r="2348" spans="99:99" x14ac:dyDescent="0.45">
      <c r="CU2348" s="2"/>
    </row>
    <row r="2349" spans="99:99" x14ac:dyDescent="0.45">
      <c r="CU2349" s="2"/>
    </row>
    <row r="2350" spans="99:99" x14ac:dyDescent="0.45">
      <c r="CU2350" s="2"/>
    </row>
    <row r="2351" spans="99:99" x14ac:dyDescent="0.45">
      <c r="CU2351" s="2"/>
    </row>
    <row r="2352" spans="99:99" x14ac:dyDescent="0.45">
      <c r="CU2352" s="2"/>
    </row>
    <row r="2353" spans="99:99" x14ac:dyDescent="0.45">
      <c r="CU2353" s="2"/>
    </row>
    <row r="2354" spans="99:99" x14ac:dyDescent="0.45">
      <c r="CU2354" s="2"/>
    </row>
    <row r="2355" spans="99:99" x14ac:dyDescent="0.45">
      <c r="CU2355" s="2"/>
    </row>
    <row r="2356" spans="99:99" x14ac:dyDescent="0.45">
      <c r="CU2356" s="2"/>
    </row>
    <row r="2357" spans="99:99" x14ac:dyDescent="0.45">
      <c r="CU2357" s="2"/>
    </row>
    <row r="2358" spans="99:99" x14ac:dyDescent="0.45">
      <c r="CU2358" s="2"/>
    </row>
    <row r="2359" spans="99:99" x14ac:dyDescent="0.45">
      <c r="CU2359" s="2"/>
    </row>
    <row r="2360" spans="99:99" x14ac:dyDescent="0.45">
      <c r="CU2360" s="2"/>
    </row>
    <row r="2361" spans="99:99" x14ac:dyDescent="0.45">
      <c r="CU2361" s="2"/>
    </row>
    <row r="2362" spans="99:99" x14ac:dyDescent="0.45">
      <c r="CU2362" s="2"/>
    </row>
    <row r="2363" spans="99:99" x14ac:dyDescent="0.45">
      <c r="CU2363" s="2"/>
    </row>
    <row r="2364" spans="99:99" x14ac:dyDescent="0.45">
      <c r="CU2364" s="2"/>
    </row>
    <row r="2365" spans="99:99" x14ac:dyDescent="0.45">
      <c r="CU2365" s="2"/>
    </row>
    <row r="2366" spans="99:99" x14ac:dyDescent="0.45">
      <c r="CU2366" s="2"/>
    </row>
    <row r="2367" spans="99:99" x14ac:dyDescent="0.45">
      <c r="CU2367" s="2"/>
    </row>
    <row r="2368" spans="99:99" x14ac:dyDescent="0.45">
      <c r="CU2368" s="2"/>
    </row>
    <row r="2369" spans="99:99" x14ac:dyDescent="0.45">
      <c r="CU2369" s="2"/>
    </row>
    <row r="2370" spans="99:99" x14ac:dyDescent="0.45">
      <c r="CU2370" s="2"/>
    </row>
    <row r="2371" spans="99:99" x14ac:dyDescent="0.45">
      <c r="CU2371" s="2"/>
    </row>
    <row r="2372" spans="99:99" x14ac:dyDescent="0.45">
      <c r="CU2372" s="2"/>
    </row>
    <row r="2373" spans="99:99" x14ac:dyDescent="0.45">
      <c r="CU2373" s="2"/>
    </row>
    <row r="2374" spans="99:99" x14ac:dyDescent="0.45">
      <c r="CU2374" s="2"/>
    </row>
    <row r="2375" spans="99:99" x14ac:dyDescent="0.45">
      <c r="CU2375" s="2"/>
    </row>
    <row r="2376" spans="99:99" x14ac:dyDescent="0.45">
      <c r="CU2376" s="2"/>
    </row>
    <row r="2377" spans="99:99" x14ac:dyDescent="0.45">
      <c r="CU2377" s="2"/>
    </row>
    <row r="2378" spans="99:99" x14ac:dyDescent="0.45">
      <c r="CU2378" s="2"/>
    </row>
    <row r="2379" spans="99:99" x14ac:dyDescent="0.45">
      <c r="CU2379" s="2"/>
    </row>
    <row r="2380" spans="99:99" x14ac:dyDescent="0.45">
      <c r="CU2380" s="2"/>
    </row>
    <row r="2381" spans="99:99" x14ac:dyDescent="0.45">
      <c r="CU2381" s="2"/>
    </row>
    <row r="2382" spans="99:99" x14ac:dyDescent="0.45">
      <c r="CU2382" s="2"/>
    </row>
    <row r="2383" spans="99:99" x14ac:dyDescent="0.45">
      <c r="CU2383" s="2"/>
    </row>
    <row r="2384" spans="99:99" x14ac:dyDescent="0.45">
      <c r="CU2384" s="2"/>
    </row>
    <row r="2385" spans="99:99" x14ac:dyDescent="0.45">
      <c r="CU2385" s="2"/>
    </row>
    <row r="2386" spans="99:99" x14ac:dyDescent="0.45">
      <c r="CU2386" s="2"/>
    </row>
    <row r="2387" spans="99:99" x14ac:dyDescent="0.45">
      <c r="CU2387" s="2"/>
    </row>
    <row r="2388" spans="99:99" x14ac:dyDescent="0.45">
      <c r="CU2388" s="2"/>
    </row>
    <row r="2389" spans="99:99" x14ac:dyDescent="0.45">
      <c r="CU2389" s="2"/>
    </row>
    <row r="2390" spans="99:99" x14ac:dyDescent="0.45">
      <c r="CU2390" s="2"/>
    </row>
    <row r="2391" spans="99:99" x14ac:dyDescent="0.45">
      <c r="CU2391" s="2"/>
    </row>
    <row r="2392" spans="99:99" x14ac:dyDescent="0.45">
      <c r="CU2392" s="2"/>
    </row>
    <row r="2393" spans="99:99" x14ac:dyDescent="0.45">
      <c r="CU2393" s="2"/>
    </row>
    <row r="2394" spans="99:99" x14ac:dyDescent="0.45">
      <c r="CU2394" s="2"/>
    </row>
    <row r="2395" spans="99:99" x14ac:dyDescent="0.45">
      <c r="CU2395" s="2"/>
    </row>
    <row r="2396" spans="99:99" x14ac:dyDescent="0.45">
      <c r="CU2396" s="2"/>
    </row>
    <row r="2397" spans="99:99" x14ac:dyDescent="0.45">
      <c r="CU2397" s="2"/>
    </row>
    <row r="2398" spans="99:99" x14ac:dyDescent="0.45">
      <c r="CU2398" s="2"/>
    </row>
    <row r="2399" spans="99:99" x14ac:dyDescent="0.45">
      <c r="CU2399" s="2"/>
    </row>
    <row r="2400" spans="99:99" x14ac:dyDescent="0.45">
      <c r="CU2400" s="2"/>
    </row>
    <row r="2401" spans="99:99" x14ac:dyDescent="0.45">
      <c r="CU2401" s="2"/>
    </row>
    <row r="2402" spans="99:99" x14ac:dyDescent="0.45">
      <c r="CU2402" s="2"/>
    </row>
    <row r="2403" spans="99:99" x14ac:dyDescent="0.45">
      <c r="CU2403" s="2"/>
    </row>
    <row r="2404" spans="99:99" x14ac:dyDescent="0.45">
      <c r="CU2404" s="2"/>
    </row>
    <row r="2405" spans="99:99" x14ac:dyDescent="0.45">
      <c r="CU2405" s="2"/>
    </row>
    <row r="2406" spans="99:99" x14ac:dyDescent="0.45">
      <c r="CU2406" s="2"/>
    </row>
    <row r="2407" spans="99:99" x14ac:dyDescent="0.45">
      <c r="CU2407" s="2"/>
    </row>
    <row r="2408" spans="99:99" x14ac:dyDescent="0.45">
      <c r="CU2408" s="2"/>
    </row>
    <row r="2409" spans="99:99" x14ac:dyDescent="0.45">
      <c r="CU2409" s="2"/>
    </row>
    <row r="2410" spans="99:99" x14ac:dyDescent="0.45">
      <c r="CU2410" s="2"/>
    </row>
    <row r="2411" spans="99:99" x14ac:dyDescent="0.45">
      <c r="CU2411" s="2"/>
    </row>
    <row r="2412" spans="99:99" x14ac:dyDescent="0.45">
      <c r="CU2412" s="2"/>
    </row>
    <row r="2413" spans="99:99" x14ac:dyDescent="0.45">
      <c r="CU2413" s="2"/>
    </row>
    <row r="2414" spans="99:99" x14ac:dyDescent="0.45">
      <c r="CU2414" s="2"/>
    </row>
    <row r="2415" spans="99:99" x14ac:dyDescent="0.45">
      <c r="CU2415" s="2"/>
    </row>
    <row r="2416" spans="99:99" x14ac:dyDescent="0.45">
      <c r="CU2416" s="2"/>
    </row>
    <row r="2417" spans="99:99" x14ac:dyDescent="0.45">
      <c r="CU2417" s="2"/>
    </row>
    <row r="2418" spans="99:99" x14ac:dyDescent="0.45">
      <c r="CU2418" s="2"/>
    </row>
    <row r="2419" spans="99:99" x14ac:dyDescent="0.45">
      <c r="CU2419" s="2"/>
    </row>
    <row r="2420" spans="99:99" x14ac:dyDescent="0.45">
      <c r="CU2420" s="2"/>
    </row>
    <row r="2421" spans="99:99" x14ac:dyDescent="0.45">
      <c r="CU2421" s="2"/>
    </row>
    <row r="2422" spans="99:99" x14ac:dyDescent="0.45">
      <c r="CU2422" s="2"/>
    </row>
    <row r="2423" spans="99:99" x14ac:dyDescent="0.45">
      <c r="CU2423" s="2"/>
    </row>
    <row r="2424" spans="99:99" x14ac:dyDescent="0.45">
      <c r="CU2424" s="2"/>
    </row>
    <row r="2425" spans="99:99" x14ac:dyDescent="0.45">
      <c r="CU2425" s="2"/>
    </row>
    <row r="2426" spans="99:99" x14ac:dyDescent="0.45">
      <c r="CU2426" s="2"/>
    </row>
    <row r="2427" spans="99:99" x14ac:dyDescent="0.45">
      <c r="CU2427" s="2"/>
    </row>
    <row r="2428" spans="99:99" x14ac:dyDescent="0.45">
      <c r="CU2428" s="2"/>
    </row>
    <row r="2429" spans="99:99" x14ac:dyDescent="0.45">
      <c r="CU2429" s="2"/>
    </row>
    <row r="2430" spans="99:99" x14ac:dyDescent="0.45">
      <c r="CU2430" s="2"/>
    </row>
    <row r="2431" spans="99:99" x14ac:dyDescent="0.45">
      <c r="CU2431" s="2"/>
    </row>
    <row r="2432" spans="99:99" x14ac:dyDescent="0.45">
      <c r="CU2432" s="2"/>
    </row>
    <row r="2433" spans="99:99" x14ac:dyDescent="0.45">
      <c r="CU2433" s="2"/>
    </row>
    <row r="2434" spans="99:99" x14ac:dyDescent="0.45">
      <c r="CU2434" s="2"/>
    </row>
    <row r="2435" spans="99:99" x14ac:dyDescent="0.45">
      <c r="CU2435" s="2"/>
    </row>
    <row r="2436" spans="99:99" x14ac:dyDescent="0.45">
      <c r="CU2436" s="2"/>
    </row>
    <row r="2437" spans="99:99" x14ac:dyDescent="0.45">
      <c r="CU2437" s="2"/>
    </row>
    <row r="2438" spans="99:99" x14ac:dyDescent="0.45">
      <c r="CU2438" s="2"/>
    </row>
    <row r="2439" spans="99:99" x14ac:dyDescent="0.45">
      <c r="CU2439" s="2"/>
    </row>
    <row r="2440" spans="99:99" x14ac:dyDescent="0.45">
      <c r="CU2440" s="2"/>
    </row>
    <row r="2441" spans="99:99" x14ac:dyDescent="0.45">
      <c r="CU2441" s="2"/>
    </row>
    <row r="2442" spans="99:99" x14ac:dyDescent="0.45">
      <c r="CU2442" s="2"/>
    </row>
    <row r="2443" spans="99:99" x14ac:dyDescent="0.45">
      <c r="CU2443" s="2"/>
    </row>
    <row r="2444" spans="99:99" x14ac:dyDescent="0.45">
      <c r="CU2444" s="2"/>
    </row>
    <row r="2445" spans="99:99" x14ac:dyDescent="0.45">
      <c r="CU2445" s="2"/>
    </row>
    <row r="2446" spans="99:99" x14ac:dyDescent="0.45">
      <c r="CU2446" s="2"/>
    </row>
    <row r="2447" spans="99:99" x14ac:dyDescent="0.45">
      <c r="CU2447" s="2"/>
    </row>
    <row r="2448" spans="99:99" x14ac:dyDescent="0.45">
      <c r="CU2448" s="2"/>
    </row>
    <row r="2449" spans="99:99" x14ac:dyDescent="0.45">
      <c r="CU2449" s="2"/>
    </row>
    <row r="2450" spans="99:99" x14ac:dyDescent="0.45">
      <c r="CU2450" s="2"/>
    </row>
    <row r="2451" spans="99:99" x14ac:dyDescent="0.45">
      <c r="CU2451" s="2"/>
    </row>
    <row r="2452" spans="99:99" x14ac:dyDescent="0.45">
      <c r="CU2452" s="2"/>
    </row>
    <row r="2453" spans="99:99" x14ac:dyDescent="0.45">
      <c r="CU2453" s="2"/>
    </row>
    <row r="2454" spans="99:99" x14ac:dyDescent="0.45">
      <c r="CU2454" s="2"/>
    </row>
    <row r="2455" spans="99:99" x14ac:dyDescent="0.45">
      <c r="CU2455" s="2"/>
    </row>
    <row r="2456" spans="99:99" x14ac:dyDescent="0.45">
      <c r="CU2456" s="2"/>
    </row>
    <row r="2457" spans="99:99" x14ac:dyDescent="0.45">
      <c r="CU2457" s="2"/>
    </row>
    <row r="2458" spans="99:99" x14ac:dyDescent="0.45">
      <c r="CU2458" s="2"/>
    </row>
    <row r="2459" spans="99:99" x14ac:dyDescent="0.45">
      <c r="CU2459" s="2"/>
    </row>
    <row r="2460" spans="99:99" x14ac:dyDescent="0.45">
      <c r="CU2460" s="2"/>
    </row>
    <row r="2461" spans="99:99" x14ac:dyDescent="0.45">
      <c r="CU2461" s="2"/>
    </row>
    <row r="2462" spans="99:99" x14ac:dyDescent="0.45">
      <c r="CU2462" s="2"/>
    </row>
    <row r="2463" spans="99:99" x14ac:dyDescent="0.45">
      <c r="CU2463" s="2"/>
    </row>
    <row r="2464" spans="99:99" x14ac:dyDescent="0.45">
      <c r="CU2464" s="2"/>
    </row>
    <row r="2465" spans="99:99" x14ac:dyDescent="0.45">
      <c r="CU2465" s="2"/>
    </row>
    <row r="2466" spans="99:99" x14ac:dyDescent="0.45">
      <c r="CU2466" s="2"/>
    </row>
    <row r="2467" spans="99:99" x14ac:dyDescent="0.45">
      <c r="CU2467" s="2"/>
    </row>
    <row r="2468" spans="99:99" x14ac:dyDescent="0.45">
      <c r="CU2468" s="2"/>
    </row>
    <row r="2469" spans="99:99" x14ac:dyDescent="0.45">
      <c r="CU2469" s="2"/>
    </row>
    <row r="2470" spans="99:99" x14ac:dyDescent="0.45">
      <c r="CU2470" s="2"/>
    </row>
    <row r="2471" spans="99:99" x14ac:dyDescent="0.45">
      <c r="CU2471" s="2"/>
    </row>
    <row r="2472" spans="99:99" x14ac:dyDescent="0.45">
      <c r="CU2472" s="2"/>
    </row>
    <row r="2473" spans="99:99" x14ac:dyDescent="0.45">
      <c r="CU2473" s="2"/>
    </row>
    <row r="2474" spans="99:99" x14ac:dyDescent="0.45">
      <c r="CU2474" s="2"/>
    </row>
    <row r="2475" spans="99:99" x14ac:dyDescent="0.45">
      <c r="CU2475" s="2"/>
    </row>
    <row r="2476" spans="99:99" x14ac:dyDescent="0.45">
      <c r="CU2476" s="2"/>
    </row>
    <row r="2477" spans="99:99" x14ac:dyDescent="0.45">
      <c r="CU2477" s="2"/>
    </row>
    <row r="2478" spans="99:99" x14ac:dyDescent="0.45">
      <c r="CU2478" s="2"/>
    </row>
    <row r="2479" spans="99:99" x14ac:dyDescent="0.45">
      <c r="CU2479" s="2"/>
    </row>
    <row r="2480" spans="99:99" x14ac:dyDescent="0.45">
      <c r="CU2480" s="2"/>
    </row>
    <row r="2481" spans="99:99" x14ac:dyDescent="0.45">
      <c r="CU2481" s="2"/>
    </row>
    <row r="2482" spans="99:99" x14ac:dyDescent="0.45">
      <c r="CU2482" s="2"/>
    </row>
    <row r="2483" spans="99:99" x14ac:dyDescent="0.45">
      <c r="CU2483" s="2"/>
    </row>
    <row r="2484" spans="99:99" x14ac:dyDescent="0.45">
      <c r="CU2484" s="2"/>
    </row>
    <row r="2485" spans="99:99" x14ac:dyDescent="0.45">
      <c r="CU2485" s="2"/>
    </row>
    <row r="2486" spans="99:99" x14ac:dyDescent="0.45">
      <c r="CU2486" s="2"/>
    </row>
    <row r="2487" spans="99:99" x14ac:dyDescent="0.45">
      <c r="CU2487" s="2"/>
    </row>
    <row r="2488" spans="99:99" x14ac:dyDescent="0.45">
      <c r="CU2488" s="2"/>
    </row>
    <row r="2489" spans="99:99" x14ac:dyDescent="0.45">
      <c r="CU2489" s="2"/>
    </row>
    <row r="2490" spans="99:99" x14ac:dyDescent="0.45">
      <c r="CU2490" s="2"/>
    </row>
    <row r="2491" spans="99:99" x14ac:dyDescent="0.45">
      <c r="CU2491" s="2"/>
    </row>
    <row r="2492" spans="99:99" x14ac:dyDescent="0.45">
      <c r="CU2492" s="2"/>
    </row>
    <row r="2493" spans="99:99" x14ac:dyDescent="0.45">
      <c r="CU2493" s="2"/>
    </row>
    <row r="2494" spans="99:99" x14ac:dyDescent="0.45">
      <c r="CU2494" s="2"/>
    </row>
    <row r="2495" spans="99:99" x14ac:dyDescent="0.45">
      <c r="CU2495" s="2"/>
    </row>
    <row r="2496" spans="99:99" x14ac:dyDescent="0.45">
      <c r="CU2496" s="2"/>
    </row>
    <row r="2497" spans="99:99" x14ac:dyDescent="0.45">
      <c r="CU2497" s="2"/>
    </row>
    <row r="2498" spans="99:99" x14ac:dyDescent="0.45">
      <c r="CU2498" s="2"/>
    </row>
    <row r="2499" spans="99:99" x14ac:dyDescent="0.45">
      <c r="CU2499" s="2"/>
    </row>
    <row r="2500" spans="99:99" x14ac:dyDescent="0.45">
      <c r="CU2500" s="2"/>
    </row>
    <row r="2501" spans="99:99" x14ac:dyDescent="0.45">
      <c r="CU2501" s="2"/>
    </row>
    <row r="2502" spans="99:99" x14ac:dyDescent="0.45">
      <c r="CU2502" s="2"/>
    </row>
    <row r="2503" spans="99:99" x14ac:dyDescent="0.45">
      <c r="CU2503" s="2"/>
    </row>
    <row r="2504" spans="99:99" x14ac:dyDescent="0.45">
      <c r="CU2504" s="2"/>
    </row>
    <row r="2505" spans="99:99" x14ac:dyDescent="0.45">
      <c r="CU2505" s="2"/>
    </row>
    <row r="2506" spans="99:99" x14ac:dyDescent="0.45">
      <c r="CU2506" s="2"/>
    </row>
    <row r="2507" spans="99:99" x14ac:dyDescent="0.45">
      <c r="CU2507" s="2"/>
    </row>
    <row r="2508" spans="99:99" x14ac:dyDescent="0.45">
      <c r="CU2508" s="2"/>
    </row>
    <row r="2509" spans="99:99" x14ac:dyDescent="0.45">
      <c r="CU2509" s="2"/>
    </row>
    <row r="2510" spans="99:99" x14ac:dyDescent="0.45">
      <c r="CU2510" s="2"/>
    </row>
    <row r="2511" spans="99:99" x14ac:dyDescent="0.45">
      <c r="CU2511" s="2"/>
    </row>
    <row r="2512" spans="99:99" x14ac:dyDescent="0.45">
      <c r="CU2512" s="2"/>
    </row>
    <row r="2513" spans="99:99" x14ac:dyDescent="0.45">
      <c r="CU2513" s="2"/>
    </row>
    <row r="2514" spans="99:99" x14ac:dyDescent="0.45">
      <c r="CU2514" s="2"/>
    </row>
    <row r="2515" spans="99:99" x14ac:dyDescent="0.45">
      <c r="CU2515" s="2"/>
    </row>
    <row r="2516" spans="99:99" x14ac:dyDescent="0.45">
      <c r="CU2516" s="2"/>
    </row>
    <row r="2517" spans="99:99" x14ac:dyDescent="0.45">
      <c r="CU2517" s="2"/>
    </row>
    <row r="2518" spans="99:99" x14ac:dyDescent="0.45">
      <c r="CU2518" s="2"/>
    </row>
    <row r="2519" spans="99:99" x14ac:dyDescent="0.45">
      <c r="CU2519" s="2"/>
    </row>
    <row r="2520" spans="99:99" x14ac:dyDescent="0.45">
      <c r="CU2520" s="2"/>
    </row>
    <row r="2521" spans="99:99" x14ac:dyDescent="0.45">
      <c r="CU2521" s="2"/>
    </row>
    <row r="2522" spans="99:99" x14ac:dyDescent="0.45">
      <c r="CU2522" s="2"/>
    </row>
    <row r="2523" spans="99:99" x14ac:dyDescent="0.45">
      <c r="CU2523" s="2"/>
    </row>
    <row r="2524" spans="99:99" x14ac:dyDescent="0.45">
      <c r="CU2524" s="2"/>
    </row>
    <row r="2525" spans="99:99" x14ac:dyDescent="0.45">
      <c r="CU2525" s="2"/>
    </row>
    <row r="2526" spans="99:99" x14ac:dyDescent="0.45">
      <c r="CU2526" s="2"/>
    </row>
    <row r="2527" spans="99:99" x14ac:dyDescent="0.45">
      <c r="CU2527" s="2"/>
    </row>
    <row r="2528" spans="99:99" x14ac:dyDescent="0.45">
      <c r="CU2528" s="2"/>
    </row>
    <row r="2529" spans="99:99" x14ac:dyDescent="0.45">
      <c r="CU2529" s="2"/>
    </row>
    <row r="2530" spans="99:99" x14ac:dyDescent="0.45">
      <c r="CU2530" s="2"/>
    </row>
    <row r="2531" spans="99:99" x14ac:dyDescent="0.45">
      <c r="CU2531" s="2"/>
    </row>
    <row r="2532" spans="99:99" x14ac:dyDescent="0.45">
      <c r="CU2532" s="2"/>
    </row>
    <row r="2533" spans="99:99" x14ac:dyDescent="0.45">
      <c r="CU2533" s="2"/>
    </row>
    <row r="2534" spans="99:99" x14ac:dyDescent="0.45">
      <c r="CU2534" s="2"/>
    </row>
    <row r="2535" spans="99:99" x14ac:dyDescent="0.45">
      <c r="CU2535" s="2"/>
    </row>
    <row r="2536" spans="99:99" x14ac:dyDescent="0.45">
      <c r="CU2536" s="2"/>
    </row>
    <row r="2537" spans="99:99" x14ac:dyDescent="0.45">
      <c r="CU2537" s="2"/>
    </row>
    <row r="2538" spans="99:99" x14ac:dyDescent="0.45">
      <c r="CU2538" s="2"/>
    </row>
    <row r="2539" spans="99:99" x14ac:dyDescent="0.45">
      <c r="CU2539" s="2"/>
    </row>
    <row r="2540" spans="99:99" x14ac:dyDescent="0.45">
      <c r="CU2540" s="2"/>
    </row>
    <row r="2541" spans="99:99" x14ac:dyDescent="0.45">
      <c r="CU2541" s="2"/>
    </row>
    <row r="2542" spans="99:99" x14ac:dyDescent="0.45">
      <c r="CU2542" s="2"/>
    </row>
    <row r="2543" spans="99:99" x14ac:dyDescent="0.45">
      <c r="CU2543" s="2"/>
    </row>
    <row r="2544" spans="99:99" x14ac:dyDescent="0.45">
      <c r="CU2544" s="2"/>
    </row>
    <row r="2545" spans="99:99" x14ac:dyDescent="0.45">
      <c r="CU2545" s="2"/>
    </row>
    <row r="2546" spans="99:99" x14ac:dyDescent="0.45">
      <c r="CU2546" s="2"/>
    </row>
    <row r="2547" spans="99:99" x14ac:dyDescent="0.45">
      <c r="CU2547" s="2"/>
    </row>
    <row r="2548" spans="99:99" x14ac:dyDescent="0.45">
      <c r="CU2548" s="2"/>
    </row>
    <row r="2549" spans="99:99" x14ac:dyDescent="0.45">
      <c r="CU2549" s="2"/>
    </row>
    <row r="2550" spans="99:99" x14ac:dyDescent="0.45">
      <c r="CU2550" s="2"/>
    </row>
    <row r="2551" spans="99:99" x14ac:dyDescent="0.45">
      <c r="CU2551" s="2"/>
    </row>
    <row r="2552" spans="99:99" x14ac:dyDescent="0.45">
      <c r="CU2552" s="2"/>
    </row>
    <row r="2553" spans="99:99" x14ac:dyDescent="0.45">
      <c r="CU2553" s="2"/>
    </row>
    <row r="2554" spans="99:99" x14ac:dyDescent="0.45">
      <c r="CU2554" s="2"/>
    </row>
    <row r="2555" spans="99:99" x14ac:dyDescent="0.45">
      <c r="CU2555" s="2"/>
    </row>
    <row r="2556" spans="99:99" x14ac:dyDescent="0.45">
      <c r="CU2556" s="2"/>
    </row>
    <row r="2557" spans="99:99" x14ac:dyDescent="0.45">
      <c r="CU2557" s="2"/>
    </row>
    <row r="2558" spans="99:99" x14ac:dyDescent="0.45">
      <c r="CU2558" s="2"/>
    </row>
    <row r="2559" spans="99:99" x14ac:dyDescent="0.45">
      <c r="CU2559" s="2"/>
    </row>
    <row r="2560" spans="99:99" x14ac:dyDescent="0.45">
      <c r="CU2560" s="2"/>
    </row>
    <row r="2561" spans="99:99" x14ac:dyDescent="0.45">
      <c r="CU2561" s="2"/>
    </row>
    <row r="2562" spans="99:99" x14ac:dyDescent="0.45">
      <c r="CU2562" s="2"/>
    </row>
    <row r="2563" spans="99:99" x14ac:dyDescent="0.45">
      <c r="CU2563" s="2"/>
    </row>
    <row r="2564" spans="99:99" x14ac:dyDescent="0.45">
      <c r="CU2564" s="2"/>
    </row>
    <row r="2565" spans="99:99" x14ac:dyDescent="0.45">
      <c r="CU2565" s="2"/>
    </row>
    <row r="2566" spans="99:99" x14ac:dyDescent="0.45">
      <c r="CU2566" s="2"/>
    </row>
    <row r="2567" spans="99:99" x14ac:dyDescent="0.45">
      <c r="CU2567" s="2"/>
    </row>
    <row r="2568" spans="99:99" x14ac:dyDescent="0.45">
      <c r="CU2568" s="2"/>
    </row>
    <row r="2569" spans="99:99" x14ac:dyDescent="0.45">
      <c r="CU2569" s="2"/>
    </row>
    <row r="2570" spans="99:99" x14ac:dyDescent="0.45">
      <c r="CU2570" s="2"/>
    </row>
    <row r="2571" spans="99:99" x14ac:dyDescent="0.45">
      <c r="CU2571" s="2"/>
    </row>
    <row r="2572" spans="99:99" x14ac:dyDescent="0.45">
      <c r="CU2572" s="2"/>
    </row>
    <row r="2573" spans="99:99" x14ac:dyDescent="0.45">
      <c r="CU2573" s="2"/>
    </row>
    <row r="2574" spans="99:99" x14ac:dyDescent="0.45">
      <c r="CU2574" s="2"/>
    </row>
    <row r="2575" spans="99:99" x14ac:dyDescent="0.45">
      <c r="CU2575" s="2"/>
    </row>
    <row r="2576" spans="99:99" x14ac:dyDescent="0.45">
      <c r="CU2576" s="2"/>
    </row>
    <row r="2577" spans="99:99" x14ac:dyDescent="0.45">
      <c r="CU2577" s="2"/>
    </row>
    <row r="2578" spans="99:99" x14ac:dyDescent="0.45">
      <c r="CU2578" s="2"/>
    </row>
    <row r="2579" spans="99:99" x14ac:dyDescent="0.45">
      <c r="CU2579" s="2"/>
    </row>
    <row r="2580" spans="99:99" x14ac:dyDescent="0.45">
      <c r="CU2580" s="2"/>
    </row>
    <row r="2581" spans="99:99" x14ac:dyDescent="0.45">
      <c r="CU2581" s="2"/>
    </row>
    <row r="2582" spans="99:99" x14ac:dyDescent="0.45">
      <c r="CU2582" s="2"/>
    </row>
    <row r="2583" spans="99:99" x14ac:dyDescent="0.45">
      <c r="CU2583" s="2"/>
    </row>
    <row r="2584" spans="99:99" x14ac:dyDescent="0.45">
      <c r="CU2584" s="2"/>
    </row>
    <row r="2585" spans="99:99" x14ac:dyDescent="0.45">
      <c r="CU2585" s="2"/>
    </row>
    <row r="2586" spans="99:99" x14ac:dyDescent="0.45">
      <c r="CU2586" s="2"/>
    </row>
    <row r="2587" spans="99:99" x14ac:dyDescent="0.45">
      <c r="CU2587" s="2"/>
    </row>
    <row r="2588" spans="99:99" x14ac:dyDescent="0.45">
      <c r="CU2588" s="2"/>
    </row>
    <row r="2589" spans="99:99" x14ac:dyDescent="0.45">
      <c r="CU2589" s="2"/>
    </row>
    <row r="2590" spans="99:99" x14ac:dyDescent="0.45">
      <c r="CU2590" s="2"/>
    </row>
    <row r="2591" spans="99:99" x14ac:dyDescent="0.45">
      <c r="CU2591" s="2"/>
    </row>
    <row r="2592" spans="99:99" x14ac:dyDescent="0.45">
      <c r="CU2592" s="2"/>
    </row>
    <row r="2593" spans="99:99" x14ac:dyDescent="0.45">
      <c r="CU2593" s="2"/>
    </row>
    <row r="2594" spans="99:99" x14ac:dyDescent="0.45">
      <c r="CU2594" s="2"/>
    </row>
    <row r="2595" spans="99:99" x14ac:dyDescent="0.45">
      <c r="CU2595" s="2"/>
    </row>
    <row r="2596" spans="99:99" x14ac:dyDescent="0.45">
      <c r="CU2596" s="2"/>
    </row>
    <row r="2597" spans="99:99" x14ac:dyDescent="0.45">
      <c r="CU2597" s="2"/>
    </row>
    <row r="2598" spans="99:99" x14ac:dyDescent="0.45">
      <c r="CU2598" s="2"/>
    </row>
    <row r="2599" spans="99:99" x14ac:dyDescent="0.45">
      <c r="CU2599" s="2"/>
    </row>
    <row r="2600" spans="99:99" x14ac:dyDescent="0.45">
      <c r="CU2600" s="2"/>
    </row>
    <row r="2601" spans="99:99" x14ac:dyDescent="0.45">
      <c r="CU2601" s="2"/>
    </row>
    <row r="2602" spans="99:99" x14ac:dyDescent="0.45">
      <c r="CU2602" s="2"/>
    </row>
    <row r="2603" spans="99:99" x14ac:dyDescent="0.45">
      <c r="CU2603" s="2"/>
    </row>
    <row r="2604" spans="99:99" x14ac:dyDescent="0.45">
      <c r="CU2604" s="2"/>
    </row>
    <row r="2605" spans="99:99" x14ac:dyDescent="0.45">
      <c r="CU2605" s="2"/>
    </row>
    <row r="2606" spans="99:99" x14ac:dyDescent="0.45">
      <c r="CU2606" s="2"/>
    </row>
    <row r="2607" spans="99:99" x14ac:dyDescent="0.45">
      <c r="CU2607" s="2"/>
    </row>
    <row r="2608" spans="99:99" x14ac:dyDescent="0.45">
      <c r="CU2608" s="2"/>
    </row>
    <row r="2609" spans="99:99" x14ac:dyDescent="0.45">
      <c r="CU2609" s="2"/>
    </row>
    <row r="2610" spans="99:99" x14ac:dyDescent="0.45">
      <c r="CU2610" s="2"/>
    </row>
    <row r="2611" spans="99:99" x14ac:dyDescent="0.45">
      <c r="CU2611" s="2"/>
    </row>
    <row r="2612" spans="99:99" x14ac:dyDescent="0.45">
      <c r="CU2612" s="2"/>
    </row>
    <row r="2613" spans="99:99" x14ac:dyDescent="0.45">
      <c r="CU2613" s="2"/>
    </row>
    <row r="2614" spans="99:99" x14ac:dyDescent="0.45">
      <c r="CU2614" s="2"/>
    </row>
    <row r="2615" spans="99:99" x14ac:dyDescent="0.45">
      <c r="CU2615" s="2"/>
    </row>
    <row r="2616" spans="99:99" x14ac:dyDescent="0.45">
      <c r="CU2616" s="2"/>
    </row>
    <row r="2617" spans="99:99" x14ac:dyDescent="0.45">
      <c r="CU2617" s="2"/>
    </row>
    <row r="2618" spans="99:99" x14ac:dyDescent="0.45">
      <c r="CU2618" s="2"/>
    </row>
    <row r="2619" spans="99:99" x14ac:dyDescent="0.45">
      <c r="CU2619" s="2"/>
    </row>
    <row r="2620" spans="99:99" x14ac:dyDescent="0.45">
      <c r="CU2620" s="2"/>
    </row>
    <row r="2621" spans="99:99" x14ac:dyDescent="0.45">
      <c r="CU2621" s="2"/>
    </row>
    <row r="2622" spans="99:99" x14ac:dyDescent="0.45">
      <c r="CU2622" s="2"/>
    </row>
    <row r="2623" spans="99:99" x14ac:dyDescent="0.45">
      <c r="CU2623" s="2"/>
    </row>
    <row r="2624" spans="99:99" x14ac:dyDescent="0.45">
      <c r="CU2624" s="2"/>
    </row>
    <row r="2625" spans="99:99" x14ac:dyDescent="0.45">
      <c r="CU2625" s="2"/>
    </row>
    <row r="2626" spans="99:99" x14ac:dyDescent="0.45">
      <c r="CU2626" s="2"/>
    </row>
    <row r="2627" spans="99:99" x14ac:dyDescent="0.45">
      <c r="CU2627" s="2"/>
    </row>
    <row r="2628" spans="99:99" x14ac:dyDescent="0.45">
      <c r="CU2628" s="2"/>
    </row>
    <row r="2629" spans="99:99" x14ac:dyDescent="0.45">
      <c r="CU2629" s="2"/>
    </row>
    <row r="2630" spans="99:99" x14ac:dyDescent="0.45">
      <c r="CU2630" s="2"/>
    </row>
    <row r="2631" spans="99:99" x14ac:dyDescent="0.45">
      <c r="CU2631" s="2"/>
    </row>
    <row r="2632" spans="99:99" x14ac:dyDescent="0.45">
      <c r="CU2632" s="2"/>
    </row>
    <row r="2633" spans="99:99" x14ac:dyDescent="0.45">
      <c r="CU2633" s="2"/>
    </row>
    <row r="2634" spans="99:99" x14ac:dyDescent="0.45">
      <c r="CU2634" s="2"/>
    </row>
    <row r="2635" spans="99:99" x14ac:dyDescent="0.45">
      <c r="CU2635" s="2"/>
    </row>
    <row r="2636" spans="99:99" x14ac:dyDescent="0.45">
      <c r="CU2636" s="2"/>
    </row>
    <row r="2637" spans="99:99" x14ac:dyDescent="0.45">
      <c r="CU2637" s="2"/>
    </row>
    <row r="2638" spans="99:99" x14ac:dyDescent="0.45">
      <c r="CU2638" s="2"/>
    </row>
    <row r="2639" spans="99:99" x14ac:dyDescent="0.45">
      <c r="CU2639" s="2"/>
    </row>
    <row r="2640" spans="99:99" x14ac:dyDescent="0.45">
      <c r="CU2640" s="2"/>
    </row>
    <row r="2641" spans="99:99" x14ac:dyDescent="0.45">
      <c r="CU2641" s="2"/>
    </row>
    <row r="2642" spans="99:99" x14ac:dyDescent="0.45">
      <c r="CU2642" s="2"/>
    </row>
    <row r="2643" spans="99:99" x14ac:dyDescent="0.45">
      <c r="CU2643" s="2"/>
    </row>
    <row r="2644" spans="99:99" x14ac:dyDescent="0.45">
      <c r="CU2644" s="2"/>
    </row>
    <row r="2645" spans="99:99" x14ac:dyDescent="0.45">
      <c r="CU2645" s="2"/>
    </row>
    <row r="2646" spans="99:99" x14ac:dyDescent="0.45">
      <c r="CU2646" s="2"/>
    </row>
    <row r="2647" spans="99:99" x14ac:dyDescent="0.45">
      <c r="CU2647" s="2"/>
    </row>
    <row r="2648" spans="99:99" x14ac:dyDescent="0.45">
      <c r="CU2648" s="2"/>
    </row>
    <row r="2649" spans="99:99" x14ac:dyDescent="0.45">
      <c r="CU2649" s="2"/>
    </row>
    <row r="2650" spans="99:99" x14ac:dyDescent="0.45">
      <c r="CU2650" s="2"/>
    </row>
    <row r="2651" spans="99:99" x14ac:dyDescent="0.45">
      <c r="CU2651" s="2"/>
    </row>
    <row r="2652" spans="99:99" x14ac:dyDescent="0.45">
      <c r="CU2652" s="2"/>
    </row>
    <row r="2653" spans="99:99" x14ac:dyDescent="0.45">
      <c r="CU2653" s="2"/>
    </row>
    <row r="2654" spans="99:99" x14ac:dyDescent="0.45">
      <c r="CU2654" s="2"/>
    </row>
    <row r="2655" spans="99:99" x14ac:dyDescent="0.45">
      <c r="CU2655" s="2"/>
    </row>
    <row r="2656" spans="99:99" x14ac:dyDescent="0.45">
      <c r="CU2656" s="2"/>
    </row>
    <row r="2657" spans="99:99" x14ac:dyDescent="0.45">
      <c r="CU2657" s="2"/>
    </row>
    <row r="2658" spans="99:99" x14ac:dyDescent="0.45">
      <c r="CU2658" s="2"/>
    </row>
    <row r="2659" spans="99:99" x14ac:dyDescent="0.45">
      <c r="CU2659" s="2"/>
    </row>
    <row r="2660" spans="99:99" x14ac:dyDescent="0.45">
      <c r="CU2660" s="2"/>
    </row>
    <row r="2661" spans="99:99" x14ac:dyDescent="0.45">
      <c r="CU2661" s="2"/>
    </row>
    <row r="2662" spans="99:99" x14ac:dyDescent="0.45">
      <c r="CU2662" s="2"/>
    </row>
    <row r="2663" spans="99:99" x14ac:dyDescent="0.45">
      <c r="CU2663" s="2"/>
    </row>
    <row r="2664" spans="99:99" x14ac:dyDescent="0.45">
      <c r="CU2664" s="2"/>
    </row>
    <row r="2665" spans="99:99" x14ac:dyDescent="0.45">
      <c r="CU2665" s="2"/>
    </row>
    <row r="2666" spans="99:99" x14ac:dyDescent="0.45">
      <c r="CU2666" s="2"/>
    </row>
    <row r="2667" spans="99:99" x14ac:dyDescent="0.45">
      <c r="CU2667" s="2"/>
    </row>
    <row r="2668" spans="99:99" x14ac:dyDescent="0.45">
      <c r="CU2668" s="2"/>
    </row>
    <row r="2669" spans="99:99" x14ac:dyDescent="0.45">
      <c r="CU2669" s="2"/>
    </row>
    <row r="2670" spans="99:99" x14ac:dyDescent="0.45">
      <c r="CU2670" s="2"/>
    </row>
    <row r="2671" spans="99:99" x14ac:dyDescent="0.45">
      <c r="CU2671" s="2"/>
    </row>
    <row r="2672" spans="99:99" x14ac:dyDescent="0.45">
      <c r="CU2672" s="2"/>
    </row>
    <row r="2673" spans="99:99" x14ac:dyDescent="0.45">
      <c r="CU2673" s="2"/>
    </row>
    <row r="2674" spans="99:99" x14ac:dyDescent="0.45">
      <c r="CU2674" s="2"/>
    </row>
    <row r="2675" spans="99:99" x14ac:dyDescent="0.45">
      <c r="CU2675" s="2"/>
    </row>
    <row r="2676" spans="99:99" x14ac:dyDescent="0.45">
      <c r="CU2676" s="2"/>
    </row>
    <row r="2677" spans="99:99" x14ac:dyDescent="0.45">
      <c r="CU2677" s="2"/>
    </row>
    <row r="2678" spans="99:99" x14ac:dyDescent="0.45">
      <c r="CU2678" s="2"/>
    </row>
    <row r="2679" spans="99:99" x14ac:dyDescent="0.45">
      <c r="CU2679" s="2"/>
    </row>
    <row r="2680" spans="99:99" x14ac:dyDescent="0.45">
      <c r="CU2680" s="2"/>
    </row>
    <row r="2681" spans="99:99" x14ac:dyDescent="0.45">
      <c r="CU2681" s="2"/>
    </row>
    <row r="2682" spans="99:99" x14ac:dyDescent="0.45">
      <c r="CU2682" s="2"/>
    </row>
    <row r="2683" spans="99:99" x14ac:dyDescent="0.45">
      <c r="CU2683" s="2"/>
    </row>
    <row r="2684" spans="99:99" x14ac:dyDescent="0.45">
      <c r="CU2684" s="2"/>
    </row>
    <row r="2685" spans="99:99" x14ac:dyDescent="0.45">
      <c r="CU2685" s="2"/>
    </row>
    <row r="2686" spans="99:99" x14ac:dyDescent="0.45">
      <c r="CU2686" s="2"/>
    </row>
    <row r="2687" spans="99:99" x14ac:dyDescent="0.45">
      <c r="CU2687" s="2"/>
    </row>
    <row r="2688" spans="99:99" x14ac:dyDescent="0.45">
      <c r="CU2688" s="2"/>
    </row>
    <row r="2689" spans="99:99" x14ac:dyDescent="0.45">
      <c r="CU2689" s="2"/>
    </row>
    <row r="2690" spans="99:99" x14ac:dyDescent="0.45">
      <c r="CU2690" s="2"/>
    </row>
    <row r="2691" spans="99:99" x14ac:dyDescent="0.45">
      <c r="CU2691" s="2"/>
    </row>
    <row r="2692" spans="99:99" x14ac:dyDescent="0.45">
      <c r="CU2692" s="2"/>
    </row>
    <row r="2693" spans="99:99" x14ac:dyDescent="0.45">
      <c r="CU2693" s="2"/>
    </row>
    <row r="2694" spans="99:99" x14ac:dyDescent="0.45">
      <c r="CU2694" s="2"/>
    </row>
    <row r="2695" spans="99:99" x14ac:dyDescent="0.45">
      <c r="CU2695" s="2"/>
    </row>
    <row r="2696" spans="99:99" x14ac:dyDescent="0.45">
      <c r="CU2696" s="2"/>
    </row>
    <row r="2697" spans="99:99" x14ac:dyDescent="0.45">
      <c r="CU2697" s="2"/>
    </row>
    <row r="2698" spans="99:99" x14ac:dyDescent="0.45">
      <c r="CU2698" s="2"/>
    </row>
    <row r="2699" spans="99:99" x14ac:dyDescent="0.45">
      <c r="CU2699" s="2"/>
    </row>
    <row r="2700" spans="99:99" x14ac:dyDescent="0.45">
      <c r="CU2700" s="2"/>
    </row>
    <row r="2701" spans="99:99" x14ac:dyDescent="0.45">
      <c r="CU2701" s="2"/>
    </row>
    <row r="2702" spans="99:99" x14ac:dyDescent="0.45">
      <c r="CU2702" s="2"/>
    </row>
    <row r="2703" spans="99:99" x14ac:dyDescent="0.45">
      <c r="CU2703" s="2"/>
    </row>
    <row r="2704" spans="99:99" x14ac:dyDescent="0.45">
      <c r="CU2704" s="2"/>
    </row>
    <row r="2705" spans="99:99" x14ac:dyDescent="0.45">
      <c r="CU2705" s="2"/>
    </row>
    <row r="2706" spans="99:99" x14ac:dyDescent="0.45">
      <c r="CU2706" s="2"/>
    </row>
    <row r="2707" spans="99:99" x14ac:dyDescent="0.45">
      <c r="CU2707" s="2"/>
    </row>
    <row r="2708" spans="99:99" x14ac:dyDescent="0.45">
      <c r="CU2708" s="2"/>
    </row>
    <row r="2709" spans="99:99" x14ac:dyDescent="0.45">
      <c r="CU2709" s="2"/>
    </row>
    <row r="2710" spans="99:99" x14ac:dyDescent="0.45">
      <c r="CU2710" s="2"/>
    </row>
    <row r="2711" spans="99:99" x14ac:dyDescent="0.45">
      <c r="CU2711" s="2"/>
    </row>
    <row r="2712" spans="99:99" x14ac:dyDescent="0.45">
      <c r="CU2712" s="2"/>
    </row>
    <row r="2713" spans="99:99" x14ac:dyDescent="0.45">
      <c r="CU2713" s="2"/>
    </row>
    <row r="2714" spans="99:99" x14ac:dyDescent="0.45">
      <c r="CU2714" s="2"/>
    </row>
    <row r="2715" spans="99:99" x14ac:dyDescent="0.45">
      <c r="CU2715" s="2"/>
    </row>
    <row r="2716" spans="99:99" x14ac:dyDescent="0.45">
      <c r="CU2716" s="2"/>
    </row>
    <row r="2717" spans="99:99" x14ac:dyDescent="0.45">
      <c r="CU2717" s="2"/>
    </row>
    <row r="2718" spans="99:99" x14ac:dyDescent="0.45">
      <c r="CU2718" s="2"/>
    </row>
    <row r="2719" spans="99:99" x14ac:dyDescent="0.45">
      <c r="CU2719" s="2"/>
    </row>
    <row r="2720" spans="99:99" x14ac:dyDescent="0.45">
      <c r="CU2720" s="2"/>
    </row>
    <row r="2721" spans="99:99" x14ac:dyDescent="0.45">
      <c r="CU2721" s="2"/>
    </row>
    <row r="2722" spans="99:99" x14ac:dyDescent="0.45">
      <c r="CU2722" s="2"/>
    </row>
    <row r="2723" spans="99:99" x14ac:dyDescent="0.45">
      <c r="CU2723" s="2"/>
    </row>
    <row r="2724" spans="99:99" x14ac:dyDescent="0.45">
      <c r="CU2724" s="2"/>
    </row>
    <row r="2725" spans="99:99" x14ac:dyDescent="0.45">
      <c r="CU2725" s="2"/>
    </row>
    <row r="2726" spans="99:99" x14ac:dyDescent="0.45">
      <c r="CU2726" s="2"/>
    </row>
    <row r="2727" spans="99:99" x14ac:dyDescent="0.45">
      <c r="CU2727" s="2"/>
    </row>
    <row r="2728" spans="99:99" x14ac:dyDescent="0.45">
      <c r="CU2728" s="2"/>
    </row>
    <row r="2729" spans="99:99" x14ac:dyDescent="0.45">
      <c r="CU2729" s="2"/>
    </row>
    <row r="2730" spans="99:99" x14ac:dyDescent="0.45">
      <c r="CU2730" s="2"/>
    </row>
    <row r="2731" spans="99:99" x14ac:dyDescent="0.45">
      <c r="CU2731" s="2"/>
    </row>
    <row r="2732" spans="99:99" x14ac:dyDescent="0.45">
      <c r="CU2732" s="2"/>
    </row>
    <row r="2733" spans="99:99" x14ac:dyDescent="0.45">
      <c r="CU2733" s="2"/>
    </row>
    <row r="2734" spans="99:99" x14ac:dyDescent="0.45">
      <c r="CU2734" s="2"/>
    </row>
    <row r="2735" spans="99:99" x14ac:dyDescent="0.45">
      <c r="CU2735" s="2"/>
    </row>
    <row r="2736" spans="99:99" x14ac:dyDescent="0.45">
      <c r="CU2736" s="2"/>
    </row>
    <row r="2737" spans="99:99" x14ac:dyDescent="0.45">
      <c r="CU2737" s="2"/>
    </row>
    <row r="2738" spans="99:99" x14ac:dyDescent="0.45">
      <c r="CU2738" s="2"/>
    </row>
    <row r="2739" spans="99:99" x14ac:dyDescent="0.45">
      <c r="CU2739" s="2"/>
    </row>
    <row r="2740" spans="99:99" x14ac:dyDescent="0.45">
      <c r="CU2740" s="2"/>
    </row>
    <row r="2741" spans="99:99" x14ac:dyDescent="0.45">
      <c r="CU2741" s="2"/>
    </row>
    <row r="2742" spans="99:99" x14ac:dyDescent="0.45">
      <c r="CU2742" s="2"/>
    </row>
    <row r="2743" spans="99:99" x14ac:dyDescent="0.45">
      <c r="CU2743" s="2"/>
    </row>
    <row r="2744" spans="99:99" x14ac:dyDescent="0.45">
      <c r="CU2744" s="2"/>
    </row>
    <row r="2745" spans="99:99" x14ac:dyDescent="0.45">
      <c r="CU2745" s="2"/>
    </row>
    <row r="2746" spans="99:99" x14ac:dyDescent="0.45">
      <c r="CU2746" s="2"/>
    </row>
    <row r="2747" spans="99:99" x14ac:dyDescent="0.45">
      <c r="CU2747" s="2"/>
    </row>
    <row r="2748" spans="99:99" x14ac:dyDescent="0.45">
      <c r="CU2748" s="2"/>
    </row>
    <row r="2749" spans="99:99" x14ac:dyDescent="0.45">
      <c r="CU2749" s="2"/>
    </row>
    <row r="2750" spans="99:99" x14ac:dyDescent="0.45">
      <c r="CU2750" s="2"/>
    </row>
    <row r="2751" spans="99:99" x14ac:dyDescent="0.45">
      <c r="CU2751" s="2"/>
    </row>
    <row r="2752" spans="99:99" x14ac:dyDescent="0.45">
      <c r="CU2752" s="2"/>
    </row>
    <row r="2753" spans="99:99" x14ac:dyDescent="0.45">
      <c r="CU2753" s="2"/>
    </row>
    <row r="2754" spans="99:99" x14ac:dyDescent="0.45">
      <c r="CU2754" s="2"/>
    </row>
    <row r="2755" spans="99:99" x14ac:dyDescent="0.45">
      <c r="CU2755" s="2"/>
    </row>
    <row r="2756" spans="99:99" x14ac:dyDescent="0.45">
      <c r="CU2756" s="2"/>
    </row>
    <row r="2757" spans="99:99" x14ac:dyDescent="0.45">
      <c r="CU2757" s="2"/>
    </row>
    <row r="2758" spans="99:99" x14ac:dyDescent="0.45">
      <c r="CU2758" s="2"/>
    </row>
    <row r="2759" spans="99:99" x14ac:dyDescent="0.45">
      <c r="CU2759" s="2"/>
    </row>
    <row r="2760" spans="99:99" x14ac:dyDescent="0.45">
      <c r="CU2760" s="2"/>
    </row>
    <row r="2761" spans="99:99" x14ac:dyDescent="0.45">
      <c r="CU2761" s="2"/>
    </row>
    <row r="2762" spans="99:99" x14ac:dyDescent="0.45">
      <c r="CU2762" s="2"/>
    </row>
    <row r="2763" spans="99:99" x14ac:dyDescent="0.45">
      <c r="CU2763" s="2"/>
    </row>
    <row r="2764" spans="99:99" x14ac:dyDescent="0.45">
      <c r="CU2764" s="2"/>
    </row>
    <row r="2765" spans="99:99" x14ac:dyDescent="0.45">
      <c r="CU2765" s="2"/>
    </row>
    <row r="2766" spans="99:99" x14ac:dyDescent="0.45">
      <c r="CU2766" s="2"/>
    </row>
    <row r="2767" spans="99:99" x14ac:dyDescent="0.45">
      <c r="CU2767" s="2"/>
    </row>
    <row r="2768" spans="99:99" x14ac:dyDescent="0.45">
      <c r="CU2768" s="2"/>
    </row>
    <row r="2769" spans="99:99" x14ac:dyDescent="0.45">
      <c r="CU2769" s="2"/>
    </row>
    <row r="2770" spans="99:99" x14ac:dyDescent="0.45">
      <c r="CU2770" s="2"/>
    </row>
    <row r="2771" spans="99:99" x14ac:dyDescent="0.45">
      <c r="CU2771" s="2"/>
    </row>
    <row r="2772" spans="99:99" x14ac:dyDescent="0.45">
      <c r="CU2772" s="2"/>
    </row>
    <row r="2773" spans="99:99" x14ac:dyDescent="0.45">
      <c r="CU2773" s="2"/>
    </row>
    <row r="2774" spans="99:99" x14ac:dyDescent="0.45">
      <c r="CU2774" s="2"/>
    </row>
    <row r="2775" spans="99:99" x14ac:dyDescent="0.45">
      <c r="CU2775" s="2"/>
    </row>
    <row r="2776" spans="99:99" x14ac:dyDescent="0.45">
      <c r="CU2776" s="2"/>
    </row>
    <row r="2777" spans="99:99" x14ac:dyDescent="0.45">
      <c r="CU2777" s="2"/>
    </row>
    <row r="2778" spans="99:99" x14ac:dyDescent="0.45">
      <c r="CU2778" s="2"/>
    </row>
    <row r="2779" spans="99:99" x14ac:dyDescent="0.45">
      <c r="CU2779" s="2"/>
    </row>
    <row r="2780" spans="99:99" x14ac:dyDescent="0.45">
      <c r="CU2780" s="2"/>
    </row>
    <row r="2781" spans="99:99" x14ac:dyDescent="0.45">
      <c r="CU2781" s="2"/>
    </row>
    <row r="2782" spans="99:99" x14ac:dyDescent="0.45">
      <c r="CU2782" s="2"/>
    </row>
    <row r="2783" spans="99:99" x14ac:dyDescent="0.45">
      <c r="CU2783" s="2"/>
    </row>
    <row r="2784" spans="99:99" x14ac:dyDescent="0.45">
      <c r="CU2784" s="2"/>
    </row>
    <row r="2785" spans="99:99" x14ac:dyDescent="0.45">
      <c r="CU2785" s="2"/>
    </row>
    <row r="2786" spans="99:99" x14ac:dyDescent="0.45">
      <c r="CU2786" s="2"/>
    </row>
    <row r="2787" spans="99:99" x14ac:dyDescent="0.45">
      <c r="CU2787" s="2"/>
    </row>
    <row r="2788" spans="99:99" x14ac:dyDescent="0.45">
      <c r="CU2788" s="2"/>
    </row>
    <row r="2789" spans="99:99" x14ac:dyDescent="0.45">
      <c r="CU2789" s="2"/>
    </row>
    <row r="2790" spans="99:99" x14ac:dyDescent="0.45">
      <c r="CU2790" s="2"/>
    </row>
    <row r="2791" spans="99:99" x14ac:dyDescent="0.45">
      <c r="CU2791" s="2"/>
    </row>
    <row r="2792" spans="99:99" x14ac:dyDescent="0.45">
      <c r="CU2792" s="2"/>
    </row>
    <row r="2793" spans="99:99" x14ac:dyDescent="0.45">
      <c r="CU2793" s="2"/>
    </row>
    <row r="2794" spans="99:99" x14ac:dyDescent="0.45">
      <c r="CU2794" s="2"/>
    </row>
    <row r="2795" spans="99:99" x14ac:dyDescent="0.45">
      <c r="CU2795" s="2"/>
    </row>
    <row r="2796" spans="99:99" x14ac:dyDescent="0.45">
      <c r="CU2796" s="2"/>
    </row>
    <row r="2797" spans="99:99" x14ac:dyDescent="0.45">
      <c r="CU2797" s="2"/>
    </row>
    <row r="2798" spans="99:99" x14ac:dyDescent="0.45">
      <c r="CU2798" s="2"/>
    </row>
    <row r="2799" spans="99:99" x14ac:dyDescent="0.45">
      <c r="CU2799" s="2"/>
    </row>
    <row r="2800" spans="99:99" x14ac:dyDescent="0.45">
      <c r="CU2800" s="2"/>
    </row>
    <row r="2801" spans="99:99" x14ac:dyDescent="0.45">
      <c r="CU2801" s="2"/>
    </row>
    <row r="2802" spans="99:99" x14ac:dyDescent="0.45">
      <c r="CU2802" s="2"/>
    </row>
    <row r="2803" spans="99:99" x14ac:dyDescent="0.45">
      <c r="CU2803" s="2"/>
    </row>
    <row r="2804" spans="99:99" x14ac:dyDescent="0.45">
      <c r="CU2804" s="2"/>
    </row>
    <row r="2805" spans="99:99" x14ac:dyDescent="0.45">
      <c r="CU2805" s="2"/>
    </row>
    <row r="2806" spans="99:99" x14ac:dyDescent="0.45">
      <c r="CU2806" s="2"/>
    </row>
    <row r="2807" spans="99:99" x14ac:dyDescent="0.45">
      <c r="CU2807" s="2"/>
    </row>
    <row r="2808" spans="99:99" x14ac:dyDescent="0.45">
      <c r="CU2808" s="2"/>
    </row>
    <row r="2809" spans="99:99" x14ac:dyDescent="0.45">
      <c r="CU2809" s="2"/>
    </row>
    <row r="2810" spans="99:99" x14ac:dyDescent="0.45">
      <c r="CU2810" s="2"/>
    </row>
    <row r="2811" spans="99:99" x14ac:dyDescent="0.45">
      <c r="CU2811" s="2"/>
    </row>
    <row r="2812" spans="99:99" x14ac:dyDescent="0.45">
      <c r="CU2812" s="2"/>
    </row>
    <row r="2813" spans="99:99" x14ac:dyDescent="0.45">
      <c r="CU2813" s="2"/>
    </row>
    <row r="2814" spans="99:99" x14ac:dyDescent="0.45">
      <c r="CU2814" s="2"/>
    </row>
    <row r="2815" spans="99:99" x14ac:dyDescent="0.45">
      <c r="CU2815" s="2"/>
    </row>
    <row r="2816" spans="99:99" x14ac:dyDescent="0.45">
      <c r="CU2816" s="2"/>
    </row>
    <row r="2817" spans="99:99" x14ac:dyDescent="0.45">
      <c r="CU2817" s="2"/>
    </row>
    <row r="2818" spans="99:99" x14ac:dyDescent="0.45">
      <c r="CU2818" s="2"/>
    </row>
    <row r="2819" spans="99:99" x14ac:dyDescent="0.45">
      <c r="CU2819" s="2"/>
    </row>
    <row r="2820" spans="99:99" x14ac:dyDescent="0.45">
      <c r="CU2820" s="2"/>
    </row>
    <row r="2821" spans="99:99" x14ac:dyDescent="0.45">
      <c r="CU2821" s="2"/>
    </row>
    <row r="2822" spans="99:99" x14ac:dyDescent="0.45">
      <c r="CU2822" s="2"/>
    </row>
    <row r="2823" spans="99:99" x14ac:dyDescent="0.45">
      <c r="CU2823" s="2"/>
    </row>
    <row r="2824" spans="99:99" x14ac:dyDescent="0.45">
      <c r="CU2824" s="2"/>
    </row>
    <row r="2825" spans="99:99" x14ac:dyDescent="0.45">
      <c r="CU2825" s="2"/>
    </row>
    <row r="2826" spans="99:99" x14ac:dyDescent="0.45">
      <c r="CU2826" s="2"/>
    </row>
    <row r="2827" spans="99:99" x14ac:dyDescent="0.45">
      <c r="CU2827" s="2"/>
    </row>
    <row r="2828" spans="99:99" x14ac:dyDescent="0.45">
      <c r="CU2828" s="2"/>
    </row>
    <row r="2829" spans="99:99" x14ac:dyDescent="0.45">
      <c r="CU2829" s="2"/>
    </row>
    <row r="2830" spans="99:99" x14ac:dyDescent="0.45">
      <c r="CU2830" s="2"/>
    </row>
    <row r="2831" spans="99:99" x14ac:dyDescent="0.45">
      <c r="CU2831" s="2"/>
    </row>
    <row r="2832" spans="99:99" x14ac:dyDescent="0.45">
      <c r="CU2832" s="2"/>
    </row>
    <row r="2833" spans="99:99" x14ac:dyDescent="0.45">
      <c r="CU2833" s="2"/>
    </row>
    <row r="2834" spans="99:99" x14ac:dyDescent="0.45">
      <c r="CU2834" s="2"/>
    </row>
    <row r="2835" spans="99:99" x14ac:dyDescent="0.45">
      <c r="CU2835" s="2"/>
    </row>
    <row r="2836" spans="99:99" x14ac:dyDescent="0.45">
      <c r="CU2836" s="2"/>
    </row>
    <row r="2837" spans="99:99" x14ac:dyDescent="0.45">
      <c r="CU2837" s="2"/>
    </row>
    <row r="2838" spans="99:99" x14ac:dyDescent="0.45">
      <c r="CU2838" s="2"/>
    </row>
    <row r="2839" spans="99:99" x14ac:dyDescent="0.45">
      <c r="CU2839" s="2"/>
    </row>
    <row r="2840" spans="99:99" x14ac:dyDescent="0.45">
      <c r="CU2840" s="2"/>
    </row>
    <row r="2841" spans="99:99" x14ac:dyDescent="0.45">
      <c r="CU2841" s="2"/>
    </row>
    <row r="2842" spans="99:99" x14ac:dyDescent="0.45">
      <c r="CU2842" s="2"/>
    </row>
    <row r="2843" spans="99:99" x14ac:dyDescent="0.45">
      <c r="CU2843" s="2"/>
    </row>
    <row r="2844" spans="99:99" x14ac:dyDescent="0.45">
      <c r="CU2844" s="2"/>
    </row>
    <row r="2845" spans="99:99" x14ac:dyDescent="0.45">
      <c r="CU2845" s="2"/>
    </row>
    <row r="2846" spans="99:99" x14ac:dyDescent="0.45">
      <c r="CU2846" s="2"/>
    </row>
    <row r="2847" spans="99:99" x14ac:dyDescent="0.45">
      <c r="CU2847" s="2"/>
    </row>
    <row r="2848" spans="99:99" x14ac:dyDescent="0.45">
      <c r="CU2848" s="2"/>
    </row>
    <row r="2849" spans="99:99" x14ac:dyDescent="0.45">
      <c r="CU2849" s="2"/>
    </row>
    <row r="2850" spans="99:99" x14ac:dyDescent="0.45">
      <c r="CU2850" s="2"/>
    </row>
    <row r="2851" spans="99:99" x14ac:dyDescent="0.45">
      <c r="CU2851" s="2"/>
    </row>
    <row r="2852" spans="99:99" x14ac:dyDescent="0.45">
      <c r="CU2852" s="2"/>
    </row>
    <row r="2853" spans="99:99" x14ac:dyDescent="0.45">
      <c r="CU2853" s="2"/>
    </row>
    <row r="2854" spans="99:99" x14ac:dyDescent="0.45">
      <c r="CU2854" s="2"/>
    </row>
    <row r="2855" spans="99:99" x14ac:dyDescent="0.45">
      <c r="CU2855" s="2"/>
    </row>
    <row r="2856" spans="99:99" x14ac:dyDescent="0.45">
      <c r="CU2856" s="2"/>
    </row>
    <row r="2857" spans="99:99" x14ac:dyDescent="0.45">
      <c r="CU2857" s="2"/>
    </row>
    <row r="2858" spans="99:99" x14ac:dyDescent="0.45">
      <c r="CU2858" s="2"/>
    </row>
    <row r="2859" spans="99:99" x14ac:dyDescent="0.45">
      <c r="CU2859" s="2"/>
    </row>
    <row r="2860" spans="99:99" x14ac:dyDescent="0.45">
      <c r="CU2860" s="2"/>
    </row>
    <row r="2861" spans="99:99" x14ac:dyDescent="0.45">
      <c r="CU2861" s="2"/>
    </row>
    <row r="2862" spans="99:99" x14ac:dyDescent="0.45">
      <c r="CU2862" s="2"/>
    </row>
    <row r="2863" spans="99:99" x14ac:dyDescent="0.45">
      <c r="CU2863" s="2"/>
    </row>
    <row r="2864" spans="99:99" x14ac:dyDescent="0.45">
      <c r="CU2864" s="2"/>
    </row>
    <row r="2865" spans="99:99" x14ac:dyDescent="0.45">
      <c r="CU2865" s="2"/>
    </row>
    <row r="2866" spans="99:99" x14ac:dyDescent="0.45">
      <c r="CU2866" s="2"/>
    </row>
    <row r="2867" spans="99:99" x14ac:dyDescent="0.45">
      <c r="CU2867" s="2"/>
    </row>
    <row r="2868" spans="99:99" x14ac:dyDescent="0.45">
      <c r="CU2868" s="2"/>
    </row>
    <row r="2869" spans="99:99" x14ac:dyDescent="0.45">
      <c r="CU2869" s="2"/>
    </row>
    <row r="2870" spans="99:99" x14ac:dyDescent="0.45">
      <c r="CU2870" s="2"/>
    </row>
    <row r="2871" spans="99:99" x14ac:dyDescent="0.45">
      <c r="CU2871" s="2"/>
    </row>
    <row r="2872" spans="99:99" x14ac:dyDescent="0.45">
      <c r="CU2872" s="2"/>
    </row>
    <row r="2873" spans="99:99" x14ac:dyDescent="0.45">
      <c r="CU2873" s="2"/>
    </row>
    <row r="2874" spans="99:99" x14ac:dyDescent="0.45">
      <c r="CU2874" s="2"/>
    </row>
    <row r="2875" spans="99:99" x14ac:dyDescent="0.45">
      <c r="CU2875" s="2"/>
    </row>
    <row r="2876" spans="99:99" x14ac:dyDescent="0.45">
      <c r="CU2876" s="2"/>
    </row>
    <row r="2877" spans="99:99" x14ac:dyDescent="0.45">
      <c r="CU2877" s="2"/>
    </row>
    <row r="2878" spans="99:99" x14ac:dyDescent="0.45">
      <c r="CU2878" s="2"/>
    </row>
    <row r="2879" spans="99:99" x14ac:dyDescent="0.45">
      <c r="CU2879" s="2"/>
    </row>
    <row r="2880" spans="99:99" x14ac:dyDescent="0.45">
      <c r="CU2880" s="2"/>
    </row>
    <row r="2881" spans="99:99" x14ac:dyDescent="0.45">
      <c r="CU2881" s="2"/>
    </row>
    <row r="2882" spans="99:99" x14ac:dyDescent="0.45">
      <c r="CU2882" s="2"/>
    </row>
    <row r="2883" spans="99:99" x14ac:dyDescent="0.45">
      <c r="CU2883" s="2"/>
    </row>
    <row r="2884" spans="99:99" x14ac:dyDescent="0.45">
      <c r="CU2884" s="2"/>
    </row>
    <row r="2885" spans="99:99" x14ac:dyDescent="0.45">
      <c r="CU2885" s="2"/>
    </row>
    <row r="2886" spans="99:99" x14ac:dyDescent="0.45">
      <c r="CU2886" s="2"/>
    </row>
    <row r="2887" spans="99:99" x14ac:dyDescent="0.45">
      <c r="CU2887" s="2"/>
    </row>
    <row r="2888" spans="99:99" x14ac:dyDescent="0.45">
      <c r="CU2888" s="2"/>
    </row>
    <row r="2889" spans="99:99" x14ac:dyDescent="0.45">
      <c r="CU2889" s="2"/>
    </row>
    <row r="2890" spans="99:99" x14ac:dyDescent="0.45">
      <c r="CU2890" s="2"/>
    </row>
    <row r="2891" spans="99:99" x14ac:dyDescent="0.45">
      <c r="CU2891" s="2"/>
    </row>
    <row r="2892" spans="99:99" x14ac:dyDescent="0.45">
      <c r="CU2892" s="2"/>
    </row>
    <row r="2893" spans="99:99" x14ac:dyDescent="0.45">
      <c r="CU2893" s="2"/>
    </row>
    <row r="2894" spans="99:99" x14ac:dyDescent="0.45">
      <c r="CU2894" s="2"/>
    </row>
    <row r="2895" spans="99:99" x14ac:dyDescent="0.45">
      <c r="CU2895" s="2"/>
    </row>
    <row r="2896" spans="99:99" x14ac:dyDescent="0.45">
      <c r="CU2896" s="2"/>
    </row>
    <row r="2897" spans="99:99" x14ac:dyDescent="0.45">
      <c r="CU2897" s="2"/>
    </row>
    <row r="2898" spans="99:99" x14ac:dyDescent="0.45">
      <c r="CU2898" s="2"/>
    </row>
    <row r="2899" spans="99:99" x14ac:dyDescent="0.45">
      <c r="CU2899" s="2"/>
    </row>
    <row r="2900" spans="99:99" x14ac:dyDescent="0.45">
      <c r="CU2900" s="2"/>
    </row>
    <row r="2901" spans="99:99" x14ac:dyDescent="0.45">
      <c r="CU2901" s="2"/>
    </row>
    <row r="2902" spans="99:99" x14ac:dyDescent="0.45">
      <c r="CU2902" s="2"/>
    </row>
    <row r="2903" spans="99:99" x14ac:dyDescent="0.45">
      <c r="CU2903" s="2"/>
    </row>
    <row r="2904" spans="99:99" x14ac:dyDescent="0.45">
      <c r="CU2904" s="2"/>
    </row>
    <row r="2905" spans="99:99" x14ac:dyDescent="0.45">
      <c r="CU2905" s="2"/>
    </row>
    <row r="2906" spans="99:99" x14ac:dyDescent="0.45">
      <c r="CU2906" s="2"/>
    </row>
    <row r="2907" spans="99:99" x14ac:dyDescent="0.45">
      <c r="CU2907" s="2"/>
    </row>
    <row r="2908" spans="99:99" x14ac:dyDescent="0.45">
      <c r="CU2908" s="2"/>
    </row>
    <row r="2909" spans="99:99" x14ac:dyDescent="0.45">
      <c r="CU2909" s="2"/>
    </row>
    <row r="2910" spans="99:99" x14ac:dyDescent="0.45">
      <c r="CU2910" s="2"/>
    </row>
    <row r="2911" spans="99:99" x14ac:dyDescent="0.45">
      <c r="CU2911" s="2"/>
    </row>
    <row r="2912" spans="99:99" x14ac:dyDescent="0.45">
      <c r="CU2912" s="2"/>
    </row>
    <row r="2913" spans="99:99" x14ac:dyDescent="0.45">
      <c r="CU2913" s="2"/>
    </row>
    <row r="2914" spans="99:99" x14ac:dyDescent="0.45">
      <c r="CU2914" s="2"/>
    </row>
    <row r="2915" spans="99:99" x14ac:dyDescent="0.45">
      <c r="CU2915" s="2"/>
    </row>
    <row r="2916" spans="99:99" x14ac:dyDescent="0.45">
      <c r="CU2916" s="2"/>
    </row>
    <row r="2917" spans="99:99" x14ac:dyDescent="0.45">
      <c r="CU2917" s="2"/>
    </row>
    <row r="2918" spans="99:99" x14ac:dyDescent="0.45">
      <c r="CU2918" s="2"/>
    </row>
    <row r="2919" spans="99:99" x14ac:dyDescent="0.45">
      <c r="CU2919" s="2"/>
    </row>
    <row r="2920" spans="99:99" x14ac:dyDescent="0.45">
      <c r="CU2920" s="2"/>
    </row>
    <row r="2921" spans="99:99" x14ac:dyDescent="0.45">
      <c r="CU2921" s="2"/>
    </row>
    <row r="2922" spans="99:99" x14ac:dyDescent="0.45">
      <c r="CU2922" s="2"/>
    </row>
    <row r="2923" spans="99:99" x14ac:dyDescent="0.45">
      <c r="CU2923" s="2"/>
    </row>
    <row r="2924" spans="99:99" x14ac:dyDescent="0.45">
      <c r="CU2924" s="2"/>
    </row>
    <row r="2925" spans="99:99" x14ac:dyDescent="0.45">
      <c r="CU2925" s="2"/>
    </row>
    <row r="2926" spans="99:99" x14ac:dyDescent="0.45">
      <c r="CU2926" s="2"/>
    </row>
    <row r="2927" spans="99:99" x14ac:dyDescent="0.45">
      <c r="CU2927" s="2"/>
    </row>
    <row r="2928" spans="99:99" x14ac:dyDescent="0.45">
      <c r="CU2928" s="2"/>
    </row>
    <row r="2929" spans="99:99" x14ac:dyDescent="0.45">
      <c r="CU2929" s="2"/>
    </row>
    <row r="2930" spans="99:99" x14ac:dyDescent="0.45">
      <c r="CU2930" s="2"/>
    </row>
    <row r="2931" spans="99:99" x14ac:dyDescent="0.45">
      <c r="CU2931" s="2"/>
    </row>
    <row r="2932" spans="99:99" x14ac:dyDescent="0.45">
      <c r="CU2932" s="2"/>
    </row>
    <row r="2933" spans="99:99" x14ac:dyDescent="0.45">
      <c r="CU2933" s="2"/>
    </row>
    <row r="2934" spans="99:99" x14ac:dyDescent="0.45">
      <c r="CU2934" s="2"/>
    </row>
    <row r="2935" spans="99:99" x14ac:dyDescent="0.45">
      <c r="CU2935" s="2"/>
    </row>
    <row r="2936" spans="99:99" x14ac:dyDescent="0.45">
      <c r="CU2936" s="2"/>
    </row>
    <row r="2937" spans="99:99" x14ac:dyDescent="0.45">
      <c r="CU2937" s="2"/>
    </row>
    <row r="2938" spans="99:99" x14ac:dyDescent="0.45">
      <c r="CU2938" s="2"/>
    </row>
    <row r="2939" spans="99:99" x14ac:dyDescent="0.45">
      <c r="CU2939" s="2"/>
    </row>
    <row r="2940" spans="99:99" x14ac:dyDescent="0.45">
      <c r="CU2940" s="2"/>
    </row>
    <row r="2941" spans="99:99" x14ac:dyDescent="0.45">
      <c r="CU2941" s="2"/>
    </row>
    <row r="2942" spans="99:99" x14ac:dyDescent="0.45">
      <c r="CU2942" s="2"/>
    </row>
    <row r="2943" spans="99:99" x14ac:dyDescent="0.45">
      <c r="CU2943" s="2"/>
    </row>
    <row r="2944" spans="99:99" x14ac:dyDescent="0.45">
      <c r="CU2944" s="2"/>
    </row>
    <row r="2945" spans="99:99" x14ac:dyDescent="0.45">
      <c r="CU2945" s="2"/>
    </row>
    <row r="2946" spans="99:99" x14ac:dyDescent="0.45">
      <c r="CU2946" s="2"/>
    </row>
    <row r="2947" spans="99:99" x14ac:dyDescent="0.45">
      <c r="CU2947" s="2"/>
    </row>
    <row r="2948" spans="99:99" x14ac:dyDescent="0.45">
      <c r="CU2948" s="2"/>
    </row>
    <row r="2949" spans="99:99" x14ac:dyDescent="0.45">
      <c r="CU2949" s="2"/>
    </row>
    <row r="2950" spans="99:99" x14ac:dyDescent="0.45">
      <c r="CU2950" s="2"/>
    </row>
    <row r="2951" spans="99:99" x14ac:dyDescent="0.45">
      <c r="CU2951" s="2"/>
    </row>
    <row r="2952" spans="99:99" x14ac:dyDescent="0.45">
      <c r="CU2952" s="2"/>
    </row>
    <row r="2953" spans="99:99" x14ac:dyDescent="0.45">
      <c r="CU2953" s="2"/>
    </row>
    <row r="2954" spans="99:99" x14ac:dyDescent="0.45">
      <c r="CU2954" s="2"/>
    </row>
    <row r="2955" spans="99:99" x14ac:dyDescent="0.45">
      <c r="CU2955" s="2"/>
    </row>
    <row r="2956" spans="99:99" x14ac:dyDescent="0.45">
      <c r="CU2956" s="2"/>
    </row>
    <row r="2957" spans="99:99" x14ac:dyDescent="0.45">
      <c r="CU2957" s="2"/>
    </row>
    <row r="2958" spans="99:99" x14ac:dyDescent="0.45">
      <c r="CU2958" s="2"/>
    </row>
    <row r="2959" spans="99:99" x14ac:dyDescent="0.45">
      <c r="CU2959" s="2"/>
    </row>
    <row r="2960" spans="99:99" x14ac:dyDescent="0.45">
      <c r="CU2960" s="2"/>
    </row>
    <row r="2961" spans="99:99" x14ac:dyDescent="0.45">
      <c r="CU2961" s="2"/>
    </row>
    <row r="2962" spans="99:99" x14ac:dyDescent="0.45">
      <c r="CU2962" s="2"/>
    </row>
    <row r="2963" spans="99:99" x14ac:dyDescent="0.45">
      <c r="CU2963" s="2"/>
    </row>
    <row r="2964" spans="99:99" x14ac:dyDescent="0.45">
      <c r="CU2964" s="2"/>
    </row>
    <row r="2965" spans="99:99" x14ac:dyDescent="0.45">
      <c r="CU2965" s="2"/>
    </row>
    <row r="2966" spans="99:99" x14ac:dyDescent="0.45">
      <c r="CU2966" s="2"/>
    </row>
    <row r="2967" spans="99:99" x14ac:dyDescent="0.45">
      <c r="CU2967" s="2"/>
    </row>
    <row r="2968" spans="99:99" x14ac:dyDescent="0.45">
      <c r="CU2968" s="2"/>
    </row>
    <row r="2969" spans="99:99" x14ac:dyDescent="0.45">
      <c r="CU2969" s="2"/>
    </row>
    <row r="2970" spans="99:99" x14ac:dyDescent="0.45">
      <c r="CU2970" s="2"/>
    </row>
    <row r="2971" spans="99:99" x14ac:dyDescent="0.45">
      <c r="CU2971" s="2"/>
    </row>
    <row r="2972" spans="99:99" x14ac:dyDescent="0.45">
      <c r="CU2972" s="2"/>
    </row>
    <row r="2973" spans="99:99" x14ac:dyDescent="0.45">
      <c r="CU2973" s="2"/>
    </row>
    <row r="2974" spans="99:99" x14ac:dyDescent="0.45">
      <c r="CU2974" s="2"/>
    </row>
    <row r="2975" spans="99:99" x14ac:dyDescent="0.45">
      <c r="CU2975" s="2"/>
    </row>
    <row r="2976" spans="99:99" x14ac:dyDescent="0.45">
      <c r="CU2976" s="2"/>
    </row>
    <row r="2977" spans="99:99" x14ac:dyDescent="0.45">
      <c r="CU2977" s="2"/>
    </row>
    <row r="2978" spans="99:99" x14ac:dyDescent="0.45">
      <c r="CU2978" s="2"/>
    </row>
    <row r="2979" spans="99:99" x14ac:dyDescent="0.45">
      <c r="CU2979" s="2"/>
    </row>
    <row r="2980" spans="99:99" x14ac:dyDescent="0.45">
      <c r="CU2980" s="2"/>
    </row>
    <row r="2981" spans="99:99" x14ac:dyDescent="0.45">
      <c r="CU2981" s="2"/>
    </row>
    <row r="2982" spans="99:99" x14ac:dyDescent="0.45">
      <c r="CU2982" s="2"/>
    </row>
    <row r="2983" spans="99:99" x14ac:dyDescent="0.45">
      <c r="CU2983" s="2"/>
    </row>
    <row r="2984" spans="99:99" x14ac:dyDescent="0.45">
      <c r="CU2984" s="2"/>
    </row>
    <row r="2985" spans="99:99" x14ac:dyDescent="0.45">
      <c r="CU2985" s="2"/>
    </row>
    <row r="2986" spans="99:99" x14ac:dyDescent="0.45">
      <c r="CU2986" s="2"/>
    </row>
    <row r="2987" spans="99:99" x14ac:dyDescent="0.45">
      <c r="CU2987" s="2"/>
    </row>
    <row r="2988" spans="99:99" x14ac:dyDescent="0.45">
      <c r="CU2988" s="2"/>
    </row>
    <row r="2989" spans="99:99" x14ac:dyDescent="0.45">
      <c r="CU2989" s="2"/>
    </row>
    <row r="2990" spans="99:99" x14ac:dyDescent="0.45">
      <c r="CU2990" s="2"/>
    </row>
    <row r="2991" spans="99:99" x14ac:dyDescent="0.45">
      <c r="CU2991" s="2"/>
    </row>
    <row r="2992" spans="99:99" x14ac:dyDescent="0.45">
      <c r="CU2992" s="2"/>
    </row>
    <row r="2993" spans="99:99" x14ac:dyDescent="0.45">
      <c r="CU2993" s="2"/>
    </row>
    <row r="2994" spans="99:99" x14ac:dyDescent="0.45">
      <c r="CU2994" s="2"/>
    </row>
    <row r="2995" spans="99:99" x14ac:dyDescent="0.45">
      <c r="CU2995" s="2"/>
    </row>
    <row r="2996" spans="99:99" x14ac:dyDescent="0.45">
      <c r="CU2996" s="2"/>
    </row>
    <row r="2997" spans="99:99" x14ac:dyDescent="0.45">
      <c r="CU2997" s="2"/>
    </row>
    <row r="2998" spans="99:99" x14ac:dyDescent="0.45">
      <c r="CU2998" s="2"/>
    </row>
    <row r="2999" spans="99:99" x14ac:dyDescent="0.45">
      <c r="CU2999" s="2"/>
    </row>
    <row r="3000" spans="99:99" x14ac:dyDescent="0.45">
      <c r="CU3000" s="2"/>
    </row>
    <row r="3001" spans="99:99" x14ac:dyDescent="0.45">
      <c r="CU3001" s="2"/>
    </row>
    <row r="3002" spans="99:99" x14ac:dyDescent="0.45">
      <c r="CU3002" s="2"/>
    </row>
    <row r="3003" spans="99:99" x14ac:dyDescent="0.45">
      <c r="CU3003" s="2"/>
    </row>
    <row r="3004" spans="99:99" x14ac:dyDescent="0.45">
      <c r="CU3004" s="2"/>
    </row>
    <row r="3005" spans="99:99" x14ac:dyDescent="0.45">
      <c r="CU3005" s="2"/>
    </row>
    <row r="3006" spans="99:99" x14ac:dyDescent="0.45">
      <c r="CU3006" s="2"/>
    </row>
    <row r="3007" spans="99:99" x14ac:dyDescent="0.45">
      <c r="CU3007" s="2"/>
    </row>
    <row r="3008" spans="99:99" x14ac:dyDescent="0.45">
      <c r="CU3008" s="2"/>
    </row>
    <row r="3009" spans="99:99" x14ac:dyDescent="0.45">
      <c r="CU3009" s="2"/>
    </row>
    <row r="3010" spans="99:99" x14ac:dyDescent="0.45">
      <c r="CU3010" s="2"/>
    </row>
    <row r="3011" spans="99:99" x14ac:dyDescent="0.45">
      <c r="CU3011" s="2"/>
    </row>
    <row r="3012" spans="99:99" x14ac:dyDescent="0.45">
      <c r="CU3012" s="2"/>
    </row>
    <row r="3013" spans="99:99" x14ac:dyDescent="0.45">
      <c r="CU3013" s="2"/>
    </row>
    <row r="3014" spans="99:99" x14ac:dyDescent="0.45">
      <c r="CU3014" s="2"/>
    </row>
    <row r="3015" spans="99:99" x14ac:dyDescent="0.45">
      <c r="CU3015" s="2"/>
    </row>
    <row r="3016" spans="99:99" x14ac:dyDescent="0.45">
      <c r="CU3016" s="2"/>
    </row>
    <row r="3017" spans="99:99" x14ac:dyDescent="0.45">
      <c r="CU3017" s="2"/>
    </row>
    <row r="3018" spans="99:99" x14ac:dyDescent="0.45">
      <c r="CU3018" s="2"/>
    </row>
    <row r="3019" spans="99:99" x14ac:dyDescent="0.45">
      <c r="CU3019" s="2"/>
    </row>
    <row r="3020" spans="99:99" x14ac:dyDescent="0.45">
      <c r="CU3020" s="2"/>
    </row>
    <row r="3021" spans="99:99" x14ac:dyDescent="0.45">
      <c r="CU3021" s="2"/>
    </row>
    <row r="3022" spans="99:99" x14ac:dyDescent="0.45">
      <c r="CU3022" s="2"/>
    </row>
    <row r="3023" spans="99:99" x14ac:dyDescent="0.45">
      <c r="CU3023" s="2"/>
    </row>
    <row r="3024" spans="99:99" x14ac:dyDescent="0.45">
      <c r="CU3024" s="2"/>
    </row>
    <row r="3025" spans="99:99" x14ac:dyDescent="0.45">
      <c r="CU3025" s="2"/>
    </row>
    <row r="3026" spans="99:99" x14ac:dyDescent="0.45">
      <c r="CU3026" s="2"/>
    </row>
    <row r="3027" spans="99:99" x14ac:dyDescent="0.45">
      <c r="CU3027" s="2"/>
    </row>
    <row r="3028" spans="99:99" x14ac:dyDescent="0.45">
      <c r="CU3028" s="2"/>
    </row>
    <row r="3029" spans="99:99" x14ac:dyDescent="0.45">
      <c r="CU3029" s="2"/>
    </row>
    <row r="3030" spans="99:99" x14ac:dyDescent="0.45">
      <c r="CU3030" s="2"/>
    </row>
    <row r="3031" spans="99:99" x14ac:dyDescent="0.45">
      <c r="CU3031" s="2"/>
    </row>
    <row r="3032" spans="99:99" x14ac:dyDescent="0.45">
      <c r="CU3032" s="2"/>
    </row>
    <row r="3033" spans="99:99" x14ac:dyDescent="0.45">
      <c r="CU3033" s="2"/>
    </row>
    <row r="3034" spans="99:99" x14ac:dyDescent="0.45">
      <c r="CU3034" s="2"/>
    </row>
    <row r="3035" spans="99:99" x14ac:dyDescent="0.45">
      <c r="CU3035" s="2"/>
    </row>
    <row r="3036" spans="99:99" x14ac:dyDescent="0.45">
      <c r="CU3036" s="2"/>
    </row>
    <row r="3037" spans="99:99" x14ac:dyDescent="0.45">
      <c r="CU3037" s="2"/>
    </row>
    <row r="3038" spans="99:99" x14ac:dyDescent="0.45">
      <c r="CU3038" s="2"/>
    </row>
    <row r="3039" spans="99:99" x14ac:dyDescent="0.45">
      <c r="CU3039" s="2"/>
    </row>
    <row r="3040" spans="99:99" x14ac:dyDescent="0.45">
      <c r="CU3040" s="2"/>
    </row>
    <row r="3041" spans="99:99" x14ac:dyDescent="0.45">
      <c r="CU3041" s="2"/>
    </row>
    <row r="3042" spans="99:99" x14ac:dyDescent="0.45">
      <c r="CU3042" s="2"/>
    </row>
    <row r="3043" spans="99:99" x14ac:dyDescent="0.45">
      <c r="CU3043" s="2"/>
    </row>
    <row r="3044" spans="99:99" x14ac:dyDescent="0.45">
      <c r="CU3044" s="2"/>
    </row>
    <row r="3045" spans="99:99" x14ac:dyDescent="0.45">
      <c r="CU3045" s="2"/>
    </row>
    <row r="3046" spans="99:99" x14ac:dyDescent="0.45">
      <c r="CU3046" s="2"/>
    </row>
    <row r="3047" spans="99:99" x14ac:dyDescent="0.45">
      <c r="CU3047" s="2"/>
    </row>
    <row r="3048" spans="99:99" x14ac:dyDescent="0.45">
      <c r="CU3048" s="2"/>
    </row>
    <row r="3049" spans="99:99" x14ac:dyDescent="0.45">
      <c r="CU3049" s="2"/>
    </row>
    <row r="3050" spans="99:99" x14ac:dyDescent="0.45">
      <c r="CU3050" s="2"/>
    </row>
    <row r="3051" spans="99:99" x14ac:dyDescent="0.45">
      <c r="CU3051" s="2"/>
    </row>
    <row r="3052" spans="99:99" x14ac:dyDescent="0.45">
      <c r="CU3052" s="2"/>
    </row>
    <row r="3053" spans="99:99" x14ac:dyDescent="0.45">
      <c r="CU3053" s="2"/>
    </row>
    <row r="3054" spans="99:99" x14ac:dyDescent="0.45">
      <c r="CU3054" s="2"/>
    </row>
    <row r="3055" spans="99:99" x14ac:dyDescent="0.45">
      <c r="CU3055" s="2"/>
    </row>
    <row r="3056" spans="99:99" x14ac:dyDescent="0.45">
      <c r="CU3056" s="2"/>
    </row>
    <row r="3057" spans="99:99" x14ac:dyDescent="0.45">
      <c r="CU3057" s="2"/>
    </row>
    <row r="3058" spans="99:99" x14ac:dyDescent="0.45">
      <c r="CU3058" s="2"/>
    </row>
    <row r="3059" spans="99:99" x14ac:dyDescent="0.45">
      <c r="CU3059" s="2"/>
    </row>
    <row r="3060" spans="99:99" x14ac:dyDescent="0.45">
      <c r="CU3060" s="2"/>
    </row>
    <row r="3061" spans="99:99" x14ac:dyDescent="0.45">
      <c r="CU3061" s="2"/>
    </row>
    <row r="3062" spans="99:99" x14ac:dyDescent="0.45">
      <c r="CU3062" s="2"/>
    </row>
    <row r="3063" spans="99:99" x14ac:dyDescent="0.45">
      <c r="CU3063" s="2"/>
    </row>
    <row r="3064" spans="99:99" x14ac:dyDescent="0.45">
      <c r="CU3064" s="2"/>
    </row>
    <row r="3065" spans="99:99" x14ac:dyDescent="0.45">
      <c r="CU3065" s="2"/>
    </row>
    <row r="3066" spans="99:99" x14ac:dyDescent="0.45">
      <c r="CU3066" s="2"/>
    </row>
    <row r="3067" spans="99:99" x14ac:dyDescent="0.45">
      <c r="CU3067" s="2"/>
    </row>
    <row r="3068" spans="99:99" x14ac:dyDescent="0.45">
      <c r="CU3068" s="2"/>
    </row>
    <row r="3069" spans="99:99" x14ac:dyDescent="0.45">
      <c r="CU3069" s="2"/>
    </row>
    <row r="3070" spans="99:99" x14ac:dyDescent="0.45">
      <c r="CU3070" s="2"/>
    </row>
    <row r="3071" spans="99:99" x14ac:dyDescent="0.45">
      <c r="CU3071" s="2"/>
    </row>
    <row r="3072" spans="99:99" x14ac:dyDescent="0.45">
      <c r="CU3072" s="2"/>
    </row>
    <row r="3073" spans="99:99" x14ac:dyDescent="0.45">
      <c r="CU3073" s="2"/>
    </row>
    <row r="3074" spans="99:99" x14ac:dyDescent="0.45">
      <c r="CU3074" s="2"/>
    </row>
    <row r="3075" spans="99:99" x14ac:dyDescent="0.45">
      <c r="CU3075" s="2"/>
    </row>
    <row r="3076" spans="99:99" x14ac:dyDescent="0.45">
      <c r="CU3076" s="2"/>
    </row>
    <row r="3077" spans="99:99" x14ac:dyDescent="0.45">
      <c r="CU3077" s="2"/>
    </row>
    <row r="3078" spans="99:99" x14ac:dyDescent="0.45">
      <c r="CU3078" s="2"/>
    </row>
    <row r="3079" spans="99:99" x14ac:dyDescent="0.45">
      <c r="CU3079" s="2"/>
    </row>
    <row r="3080" spans="99:99" x14ac:dyDescent="0.45">
      <c r="CU3080" s="2"/>
    </row>
    <row r="3081" spans="99:99" x14ac:dyDescent="0.45">
      <c r="CU3081" s="2"/>
    </row>
    <row r="3082" spans="99:99" x14ac:dyDescent="0.45">
      <c r="CU3082" s="2"/>
    </row>
    <row r="3083" spans="99:99" x14ac:dyDescent="0.45">
      <c r="CU3083" s="2"/>
    </row>
    <row r="3084" spans="99:99" x14ac:dyDescent="0.45">
      <c r="CU3084" s="2"/>
    </row>
    <row r="3085" spans="99:99" x14ac:dyDescent="0.45">
      <c r="CU3085" s="2"/>
    </row>
    <row r="3086" spans="99:99" x14ac:dyDescent="0.45">
      <c r="CU3086" s="2"/>
    </row>
    <row r="3087" spans="99:99" x14ac:dyDescent="0.45">
      <c r="CU3087" s="2"/>
    </row>
    <row r="3088" spans="99:99" x14ac:dyDescent="0.45">
      <c r="CU3088" s="2"/>
    </row>
    <row r="3089" spans="99:99" x14ac:dyDescent="0.45">
      <c r="CU3089" s="2"/>
    </row>
    <row r="3090" spans="99:99" x14ac:dyDescent="0.45">
      <c r="CU3090" s="2"/>
    </row>
    <row r="3091" spans="99:99" x14ac:dyDescent="0.45">
      <c r="CU3091" s="2"/>
    </row>
    <row r="3092" spans="99:99" x14ac:dyDescent="0.45">
      <c r="CU3092" s="2"/>
    </row>
    <row r="3093" spans="99:99" x14ac:dyDescent="0.45">
      <c r="CU3093" s="2"/>
    </row>
    <row r="3094" spans="99:99" x14ac:dyDescent="0.45">
      <c r="CU3094" s="2"/>
    </row>
    <row r="3095" spans="99:99" x14ac:dyDescent="0.45">
      <c r="CU3095" s="2"/>
    </row>
    <row r="3096" spans="99:99" x14ac:dyDescent="0.45">
      <c r="CU3096" s="2"/>
    </row>
    <row r="3097" spans="99:99" x14ac:dyDescent="0.45">
      <c r="CU3097" s="2"/>
    </row>
    <row r="3098" spans="99:99" x14ac:dyDescent="0.45">
      <c r="CU3098" s="2"/>
    </row>
    <row r="3099" spans="99:99" x14ac:dyDescent="0.45">
      <c r="CU3099" s="2"/>
    </row>
    <row r="3100" spans="99:99" x14ac:dyDescent="0.45">
      <c r="CU3100" s="2"/>
    </row>
    <row r="3101" spans="99:99" x14ac:dyDescent="0.45">
      <c r="CU3101" s="2"/>
    </row>
    <row r="3102" spans="99:99" x14ac:dyDescent="0.45">
      <c r="CU3102" s="2"/>
    </row>
    <row r="3103" spans="99:99" x14ac:dyDescent="0.45">
      <c r="CU3103" s="2"/>
    </row>
    <row r="3104" spans="99:99" x14ac:dyDescent="0.45">
      <c r="CU3104" s="2"/>
    </row>
    <row r="3105" spans="99:99" x14ac:dyDescent="0.45">
      <c r="CU3105" s="2"/>
    </row>
    <row r="3106" spans="99:99" x14ac:dyDescent="0.45">
      <c r="CU3106" s="2"/>
    </row>
    <row r="3107" spans="99:99" x14ac:dyDescent="0.45">
      <c r="CU3107" s="2"/>
    </row>
    <row r="3108" spans="99:99" x14ac:dyDescent="0.45">
      <c r="CU3108" s="2"/>
    </row>
    <row r="3109" spans="99:99" x14ac:dyDescent="0.45">
      <c r="CU3109" s="2"/>
    </row>
    <row r="3110" spans="99:99" x14ac:dyDescent="0.45">
      <c r="CU3110" s="2"/>
    </row>
    <row r="3111" spans="99:99" x14ac:dyDescent="0.45">
      <c r="CU3111" s="2"/>
    </row>
    <row r="3112" spans="99:99" x14ac:dyDescent="0.45">
      <c r="CU3112" s="2"/>
    </row>
    <row r="3113" spans="99:99" x14ac:dyDescent="0.45">
      <c r="CU3113" s="2"/>
    </row>
    <row r="3114" spans="99:99" x14ac:dyDescent="0.45">
      <c r="CU3114" s="2"/>
    </row>
    <row r="3115" spans="99:99" x14ac:dyDescent="0.45">
      <c r="CU3115" s="2"/>
    </row>
    <row r="3116" spans="99:99" x14ac:dyDescent="0.45">
      <c r="CU3116" s="2"/>
    </row>
    <row r="3117" spans="99:99" x14ac:dyDescent="0.45">
      <c r="CU3117" s="2"/>
    </row>
    <row r="3118" spans="99:99" x14ac:dyDescent="0.45">
      <c r="CU3118" s="2"/>
    </row>
    <row r="3119" spans="99:99" x14ac:dyDescent="0.45">
      <c r="CU3119" s="2"/>
    </row>
    <row r="3120" spans="99:99" x14ac:dyDescent="0.45">
      <c r="CU3120" s="2"/>
    </row>
    <row r="3121" spans="99:99" x14ac:dyDescent="0.45">
      <c r="CU3121" s="2"/>
    </row>
    <row r="3122" spans="99:99" x14ac:dyDescent="0.45">
      <c r="CU3122" s="2"/>
    </row>
    <row r="3123" spans="99:99" x14ac:dyDescent="0.45">
      <c r="CU3123" s="2"/>
    </row>
    <row r="3124" spans="99:99" x14ac:dyDescent="0.45">
      <c r="CU3124" s="2"/>
    </row>
    <row r="3125" spans="99:99" x14ac:dyDescent="0.45">
      <c r="CU3125" s="2"/>
    </row>
    <row r="3126" spans="99:99" x14ac:dyDescent="0.45">
      <c r="CU3126" s="2"/>
    </row>
    <row r="3127" spans="99:99" x14ac:dyDescent="0.45">
      <c r="CU3127" s="2"/>
    </row>
    <row r="3128" spans="99:99" x14ac:dyDescent="0.45">
      <c r="CU3128" s="2"/>
    </row>
    <row r="3129" spans="99:99" x14ac:dyDescent="0.45">
      <c r="CU3129" s="2"/>
    </row>
    <row r="3130" spans="99:99" x14ac:dyDescent="0.45">
      <c r="CU3130" s="2"/>
    </row>
    <row r="3131" spans="99:99" x14ac:dyDescent="0.45">
      <c r="CU3131" s="2"/>
    </row>
    <row r="3132" spans="99:99" x14ac:dyDescent="0.45">
      <c r="CU3132" s="2"/>
    </row>
    <row r="3133" spans="99:99" x14ac:dyDescent="0.45">
      <c r="CU3133" s="2"/>
    </row>
    <row r="3134" spans="99:99" x14ac:dyDescent="0.45">
      <c r="CU3134" s="2"/>
    </row>
    <row r="3135" spans="99:99" x14ac:dyDescent="0.45">
      <c r="CU3135" s="2"/>
    </row>
    <row r="3136" spans="99:99" x14ac:dyDescent="0.45">
      <c r="CU3136" s="2"/>
    </row>
    <row r="3137" spans="99:99" x14ac:dyDescent="0.45">
      <c r="CU3137" s="2"/>
    </row>
    <row r="3138" spans="99:99" x14ac:dyDescent="0.45">
      <c r="CU3138" s="2"/>
    </row>
    <row r="3139" spans="99:99" x14ac:dyDescent="0.45">
      <c r="CU3139" s="2"/>
    </row>
    <row r="3140" spans="99:99" x14ac:dyDescent="0.45">
      <c r="CU3140" s="2"/>
    </row>
    <row r="3141" spans="99:99" x14ac:dyDescent="0.45">
      <c r="CU3141" s="2"/>
    </row>
    <row r="3142" spans="99:99" x14ac:dyDescent="0.45">
      <c r="CU3142" s="2"/>
    </row>
    <row r="3143" spans="99:99" x14ac:dyDescent="0.45">
      <c r="CU3143" s="2"/>
    </row>
    <row r="3144" spans="99:99" x14ac:dyDescent="0.45">
      <c r="CU3144" s="2"/>
    </row>
    <row r="3145" spans="99:99" x14ac:dyDescent="0.45">
      <c r="CU3145" s="2"/>
    </row>
    <row r="3146" spans="99:99" x14ac:dyDescent="0.45">
      <c r="CU3146" s="2"/>
    </row>
    <row r="3147" spans="99:99" x14ac:dyDescent="0.45">
      <c r="CU3147" s="2"/>
    </row>
    <row r="3148" spans="99:99" x14ac:dyDescent="0.45">
      <c r="CU3148" s="2"/>
    </row>
    <row r="3149" spans="99:99" x14ac:dyDescent="0.45">
      <c r="CU3149" s="2"/>
    </row>
    <row r="3150" spans="99:99" x14ac:dyDescent="0.45">
      <c r="CU3150" s="2"/>
    </row>
    <row r="3151" spans="99:99" x14ac:dyDescent="0.45">
      <c r="CU3151" s="2"/>
    </row>
    <row r="3152" spans="99:99" x14ac:dyDescent="0.45">
      <c r="CU3152" s="2"/>
    </row>
    <row r="3153" spans="99:99" x14ac:dyDescent="0.45">
      <c r="CU3153" s="2"/>
    </row>
    <row r="3154" spans="99:99" x14ac:dyDescent="0.45">
      <c r="CU3154" s="2"/>
    </row>
    <row r="3155" spans="99:99" x14ac:dyDescent="0.45">
      <c r="CU3155" s="2"/>
    </row>
    <row r="3156" spans="99:99" x14ac:dyDescent="0.45">
      <c r="CU3156" s="2"/>
    </row>
    <row r="3157" spans="99:99" x14ac:dyDescent="0.45">
      <c r="CU3157" s="2"/>
    </row>
    <row r="3158" spans="99:99" x14ac:dyDescent="0.45">
      <c r="CU3158" s="2"/>
    </row>
    <row r="3159" spans="99:99" x14ac:dyDescent="0.45">
      <c r="CU3159" s="2"/>
    </row>
    <row r="3160" spans="99:99" x14ac:dyDescent="0.45">
      <c r="CU3160" s="2"/>
    </row>
    <row r="3161" spans="99:99" x14ac:dyDescent="0.45">
      <c r="CU3161" s="2"/>
    </row>
    <row r="3162" spans="99:99" x14ac:dyDescent="0.45">
      <c r="CU3162" s="2"/>
    </row>
    <row r="3163" spans="99:99" x14ac:dyDescent="0.45">
      <c r="CU3163" s="2"/>
    </row>
    <row r="3164" spans="99:99" x14ac:dyDescent="0.45">
      <c r="CU3164" s="2"/>
    </row>
    <row r="3165" spans="99:99" x14ac:dyDescent="0.45">
      <c r="CU3165" s="2"/>
    </row>
    <row r="3166" spans="99:99" x14ac:dyDescent="0.45">
      <c r="CU3166" s="2"/>
    </row>
    <row r="3167" spans="99:99" x14ac:dyDescent="0.45">
      <c r="CU3167" s="2"/>
    </row>
    <row r="3168" spans="99:99" x14ac:dyDescent="0.45">
      <c r="CU3168" s="2"/>
    </row>
    <row r="3169" spans="99:99" x14ac:dyDescent="0.45">
      <c r="CU3169" s="2"/>
    </row>
    <row r="3170" spans="99:99" x14ac:dyDescent="0.45">
      <c r="CU3170" s="2"/>
    </row>
    <row r="3171" spans="99:99" x14ac:dyDescent="0.45">
      <c r="CU3171" s="2"/>
    </row>
    <row r="3172" spans="99:99" x14ac:dyDescent="0.45">
      <c r="CU3172" s="2"/>
    </row>
    <row r="3173" spans="99:99" x14ac:dyDescent="0.45">
      <c r="CU3173" s="2"/>
    </row>
    <row r="3174" spans="99:99" x14ac:dyDescent="0.45">
      <c r="CU3174" s="2"/>
    </row>
    <row r="3175" spans="99:99" x14ac:dyDescent="0.45">
      <c r="CU3175" s="2"/>
    </row>
    <row r="3176" spans="99:99" x14ac:dyDescent="0.45">
      <c r="CU3176" s="2"/>
    </row>
    <row r="3177" spans="99:99" x14ac:dyDescent="0.45">
      <c r="CU3177" s="2"/>
    </row>
    <row r="3178" spans="99:99" x14ac:dyDescent="0.45">
      <c r="CU3178" s="2"/>
    </row>
    <row r="3179" spans="99:99" x14ac:dyDescent="0.45">
      <c r="CU3179" s="2"/>
    </row>
    <row r="3180" spans="99:99" x14ac:dyDescent="0.45">
      <c r="CU3180" s="2"/>
    </row>
    <row r="3181" spans="99:99" x14ac:dyDescent="0.45">
      <c r="CU3181" s="2"/>
    </row>
    <row r="3182" spans="99:99" x14ac:dyDescent="0.45">
      <c r="CU3182" s="2"/>
    </row>
    <row r="3183" spans="99:99" x14ac:dyDescent="0.45">
      <c r="CU3183" s="2"/>
    </row>
    <row r="3184" spans="99:99" x14ac:dyDescent="0.45">
      <c r="CU3184" s="2"/>
    </row>
    <row r="3185" spans="99:99" x14ac:dyDescent="0.45">
      <c r="CU3185" s="2"/>
    </row>
    <row r="3186" spans="99:99" x14ac:dyDescent="0.45">
      <c r="CU3186" s="2"/>
    </row>
    <row r="3187" spans="99:99" x14ac:dyDescent="0.45">
      <c r="CU3187" s="2"/>
    </row>
    <row r="3188" spans="99:99" x14ac:dyDescent="0.45">
      <c r="CU3188" s="2"/>
    </row>
    <row r="3189" spans="99:99" x14ac:dyDescent="0.45">
      <c r="CU3189" s="2"/>
    </row>
    <row r="3190" spans="99:99" x14ac:dyDescent="0.45">
      <c r="CU3190" s="2"/>
    </row>
    <row r="3191" spans="99:99" x14ac:dyDescent="0.45">
      <c r="CU3191" s="2"/>
    </row>
    <row r="3192" spans="99:99" x14ac:dyDescent="0.45">
      <c r="CU3192" s="2"/>
    </row>
    <row r="3193" spans="99:99" x14ac:dyDescent="0.45">
      <c r="CU3193" s="2"/>
    </row>
    <row r="3194" spans="99:99" x14ac:dyDescent="0.45">
      <c r="CU3194" s="2"/>
    </row>
    <row r="3195" spans="99:99" x14ac:dyDescent="0.45">
      <c r="CU3195" s="2"/>
    </row>
    <row r="3196" spans="99:99" x14ac:dyDescent="0.45">
      <c r="CU3196" s="2"/>
    </row>
    <row r="3197" spans="99:99" x14ac:dyDescent="0.45">
      <c r="CU3197" s="2"/>
    </row>
    <row r="3198" spans="99:99" x14ac:dyDescent="0.45">
      <c r="CU3198" s="2"/>
    </row>
    <row r="3199" spans="99:99" x14ac:dyDescent="0.45">
      <c r="CU3199" s="2"/>
    </row>
    <row r="3200" spans="99:99" x14ac:dyDescent="0.45">
      <c r="CU3200" s="2"/>
    </row>
    <row r="3201" spans="99:99" x14ac:dyDescent="0.45">
      <c r="CU3201" s="2"/>
    </row>
    <row r="3202" spans="99:99" x14ac:dyDescent="0.45">
      <c r="CU3202" s="2"/>
    </row>
    <row r="3203" spans="99:99" x14ac:dyDescent="0.45">
      <c r="CU3203" s="2"/>
    </row>
    <row r="3204" spans="99:99" x14ac:dyDescent="0.45">
      <c r="CU3204" s="2"/>
    </row>
    <row r="3205" spans="99:99" x14ac:dyDescent="0.45">
      <c r="CU3205" s="2"/>
    </row>
    <row r="3206" spans="99:99" x14ac:dyDescent="0.45">
      <c r="CU3206" s="2"/>
    </row>
    <row r="3207" spans="99:99" x14ac:dyDescent="0.45">
      <c r="CU3207" s="2"/>
    </row>
    <row r="3208" spans="99:99" x14ac:dyDescent="0.45">
      <c r="CU3208" s="2"/>
    </row>
    <row r="3209" spans="99:99" x14ac:dyDescent="0.45">
      <c r="CU3209" s="2"/>
    </row>
    <row r="3210" spans="99:99" x14ac:dyDescent="0.45">
      <c r="CU3210" s="2"/>
    </row>
    <row r="3211" spans="99:99" x14ac:dyDescent="0.45">
      <c r="CU3211" s="2"/>
    </row>
    <row r="3212" spans="99:99" x14ac:dyDescent="0.45">
      <c r="CU3212" s="2"/>
    </row>
    <row r="3213" spans="99:99" x14ac:dyDescent="0.45">
      <c r="CU3213" s="2"/>
    </row>
    <row r="3214" spans="99:99" x14ac:dyDescent="0.45">
      <c r="CU3214" s="2"/>
    </row>
    <row r="3215" spans="99:99" x14ac:dyDescent="0.45">
      <c r="CU3215" s="2"/>
    </row>
    <row r="3216" spans="99:99" x14ac:dyDescent="0.45">
      <c r="CU3216" s="2"/>
    </row>
    <row r="3217" spans="99:99" x14ac:dyDescent="0.45">
      <c r="CU3217" s="2"/>
    </row>
    <row r="3218" spans="99:99" x14ac:dyDescent="0.45">
      <c r="CU3218" s="2"/>
    </row>
    <row r="3219" spans="99:99" x14ac:dyDescent="0.45">
      <c r="CU3219" s="2"/>
    </row>
    <row r="3220" spans="99:99" x14ac:dyDescent="0.45">
      <c r="CU3220" s="2"/>
    </row>
    <row r="3221" spans="99:99" x14ac:dyDescent="0.45">
      <c r="CU3221" s="2"/>
    </row>
    <row r="3222" spans="99:99" x14ac:dyDescent="0.45">
      <c r="CU3222" s="2"/>
    </row>
    <row r="3223" spans="99:99" x14ac:dyDescent="0.45">
      <c r="CU3223" s="2"/>
    </row>
    <row r="3224" spans="99:99" x14ac:dyDescent="0.45">
      <c r="CU3224" s="2"/>
    </row>
    <row r="3225" spans="99:99" x14ac:dyDescent="0.45">
      <c r="CU3225" s="2"/>
    </row>
    <row r="3226" spans="99:99" x14ac:dyDescent="0.45">
      <c r="CU3226" s="2"/>
    </row>
    <row r="3227" spans="99:99" x14ac:dyDescent="0.45">
      <c r="CU3227" s="2"/>
    </row>
    <row r="3228" spans="99:99" x14ac:dyDescent="0.45">
      <c r="CU3228" s="2"/>
    </row>
    <row r="3229" spans="99:99" x14ac:dyDescent="0.45">
      <c r="CU3229" s="2"/>
    </row>
    <row r="3230" spans="99:99" x14ac:dyDescent="0.45">
      <c r="CU3230" s="2"/>
    </row>
    <row r="3231" spans="99:99" x14ac:dyDescent="0.45">
      <c r="CU3231" s="2"/>
    </row>
    <row r="3232" spans="99:99" x14ac:dyDescent="0.45">
      <c r="CU3232" s="2"/>
    </row>
    <row r="3233" spans="99:99" x14ac:dyDescent="0.45">
      <c r="CU3233" s="2"/>
    </row>
    <row r="3234" spans="99:99" x14ac:dyDescent="0.45">
      <c r="CU3234" s="2"/>
    </row>
    <row r="3235" spans="99:99" x14ac:dyDescent="0.45">
      <c r="CU3235" s="2"/>
    </row>
    <row r="3236" spans="99:99" x14ac:dyDescent="0.45">
      <c r="CU3236" s="2"/>
    </row>
    <row r="3237" spans="99:99" x14ac:dyDescent="0.45">
      <c r="CU3237" s="2"/>
    </row>
    <row r="3238" spans="99:99" x14ac:dyDescent="0.45">
      <c r="CU3238" s="2"/>
    </row>
    <row r="3239" spans="99:99" x14ac:dyDescent="0.45">
      <c r="CU3239" s="2"/>
    </row>
    <row r="3240" spans="99:99" x14ac:dyDescent="0.45">
      <c r="CU3240" s="2"/>
    </row>
    <row r="3241" spans="99:99" x14ac:dyDescent="0.45">
      <c r="CU3241" s="2"/>
    </row>
    <row r="3242" spans="99:99" x14ac:dyDescent="0.45">
      <c r="CU3242" s="2"/>
    </row>
    <row r="3243" spans="99:99" x14ac:dyDescent="0.45">
      <c r="CU3243" s="2"/>
    </row>
    <row r="3244" spans="99:99" x14ac:dyDescent="0.45">
      <c r="CU3244" s="2"/>
    </row>
    <row r="3245" spans="99:99" x14ac:dyDescent="0.45">
      <c r="CU3245" s="2"/>
    </row>
    <row r="3246" spans="99:99" x14ac:dyDescent="0.45">
      <c r="CU3246" s="2"/>
    </row>
    <row r="3247" spans="99:99" x14ac:dyDescent="0.45">
      <c r="CU3247" s="2"/>
    </row>
    <row r="3248" spans="99:99" x14ac:dyDescent="0.45">
      <c r="CU3248" s="2"/>
    </row>
    <row r="3249" spans="99:99" x14ac:dyDescent="0.45">
      <c r="CU3249" s="2"/>
    </row>
    <row r="3250" spans="99:99" x14ac:dyDescent="0.45">
      <c r="CU3250" s="2"/>
    </row>
    <row r="3251" spans="99:99" x14ac:dyDescent="0.45">
      <c r="CU3251" s="2"/>
    </row>
    <row r="3252" spans="99:99" x14ac:dyDescent="0.45">
      <c r="CU3252" s="2"/>
    </row>
    <row r="3253" spans="99:99" x14ac:dyDescent="0.45">
      <c r="CU3253" s="2"/>
    </row>
    <row r="3254" spans="99:99" x14ac:dyDescent="0.45">
      <c r="CU3254" s="2"/>
    </row>
    <row r="3255" spans="99:99" x14ac:dyDescent="0.45">
      <c r="CU3255" s="2"/>
    </row>
    <row r="3256" spans="99:99" x14ac:dyDescent="0.45">
      <c r="CU3256" s="2"/>
    </row>
    <row r="3257" spans="99:99" x14ac:dyDescent="0.45">
      <c r="CU3257" s="2"/>
    </row>
    <row r="3258" spans="99:99" x14ac:dyDescent="0.45">
      <c r="CU3258" s="2"/>
    </row>
    <row r="3259" spans="99:99" x14ac:dyDescent="0.45">
      <c r="CU3259" s="2"/>
    </row>
    <row r="3260" spans="99:99" x14ac:dyDescent="0.45">
      <c r="CU3260" s="2"/>
    </row>
    <row r="3261" spans="99:99" x14ac:dyDescent="0.45">
      <c r="CU3261" s="2"/>
    </row>
    <row r="3262" spans="99:99" x14ac:dyDescent="0.45">
      <c r="CU3262" s="2"/>
    </row>
    <row r="3263" spans="99:99" x14ac:dyDescent="0.45">
      <c r="CU3263" s="2"/>
    </row>
    <row r="3264" spans="99:99" x14ac:dyDescent="0.45">
      <c r="CU3264" s="2"/>
    </row>
    <row r="3265" spans="99:99" x14ac:dyDescent="0.45">
      <c r="CU3265" s="2"/>
    </row>
    <row r="3266" spans="99:99" x14ac:dyDescent="0.45">
      <c r="CU3266" s="2"/>
    </row>
    <row r="3267" spans="99:99" x14ac:dyDescent="0.45">
      <c r="CU3267" s="2"/>
    </row>
    <row r="3268" spans="99:99" x14ac:dyDescent="0.45">
      <c r="CU3268" s="2"/>
    </row>
    <row r="3269" spans="99:99" x14ac:dyDescent="0.45">
      <c r="CU3269" s="2"/>
    </row>
    <row r="3270" spans="99:99" x14ac:dyDescent="0.45">
      <c r="CU3270" s="2"/>
    </row>
    <row r="3271" spans="99:99" x14ac:dyDescent="0.45">
      <c r="CU3271" s="2"/>
    </row>
    <row r="3272" spans="99:99" x14ac:dyDescent="0.45">
      <c r="CU3272" s="2"/>
    </row>
    <row r="3273" spans="99:99" x14ac:dyDescent="0.45">
      <c r="CU3273" s="2"/>
    </row>
    <row r="3274" spans="99:99" x14ac:dyDescent="0.45">
      <c r="CU3274" s="2"/>
    </row>
    <row r="3275" spans="99:99" x14ac:dyDescent="0.45">
      <c r="CU3275" s="2"/>
    </row>
    <row r="3276" spans="99:99" x14ac:dyDescent="0.45">
      <c r="CU3276" s="2"/>
    </row>
    <row r="3277" spans="99:99" x14ac:dyDescent="0.45">
      <c r="CU3277" s="2"/>
    </row>
    <row r="3278" spans="99:99" x14ac:dyDescent="0.45">
      <c r="CU3278" s="2"/>
    </row>
    <row r="3279" spans="99:99" x14ac:dyDescent="0.45">
      <c r="CU3279" s="2"/>
    </row>
    <row r="3280" spans="99:99" x14ac:dyDescent="0.45">
      <c r="CU3280" s="2"/>
    </row>
    <row r="3281" spans="99:99" x14ac:dyDescent="0.45">
      <c r="CU3281" s="2"/>
    </row>
    <row r="3282" spans="99:99" x14ac:dyDescent="0.45">
      <c r="CU3282" s="2"/>
    </row>
    <row r="3283" spans="99:99" x14ac:dyDescent="0.45">
      <c r="CU3283" s="2"/>
    </row>
    <row r="3284" spans="99:99" x14ac:dyDescent="0.45">
      <c r="CU3284" s="2"/>
    </row>
    <row r="3285" spans="99:99" x14ac:dyDescent="0.45">
      <c r="CU3285" s="2"/>
    </row>
    <row r="3286" spans="99:99" x14ac:dyDescent="0.45">
      <c r="CU3286" s="2"/>
    </row>
    <row r="3287" spans="99:99" x14ac:dyDescent="0.45">
      <c r="CU3287" s="2"/>
    </row>
    <row r="3288" spans="99:99" x14ac:dyDescent="0.45">
      <c r="CU3288" s="2"/>
    </row>
    <row r="3289" spans="99:99" x14ac:dyDescent="0.45">
      <c r="CU3289" s="2"/>
    </row>
    <row r="3290" spans="99:99" x14ac:dyDescent="0.45">
      <c r="CU3290" s="2"/>
    </row>
    <row r="3291" spans="99:99" x14ac:dyDescent="0.45">
      <c r="CU3291" s="2"/>
    </row>
    <row r="3292" spans="99:99" x14ac:dyDescent="0.45">
      <c r="CU3292" s="2"/>
    </row>
    <row r="3293" spans="99:99" x14ac:dyDescent="0.45">
      <c r="CU3293" s="2"/>
    </row>
    <row r="3294" spans="99:99" x14ac:dyDescent="0.45">
      <c r="CU3294" s="2"/>
    </row>
    <row r="3295" spans="99:99" x14ac:dyDescent="0.45">
      <c r="CU3295" s="2"/>
    </row>
    <row r="3296" spans="99:99" x14ac:dyDescent="0.45">
      <c r="CU3296" s="2"/>
    </row>
    <row r="3297" spans="99:99" x14ac:dyDescent="0.45">
      <c r="CU3297" s="2"/>
    </row>
    <row r="3298" spans="99:99" x14ac:dyDescent="0.45">
      <c r="CU3298" s="2"/>
    </row>
    <row r="3299" spans="99:99" x14ac:dyDescent="0.45">
      <c r="CU3299" s="2"/>
    </row>
    <row r="3300" spans="99:99" x14ac:dyDescent="0.45">
      <c r="CU3300" s="2"/>
    </row>
    <row r="3301" spans="99:99" x14ac:dyDescent="0.45">
      <c r="CU3301" s="2"/>
    </row>
    <row r="3302" spans="99:99" x14ac:dyDescent="0.45">
      <c r="CU3302" s="2"/>
    </row>
    <row r="3303" spans="99:99" x14ac:dyDescent="0.45">
      <c r="CU3303" s="2"/>
    </row>
    <row r="3304" spans="99:99" x14ac:dyDescent="0.45">
      <c r="CU3304" s="2"/>
    </row>
    <row r="3305" spans="99:99" x14ac:dyDescent="0.45">
      <c r="CU3305" s="2"/>
    </row>
    <row r="3306" spans="99:99" x14ac:dyDescent="0.45">
      <c r="CU3306" s="2"/>
    </row>
    <row r="3307" spans="99:99" x14ac:dyDescent="0.45">
      <c r="CU3307" s="2"/>
    </row>
    <row r="3308" spans="99:99" x14ac:dyDescent="0.45">
      <c r="CU3308" s="2"/>
    </row>
    <row r="3309" spans="99:99" x14ac:dyDescent="0.45">
      <c r="CU3309" s="2"/>
    </row>
    <row r="3310" spans="99:99" x14ac:dyDescent="0.45">
      <c r="CU3310" s="2"/>
    </row>
    <row r="3311" spans="99:99" x14ac:dyDescent="0.45">
      <c r="CU3311" s="2"/>
    </row>
    <row r="3312" spans="99:99" x14ac:dyDescent="0.45">
      <c r="CU3312" s="2"/>
    </row>
    <row r="3313" spans="99:99" x14ac:dyDescent="0.45">
      <c r="CU3313" s="2"/>
    </row>
    <row r="3314" spans="99:99" x14ac:dyDescent="0.45">
      <c r="CU3314" s="2"/>
    </row>
    <row r="3315" spans="99:99" x14ac:dyDescent="0.45">
      <c r="CU3315" s="2"/>
    </row>
    <row r="3316" spans="99:99" x14ac:dyDescent="0.45">
      <c r="CU3316" s="2"/>
    </row>
    <row r="3317" spans="99:99" x14ac:dyDescent="0.45">
      <c r="CU3317" s="2"/>
    </row>
    <row r="3318" spans="99:99" x14ac:dyDescent="0.45">
      <c r="CU3318" s="2"/>
    </row>
    <row r="3319" spans="99:99" x14ac:dyDescent="0.45">
      <c r="CU3319" s="2"/>
    </row>
    <row r="3320" spans="99:99" x14ac:dyDescent="0.45">
      <c r="CU3320" s="2"/>
    </row>
    <row r="3321" spans="99:99" x14ac:dyDescent="0.45">
      <c r="CU3321" s="2"/>
    </row>
    <row r="3322" spans="99:99" x14ac:dyDescent="0.45">
      <c r="CU3322" s="2"/>
    </row>
    <row r="3323" spans="99:99" x14ac:dyDescent="0.45">
      <c r="CU3323" s="2"/>
    </row>
    <row r="3324" spans="99:99" x14ac:dyDescent="0.45">
      <c r="CU3324" s="2"/>
    </row>
    <row r="3325" spans="99:99" x14ac:dyDescent="0.45">
      <c r="CU3325" s="2"/>
    </row>
    <row r="3326" spans="99:99" x14ac:dyDescent="0.45">
      <c r="CU3326" s="2"/>
    </row>
    <row r="3327" spans="99:99" x14ac:dyDescent="0.45">
      <c r="CU3327" s="2"/>
    </row>
    <row r="3328" spans="99:99" x14ac:dyDescent="0.45">
      <c r="CU3328" s="2"/>
    </row>
    <row r="3329" spans="99:99" x14ac:dyDescent="0.45">
      <c r="CU3329" s="2"/>
    </row>
    <row r="3330" spans="99:99" x14ac:dyDescent="0.45">
      <c r="CU3330" s="2"/>
    </row>
    <row r="3331" spans="99:99" x14ac:dyDescent="0.45">
      <c r="CU3331" s="2"/>
    </row>
    <row r="3332" spans="99:99" x14ac:dyDescent="0.45">
      <c r="CU3332" s="2"/>
    </row>
    <row r="3333" spans="99:99" x14ac:dyDescent="0.45">
      <c r="CU3333" s="2"/>
    </row>
    <row r="3334" spans="99:99" x14ac:dyDescent="0.45">
      <c r="CU3334" s="2"/>
    </row>
    <row r="3335" spans="99:99" x14ac:dyDescent="0.45">
      <c r="CU3335" s="2"/>
    </row>
    <row r="3336" spans="99:99" x14ac:dyDescent="0.45">
      <c r="CU3336" s="2"/>
    </row>
    <row r="3337" spans="99:99" x14ac:dyDescent="0.45">
      <c r="CU3337" s="2"/>
    </row>
    <row r="3338" spans="99:99" x14ac:dyDescent="0.45">
      <c r="CU3338" s="2"/>
    </row>
    <row r="3339" spans="99:99" x14ac:dyDescent="0.45">
      <c r="CU3339" s="2"/>
    </row>
    <row r="3340" spans="99:99" x14ac:dyDescent="0.45">
      <c r="CU3340" s="2"/>
    </row>
    <row r="3341" spans="99:99" x14ac:dyDescent="0.45">
      <c r="CU3341" s="2"/>
    </row>
    <row r="3342" spans="99:99" x14ac:dyDescent="0.45">
      <c r="CU3342" s="2"/>
    </row>
    <row r="3343" spans="99:99" x14ac:dyDescent="0.45">
      <c r="CU3343" s="2"/>
    </row>
    <row r="3344" spans="99:99" x14ac:dyDescent="0.45">
      <c r="CU3344" s="2"/>
    </row>
    <row r="3345" spans="99:99" x14ac:dyDescent="0.45">
      <c r="CU3345" s="2"/>
    </row>
    <row r="3346" spans="99:99" x14ac:dyDescent="0.45">
      <c r="CU3346" s="2"/>
    </row>
    <row r="3347" spans="99:99" x14ac:dyDescent="0.45">
      <c r="CU3347" s="2"/>
    </row>
    <row r="3348" spans="99:99" x14ac:dyDescent="0.45">
      <c r="CU3348" s="2"/>
    </row>
    <row r="3349" spans="99:99" x14ac:dyDescent="0.45">
      <c r="CU3349" s="2"/>
    </row>
    <row r="3350" spans="99:99" x14ac:dyDescent="0.45">
      <c r="CU3350" s="2"/>
    </row>
    <row r="3351" spans="99:99" x14ac:dyDescent="0.45">
      <c r="CU3351" s="2"/>
    </row>
    <row r="3352" spans="99:99" x14ac:dyDescent="0.45">
      <c r="CU3352" s="2"/>
    </row>
    <row r="3353" spans="99:99" x14ac:dyDescent="0.45">
      <c r="CU3353" s="2"/>
    </row>
    <row r="3354" spans="99:99" x14ac:dyDescent="0.45">
      <c r="CU3354" s="2"/>
    </row>
    <row r="3355" spans="99:99" x14ac:dyDescent="0.45">
      <c r="CU3355" s="2"/>
    </row>
    <row r="3356" spans="99:99" x14ac:dyDescent="0.45">
      <c r="CU3356" s="2"/>
    </row>
    <row r="3357" spans="99:99" x14ac:dyDescent="0.45">
      <c r="CU3357" s="2"/>
    </row>
    <row r="3358" spans="99:99" x14ac:dyDescent="0.45">
      <c r="CU3358" s="2"/>
    </row>
    <row r="3359" spans="99:99" x14ac:dyDescent="0.45">
      <c r="CU3359" s="2"/>
    </row>
    <row r="3360" spans="99:99" x14ac:dyDescent="0.45">
      <c r="CU3360" s="2"/>
    </row>
    <row r="3361" spans="99:99" x14ac:dyDescent="0.45">
      <c r="CU3361" s="2"/>
    </row>
    <row r="3362" spans="99:99" x14ac:dyDescent="0.45">
      <c r="CU3362" s="2"/>
    </row>
    <row r="3363" spans="99:99" x14ac:dyDescent="0.45">
      <c r="CU3363" s="2"/>
    </row>
    <row r="3364" spans="99:99" x14ac:dyDescent="0.45">
      <c r="CU3364" s="2"/>
    </row>
    <row r="3365" spans="99:99" x14ac:dyDescent="0.45">
      <c r="CU3365" s="2"/>
    </row>
    <row r="3366" spans="99:99" x14ac:dyDescent="0.45">
      <c r="CU3366" s="2"/>
    </row>
    <row r="3367" spans="99:99" x14ac:dyDescent="0.45">
      <c r="CU3367" s="2"/>
    </row>
    <row r="3368" spans="99:99" x14ac:dyDescent="0.45">
      <c r="CU3368" s="2"/>
    </row>
    <row r="3369" spans="99:99" x14ac:dyDescent="0.45">
      <c r="CU3369" s="2"/>
    </row>
    <row r="3370" spans="99:99" x14ac:dyDescent="0.45">
      <c r="CU3370" s="2"/>
    </row>
    <row r="3371" spans="99:99" x14ac:dyDescent="0.45">
      <c r="CU3371" s="2"/>
    </row>
    <row r="3372" spans="99:99" x14ac:dyDescent="0.45">
      <c r="CU3372" s="2"/>
    </row>
    <row r="3373" spans="99:99" x14ac:dyDescent="0.45">
      <c r="CU3373" s="2"/>
    </row>
    <row r="3374" spans="99:99" x14ac:dyDescent="0.45">
      <c r="CU3374" s="2"/>
    </row>
    <row r="3375" spans="99:99" x14ac:dyDescent="0.45">
      <c r="CU3375" s="2"/>
    </row>
    <row r="3376" spans="99:99" x14ac:dyDescent="0.45">
      <c r="CU3376" s="2"/>
    </row>
    <row r="3377" spans="99:99" x14ac:dyDescent="0.45">
      <c r="CU3377" s="2"/>
    </row>
    <row r="3378" spans="99:99" x14ac:dyDescent="0.45">
      <c r="CU3378" s="2"/>
    </row>
    <row r="3379" spans="99:99" x14ac:dyDescent="0.45">
      <c r="CU3379" s="2"/>
    </row>
    <row r="3380" spans="99:99" x14ac:dyDescent="0.45">
      <c r="CU3380" s="2"/>
    </row>
    <row r="3381" spans="99:99" x14ac:dyDescent="0.45">
      <c r="CU3381" s="2"/>
    </row>
    <row r="3382" spans="99:99" x14ac:dyDescent="0.45">
      <c r="CU3382" s="2"/>
    </row>
    <row r="3383" spans="99:99" x14ac:dyDescent="0.45">
      <c r="CU3383" s="2"/>
    </row>
    <row r="3384" spans="99:99" x14ac:dyDescent="0.45">
      <c r="CU3384" s="2"/>
    </row>
    <row r="3385" spans="99:99" x14ac:dyDescent="0.45">
      <c r="CU3385" s="2"/>
    </row>
    <row r="3386" spans="99:99" x14ac:dyDescent="0.45">
      <c r="CU3386" s="2"/>
    </row>
    <row r="3387" spans="99:99" x14ac:dyDescent="0.45">
      <c r="CU3387" s="2"/>
    </row>
    <row r="3388" spans="99:99" x14ac:dyDescent="0.45">
      <c r="CU3388" s="2"/>
    </row>
    <row r="3389" spans="99:99" x14ac:dyDescent="0.45">
      <c r="CU3389" s="2"/>
    </row>
    <row r="3390" spans="99:99" x14ac:dyDescent="0.45">
      <c r="CU3390" s="2"/>
    </row>
    <row r="3391" spans="99:99" x14ac:dyDescent="0.45">
      <c r="CU3391" s="2"/>
    </row>
    <row r="3392" spans="99:99" x14ac:dyDescent="0.45">
      <c r="CU3392" s="2"/>
    </row>
    <row r="3393" spans="99:99" x14ac:dyDescent="0.45">
      <c r="CU3393" s="2"/>
    </row>
    <row r="3394" spans="99:99" x14ac:dyDescent="0.45">
      <c r="CU3394" s="2"/>
    </row>
    <row r="3395" spans="99:99" x14ac:dyDescent="0.45">
      <c r="CU3395" s="2"/>
    </row>
    <row r="3396" spans="99:99" x14ac:dyDescent="0.45">
      <c r="CU3396" s="2"/>
    </row>
    <row r="3397" spans="99:99" x14ac:dyDescent="0.45">
      <c r="CU3397" s="2"/>
    </row>
    <row r="3398" spans="99:99" x14ac:dyDescent="0.45">
      <c r="CU3398" s="2"/>
    </row>
    <row r="3399" spans="99:99" x14ac:dyDescent="0.45">
      <c r="CU3399" s="2"/>
    </row>
    <row r="3400" spans="99:99" x14ac:dyDescent="0.45">
      <c r="CU3400" s="2"/>
    </row>
    <row r="3401" spans="99:99" x14ac:dyDescent="0.45">
      <c r="CU3401" s="2"/>
    </row>
    <row r="3402" spans="99:99" x14ac:dyDescent="0.45">
      <c r="CU3402" s="2"/>
    </row>
    <row r="3403" spans="99:99" x14ac:dyDescent="0.45">
      <c r="CU3403" s="2"/>
    </row>
    <row r="3404" spans="99:99" x14ac:dyDescent="0.45">
      <c r="CU3404" s="2"/>
    </row>
    <row r="3405" spans="99:99" x14ac:dyDescent="0.45">
      <c r="CU3405" s="2"/>
    </row>
    <row r="3406" spans="99:99" x14ac:dyDescent="0.45">
      <c r="CU3406" s="2"/>
    </row>
    <row r="3407" spans="99:99" x14ac:dyDescent="0.45">
      <c r="CU3407" s="2"/>
    </row>
    <row r="3408" spans="99:99" x14ac:dyDescent="0.45">
      <c r="CU3408" s="2"/>
    </row>
    <row r="3409" spans="99:99" x14ac:dyDescent="0.45">
      <c r="CU3409" s="2"/>
    </row>
    <row r="3410" spans="99:99" x14ac:dyDescent="0.45">
      <c r="CU3410" s="2"/>
    </row>
    <row r="3411" spans="99:99" x14ac:dyDescent="0.45">
      <c r="CU3411" s="2"/>
    </row>
    <row r="3412" spans="99:99" x14ac:dyDescent="0.45">
      <c r="CU3412" s="2"/>
    </row>
    <row r="3413" spans="99:99" x14ac:dyDescent="0.45">
      <c r="CU3413" s="2"/>
    </row>
    <row r="3414" spans="99:99" x14ac:dyDescent="0.45">
      <c r="CU3414" s="2"/>
    </row>
    <row r="3415" spans="99:99" x14ac:dyDescent="0.45">
      <c r="CU3415" s="2"/>
    </row>
    <row r="3416" spans="99:99" x14ac:dyDescent="0.45">
      <c r="CU3416" s="2"/>
    </row>
    <row r="3417" spans="99:99" x14ac:dyDescent="0.45">
      <c r="CU3417" s="2"/>
    </row>
    <row r="3418" spans="99:99" x14ac:dyDescent="0.45">
      <c r="CU3418" s="2"/>
    </row>
    <row r="3419" spans="99:99" x14ac:dyDescent="0.45">
      <c r="CU3419" s="2"/>
    </row>
    <row r="3420" spans="99:99" x14ac:dyDescent="0.45">
      <c r="CU3420" s="2"/>
    </row>
    <row r="3421" spans="99:99" x14ac:dyDescent="0.45">
      <c r="CU3421" s="2"/>
    </row>
    <row r="3422" spans="99:99" x14ac:dyDescent="0.45">
      <c r="CU3422" s="2"/>
    </row>
    <row r="3423" spans="99:99" x14ac:dyDescent="0.45">
      <c r="CU3423" s="2"/>
    </row>
    <row r="3424" spans="99:99" x14ac:dyDescent="0.45">
      <c r="CU3424" s="2"/>
    </row>
    <row r="3425" spans="99:99" x14ac:dyDescent="0.45">
      <c r="CU3425" s="2"/>
    </row>
    <row r="3426" spans="99:99" x14ac:dyDescent="0.45">
      <c r="CU3426" s="2"/>
    </row>
    <row r="3427" spans="99:99" x14ac:dyDescent="0.45">
      <c r="CU3427" s="2"/>
    </row>
    <row r="3428" spans="99:99" x14ac:dyDescent="0.45">
      <c r="CU3428" s="2"/>
    </row>
    <row r="3429" spans="99:99" x14ac:dyDescent="0.45">
      <c r="CU3429" s="2"/>
    </row>
    <row r="3430" spans="99:99" x14ac:dyDescent="0.45">
      <c r="CU3430" s="2"/>
    </row>
    <row r="3431" spans="99:99" x14ac:dyDescent="0.45">
      <c r="CU3431" s="2"/>
    </row>
    <row r="3432" spans="99:99" x14ac:dyDescent="0.45">
      <c r="CU3432" s="2"/>
    </row>
    <row r="3433" spans="99:99" x14ac:dyDescent="0.45">
      <c r="CU3433" s="2"/>
    </row>
    <row r="3434" spans="99:99" x14ac:dyDescent="0.45">
      <c r="CU3434" s="2"/>
    </row>
    <row r="3435" spans="99:99" x14ac:dyDescent="0.45">
      <c r="CU3435" s="2"/>
    </row>
    <row r="3436" spans="99:99" x14ac:dyDescent="0.45">
      <c r="CU3436" s="2"/>
    </row>
    <row r="3437" spans="99:99" x14ac:dyDescent="0.45">
      <c r="CU3437" s="2"/>
    </row>
    <row r="3438" spans="99:99" x14ac:dyDescent="0.45">
      <c r="CU3438" s="2"/>
    </row>
    <row r="3439" spans="99:99" x14ac:dyDescent="0.45">
      <c r="CU3439" s="2"/>
    </row>
    <row r="3440" spans="99:99" x14ac:dyDescent="0.45">
      <c r="CU3440" s="2"/>
    </row>
    <row r="3441" spans="99:99" x14ac:dyDescent="0.45">
      <c r="CU3441" s="2"/>
    </row>
    <row r="3442" spans="99:99" x14ac:dyDescent="0.45">
      <c r="CU3442" s="2"/>
    </row>
    <row r="3443" spans="99:99" x14ac:dyDescent="0.45">
      <c r="CU3443" s="2"/>
    </row>
    <row r="3444" spans="99:99" x14ac:dyDescent="0.45">
      <c r="CU3444" s="2"/>
    </row>
    <row r="3445" spans="99:99" x14ac:dyDescent="0.45">
      <c r="CU3445" s="2"/>
    </row>
    <row r="3446" spans="99:99" x14ac:dyDescent="0.45">
      <c r="CU3446" s="2"/>
    </row>
    <row r="3447" spans="99:99" x14ac:dyDescent="0.45">
      <c r="CU3447" s="2"/>
    </row>
    <row r="3448" spans="99:99" x14ac:dyDescent="0.45">
      <c r="CU3448" s="2"/>
    </row>
    <row r="3449" spans="99:99" x14ac:dyDescent="0.45">
      <c r="CU3449" s="2"/>
    </row>
    <row r="3450" spans="99:99" x14ac:dyDescent="0.45">
      <c r="CU3450" s="2"/>
    </row>
    <row r="3451" spans="99:99" x14ac:dyDescent="0.45">
      <c r="CU3451" s="2"/>
    </row>
    <row r="3452" spans="99:99" x14ac:dyDescent="0.45">
      <c r="CU3452" s="2"/>
    </row>
    <row r="3453" spans="99:99" x14ac:dyDescent="0.45">
      <c r="CU3453" s="2"/>
    </row>
    <row r="3454" spans="99:99" x14ac:dyDescent="0.45">
      <c r="CU3454" s="2"/>
    </row>
    <row r="3455" spans="99:99" x14ac:dyDescent="0.45">
      <c r="CU3455" s="2"/>
    </row>
    <row r="3456" spans="99:99" x14ac:dyDescent="0.45">
      <c r="CU3456" s="2"/>
    </row>
    <row r="3457" spans="99:99" x14ac:dyDescent="0.45">
      <c r="CU3457" s="2"/>
    </row>
    <row r="3458" spans="99:99" x14ac:dyDescent="0.45">
      <c r="CU3458" s="2"/>
    </row>
    <row r="3459" spans="99:99" x14ac:dyDescent="0.45">
      <c r="CU3459" s="2"/>
    </row>
    <row r="3460" spans="99:99" x14ac:dyDescent="0.45">
      <c r="CU3460" s="2"/>
    </row>
    <row r="3461" spans="99:99" x14ac:dyDescent="0.45">
      <c r="CU3461" s="2"/>
    </row>
    <row r="3462" spans="99:99" x14ac:dyDescent="0.45">
      <c r="CU3462" s="2"/>
    </row>
    <row r="3463" spans="99:99" x14ac:dyDescent="0.45">
      <c r="CU3463" s="2"/>
    </row>
    <row r="3464" spans="99:99" x14ac:dyDescent="0.45">
      <c r="CU3464" s="2"/>
    </row>
    <row r="3465" spans="99:99" x14ac:dyDescent="0.45">
      <c r="CU3465" s="2"/>
    </row>
    <row r="3466" spans="99:99" x14ac:dyDescent="0.45">
      <c r="CU3466" s="2"/>
    </row>
    <row r="3467" spans="99:99" x14ac:dyDescent="0.45">
      <c r="CU3467" s="2"/>
    </row>
    <row r="3468" spans="99:99" x14ac:dyDescent="0.45">
      <c r="CU3468" s="2"/>
    </row>
    <row r="3469" spans="99:99" x14ac:dyDescent="0.45">
      <c r="CU3469" s="2"/>
    </row>
    <row r="3470" spans="99:99" x14ac:dyDescent="0.45">
      <c r="CU3470" s="2"/>
    </row>
    <row r="3471" spans="99:99" x14ac:dyDescent="0.45">
      <c r="CU3471" s="2"/>
    </row>
    <row r="3472" spans="99:99" x14ac:dyDescent="0.45">
      <c r="CU3472" s="2"/>
    </row>
    <row r="3473" spans="99:99" x14ac:dyDescent="0.45">
      <c r="CU3473" s="2"/>
    </row>
    <row r="3474" spans="99:99" x14ac:dyDescent="0.45">
      <c r="CU3474" s="2"/>
    </row>
    <row r="3475" spans="99:99" x14ac:dyDescent="0.45">
      <c r="CU3475" s="2"/>
    </row>
    <row r="3476" spans="99:99" x14ac:dyDescent="0.45">
      <c r="CU3476" s="2"/>
    </row>
    <row r="3477" spans="99:99" x14ac:dyDescent="0.45">
      <c r="CU3477" s="2"/>
    </row>
    <row r="3478" spans="99:99" x14ac:dyDescent="0.45">
      <c r="CU3478" s="2"/>
    </row>
    <row r="3479" spans="99:99" x14ac:dyDescent="0.45">
      <c r="CU3479" s="2"/>
    </row>
    <row r="3480" spans="99:99" x14ac:dyDescent="0.45">
      <c r="CU3480" s="2"/>
    </row>
    <row r="3481" spans="99:99" x14ac:dyDescent="0.45">
      <c r="CU3481" s="2"/>
    </row>
    <row r="3482" spans="99:99" x14ac:dyDescent="0.45">
      <c r="CU3482" s="2"/>
    </row>
    <row r="3483" spans="99:99" x14ac:dyDescent="0.45">
      <c r="CU3483" s="2"/>
    </row>
    <row r="3484" spans="99:99" x14ac:dyDescent="0.45">
      <c r="CU3484" s="2"/>
    </row>
    <row r="3485" spans="99:99" x14ac:dyDescent="0.45">
      <c r="CU3485" s="2"/>
    </row>
    <row r="3486" spans="99:99" x14ac:dyDescent="0.45">
      <c r="CU3486" s="2"/>
    </row>
    <row r="3487" spans="99:99" x14ac:dyDescent="0.45">
      <c r="CU3487" s="2"/>
    </row>
    <row r="3488" spans="99:99" x14ac:dyDescent="0.45">
      <c r="CU3488" s="2"/>
    </row>
    <row r="3489" spans="99:99" x14ac:dyDescent="0.45">
      <c r="CU3489" s="2"/>
    </row>
    <row r="3490" spans="99:99" x14ac:dyDescent="0.45">
      <c r="CU3490" s="2"/>
    </row>
    <row r="3491" spans="99:99" x14ac:dyDescent="0.45">
      <c r="CU3491" s="2"/>
    </row>
    <row r="3492" spans="99:99" x14ac:dyDescent="0.45">
      <c r="CU3492" s="2"/>
    </row>
    <row r="3493" spans="99:99" x14ac:dyDescent="0.45">
      <c r="CU3493" s="2"/>
    </row>
    <row r="3494" spans="99:99" x14ac:dyDescent="0.45">
      <c r="CU3494" s="2"/>
    </row>
    <row r="3495" spans="99:99" x14ac:dyDescent="0.45">
      <c r="CU3495" s="2"/>
    </row>
    <row r="3496" spans="99:99" x14ac:dyDescent="0.45">
      <c r="CU3496" s="2"/>
    </row>
    <row r="3497" spans="99:99" x14ac:dyDescent="0.45">
      <c r="CU3497" s="2"/>
    </row>
    <row r="3498" spans="99:99" x14ac:dyDescent="0.45">
      <c r="CU3498" s="2"/>
    </row>
    <row r="3499" spans="99:99" x14ac:dyDescent="0.45">
      <c r="CU3499" s="2"/>
    </row>
    <row r="3500" spans="99:99" x14ac:dyDescent="0.45">
      <c r="CU3500" s="2"/>
    </row>
    <row r="3501" spans="99:99" x14ac:dyDescent="0.45">
      <c r="CU3501" s="2"/>
    </row>
    <row r="3502" spans="99:99" x14ac:dyDescent="0.45">
      <c r="CU3502" s="2"/>
    </row>
    <row r="3503" spans="99:99" x14ac:dyDescent="0.45">
      <c r="CU3503" s="2"/>
    </row>
    <row r="3504" spans="99:99" x14ac:dyDescent="0.45">
      <c r="CU3504" s="2"/>
    </row>
    <row r="3505" spans="99:99" x14ac:dyDescent="0.45">
      <c r="CU3505" s="2"/>
    </row>
    <row r="3506" spans="99:99" x14ac:dyDescent="0.45">
      <c r="CU3506" s="2"/>
    </row>
    <row r="3507" spans="99:99" x14ac:dyDescent="0.45">
      <c r="CU3507" s="2"/>
    </row>
    <row r="3508" spans="99:99" x14ac:dyDescent="0.45">
      <c r="CU3508" s="2"/>
    </row>
    <row r="3509" spans="99:99" x14ac:dyDescent="0.45">
      <c r="CU3509" s="2"/>
    </row>
    <row r="3510" spans="99:99" x14ac:dyDescent="0.45">
      <c r="CU3510" s="2"/>
    </row>
    <row r="3511" spans="99:99" x14ac:dyDescent="0.45">
      <c r="CU3511" s="2"/>
    </row>
    <row r="3512" spans="99:99" x14ac:dyDescent="0.45">
      <c r="CU3512" s="2"/>
    </row>
    <row r="3513" spans="99:99" x14ac:dyDescent="0.45">
      <c r="CU3513" s="2"/>
    </row>
    <row r="3514" spans="99:99" x14ac:dyDescent="0.45">
      <c r="CU3514" s="2"/>
    </row>
    <row r="3515" spans="99:99" x14ac:dyDescent="0.45">
      <c r="CU3515" s="2"/>
    </row>
    <row r="3516" spans="99:99" x14ac:dyDescent="0.45">
      <c r="CU3516" s="2"/>
    </row>
    <row r="3517" spans="99:99" x14ac:dyDescent="0.45">
      <c r="CU3517" s="2"/>
    </row>
    <row r="3518" spans="99:99" x14ac:dyDescent="0.45">
      <c r="CU3518" s="2"/>
    </row>
    <row r="3519" spans="99:99" x14ac:dyDescent="0.45">
      <c r="CU3519" s="2"/>
    </row>
    <row r="3520" spans="99:99" x14ac:dyDescent="0.45">
      <c r="CU3520" s="2"/>
    </row>
    <row r="3521" spans="99:99" x14ac:dyDescent="0.45">
      <c r="CU3521" s="2"/>
    </row>
    <row r="3522" spans="99:99" x14ac:dyDescent="0.45">
      <c r="CU3522" s="2"/>
    </row>
    <row r="3523" spans="99:99" x14ac:dyDescent="0.45">
      <c r="CU3523" s="2"/>
    </row>
    <row r="3524" spans="99:99" x14ac:dyDescent="0.45">
      <c r="CU3524" s="2"/>
    </row>
    <row r="3525" spans="99:99" x14ac:dyDescent="0.45">
      <c r="CU3525" s="2"/>
    </row>
    <row r="3526" spans="99:99" x14ac:dyDescent="0.45">
      <c r="CU3526" s="2"/>
    </row>
    <row r="3527" spans="99:99" x14ac:dyDescent="0.45">
      <c r="CU3527" s="2"/>
    </row>
    <row r="3528" spans="99:99" x14ac:dyDescent="0.45">
      <c r="CU3528" s="2"/>
    </row>
    <row r="3529" spans="99:99" x14ac:dyDescent="0.45">
      <c r="CU3529" s="2"/>
    </row>
    <row r="3530" spans="99:99" x14ac:dyDescent="0.45">
      <c r="CU3530" s="2"/>
    </row>
    <row r="3531" spans="99:99" x14ac:dyDescent="0.45">
      <c r="CU3531" s="2"/>
    </row>
    <row r="3532" spans="99:99" x14ac:dyDescent="0.45">
      <c r="CU3532" s="2"/>
    </row>
    <row r="3533" spans="99:99" x14ac:dyDescent="0.45">
      <c r="CU3533" s="2"/>
    </row>
    <row r="3534" spans="99:99" x14ac:dyDescent="0.45">
      <c r="CU3534" s="2"/>
    </row>
    <row r="3535" spans="99:99" x14ac:dyDescent="0.45">
      <c r="CU3535" s="2"/>
    </row>
    <row r="3536" spans="99:99" x14ac:dyDescent="0.45">
      <c r="CU3536" s="2"/>
    </row>
    <row r="3537" spans="99:99" x14ac:dyDescent="0.45">
      <c r="CU3537" s="2"/>
    </row>
    <row r="3538" spans="99:99" x14ac:dyDescent="0.45">
      <c r="CU3538" s="2"/>
    </row>
    <row r="3539" spans="99:99" x14ac:dyDescent="0.45">
      <c r="CU3539" s="2"/>
    </row>
    <row r="3540" spans="99:99" x14ac:dyDescent="0.45">
      <c r="CU3540" s="2"/>
    </row>
    <row r="3541" spans="99:99" x14ac:dyDescent="0.45">
      <c r="CU3541" s="2"/>
    </row>
    <row r="3542" spans="99:99" x14ac:dyDescent="0.45">
      <c r="CU3542" s="2"/>
    </row>
    <row r="3543" spans="99:99" x14ac:dyDescent="0.45">
      <c r="CU3543" s="2"/>
    </row>
    <row r="3544" spans="99:99" x14ac:dyDescent="0.45">
      <c r="CU3544" s="2"/>
    </row>
    <row r="3545" spans="99:99" x14ac:dyDescent="0.45">
      <c r="CU3545" s="2"/>
    </row>
    <row r="3546" spans="99:99" x14ac:dyDescent="0.45">
      <c r="CU3546" s="2"/>
    </row>
    <row r="3547" spans="99:99" x14ac:dyDescent="0.45">
      <c r="CU3547" s="2"/>
    </row>
    <row r="3548" spans="99:99" x14ac:dyDescent="0.45">
      <c r="CU3548" s="2"/>
    </row>
    <row r="3549" spans="99:99" x14ac:dyDescent="0.45">
      <c r="CU3549" s="2"/>
    </row>
    <row r="3550" spans="99:99" x14ac:dyDescent="0.45">
      <c r="CU3550" s="2"/>
    </row>
    <row r="3551" spans="99:99" x14ac:dyDescent="0.45">
      <c r="CU3551" s="2"/>
    </row>
    <row r="3552" spans="99:99" x14ac:dyDescent="0.45">
      <c r="CU3552" s="2"/>
    </row>
    <row r="3553" spans="99:99" x14ac:dyDescent="0.45">
      <c r="CU3553" s="2"/>
    </row>
    <row r="3554" spans="99:99" x14ac:dyDescent="0.45">
      <c r="CU3554" s="2"/>
    </row>
    <row r="3555" spans="99:99" x14ac:dyDescent="0.45">
      <c r="CU3555" s="2"/>
    </row>
    <row r="3556" spans="99:99" x14ac:dyDescent="0.45">
      <c r="CU3556" s="2"/>
    </row>
    <row r="3557" spans="99:99" x14ac:dyDescent="0.45">
      <c r="CU3557" s="2"/>
    </row>
    <row r="3558" spans="99:99" x14ac:dyDescent="0.45">
      <c r="CU3558" s="2"/>
    </row>
    <row r="3559" spans="99:99" x14ac:dyDescent="0.45">
      <c r="CU3559" s="2"/>
    </row>
    <row r="3560" spans="99:99" x14ac:dyDescent="0.45">
      <c r="CU3560" s="2"/>
    </row>
    <row r="3561" spans="99:99" x14ac:dyDescent="0.45">
      <c r="CU3561" s="2"/>
    </row>
    <row r="3562" spans="99:99" x14ac:dyDescent="0.45">
      <c r="CU3562" s="2"/>
    </row>
    <row r="3563" spans="99:99" x14ac:dyDescent="0.45">
      <c r="CU3563" s="2"/>
    </row>
    <row r="3564" spans="99:99" x14ac:dyDescent="0.45">
      <c r="CU3564" s="2"/>
    </row>
    <row r="3565" spans="99:99" x14ac:dyDescent="0.45">
      <c r="CU3565" s="2"/>
    </row>
    <row r="3566" spans="99:99" x14ac:dyDescent="0.45">
      <c r="CU3566" s="2"/>
    </row>
    <row r="3567" spans="99:99" x14ac:dyDescent="0.45">
      <c r="CU3567" s="2"/>
    </row>
    <row r="3568" spans="99:99" x14ac:dyDescent="0.45">
      <c r="CU3568" s="2"/>
    </row>
    <row r="3569" spans="99:99" x14ac:dyDescent="0.45">
      <c r="CU3569" s="2"/>
    </row>
    <row r="3570" spans="99:99" x14ac:dyDescent="0.45">
      <c r="CU3570" s="2"/>
    </row>
    <row r="3571" spans="99:99" x14ac:dyDescent="0.45">
      <c r="CU3571" s="2"/>
    </row>
    <row r="3572" spans="99:99" x14ac:dyDescent="0.45">
      <c r="CU3572" s="2"/>
    </row>
    <row r="3573" spans="99:99" x14ac:dyDescent="0.45">
      <c r="CU3573" s="2"/>
    </row>
    <row r="3574" spans="99:99" x14ac:dyDescent="0.45">
      <c r="CU3574" s="2"/>
    </row>
    <row r="3575" spans="99:99" x14ac:dyDescent="0.45">
      <c r="CU3575" s="2"/>
    </row>
    <row r="3576" spans="99:99" x14ac:dyDescent="0.45">
      <c r="CU3576" s="2"/>
    </row>
    <row r="3577" spans="99:99" x14ac:dyDescent="0.45">
      <c r="CU3577" s="2"/>
    </row>
    <row r="3578" spans="99:99" x14ac:dyDescent="0.45">
      <c r="CU3578" s="2"/>
    </row>
    <row r="3579" spans="99:99" x14ac:dyDescent="0.45">
      <c r="CU3579" s="2"/>
    </row>
    <row r="3580" spans="99:99" x14ac:dyDescent="0.45">
      <c r="CU3580" s="2"/>
    </row>
    <row r="3581" spans="99:99" x14ac:dyDescent="0.45">
      <c r="CU3581" s="2"/>
    </row>
    <row r="3582" spans="99:99" x14ac:dyDescent="0.45">
      <c r="CU3582" s="2"/>
    </row>
    <row r="3583" spans="99:99" x14ac:dyDescent="0.45">
      <c r="CU3583" s="2"/>
    </row>
    <row r="3584" spans="99:99" x14ac:dyDescent="0.45">
      <c r="CU3584" s="2"/>
    </row>
    <row r="3585" spans="99:99" x14ac:dyDescent="0.45">
      <c r="CU3585" s="2"/>
    </row>
    <row r="3586" spans="99:99" x14ac:dyDescent="0.45">
      <c r="CU3586" s="2"/>
    </row>
    <row r="3587" spans="99:99" x14ac:dyDescent="0.45">
      <c r="CU3587" s="2"/>
    </row>
    <row r="3588" spans="99:99" x14ac:dyDescent="0.45">
      <c r="CU3588" s="2"/>
    </row>
    <row r="3589" spans="99:99" x14ac:dyDescent="0.45">
      <c r="CU3589" s="2"/>
    </row>
    <row r="3590" spans="99:99" x14ac:dyDescent="0.45">
      <c r="CU3590" s="2"/>
    </row>
    <row r="3591" spans="99:99" x14ac:dyDescent="0.45">
      <c r="CU3591" s="2"/>
    </row>
    <row r="3592" spans="99:99" x14ac:dyDescent="0.45">
      <c r="CU3592" s="2"/>
    </row>
    <row r="3593" spans="99:99" x14ac:dyDescent="0.45">
      <c r="CU3593" s="2"/>
    </row>
    <row r="3594" spans="99:99" x14ac:dyDescent="0.45">
      <c r="CU3594" s="2"/>
    </row>
    <row r="3595" spans="99:99" x14ac:dyDescent="0.45">
      <c r="CU3595" s="2"/>
    </row>
    <row r="3596" spans="99:99" x14ac:dyDescent="0.45">
      <c r="CU3596" s="2"/>
    </row>
    <row r="3597" spans="99:99" x14ac:dyDescent="0.45">
      <c r="CU3597" s="2"/>
    </row>
    <row r="3598" spans="99:99" x14ac:dyDescent="0.45">
      <c r="CU3598" s="2"/>
    </row>
    <row r="3599" spans="99:99" x14ac:dyDescent="0.45">
      <c r="CU3599" s="2"/>
    </row>
    <row r="3600" spans="99:99" x14ac:dyDescent="0.45">
      <c r="CU3600" s="2"/>
    </row>
    <row r="3601" spans="99:99" x14ac:dyDescent="0.45">
      <c r="CU3601" s="2"/>
    </row>
    <row r="3602" spans="99:99" x14ac:dyDescent="0.45">
      <c r="CU3602" s="2"/>
    </row>
    <row r="3603" spans="99:99" x14ac:dyDescent="0.45">
      <c r="CU3603" s="2"/>
    </row>
    <row r="3604" spans="99:99" x14ac:dyDescent="0.45">
      <c r="CU3604" s="2"/>
    </row>
    <row r="3605" spans="99:99" x14ac:dyDescent="0.45">
      <c r="CU3605" s="2"/>
    </row>
    <row r="3606" spans="99:99" x14ac:dyDescent="0.45">
      <c r="CU3606" s="2"/>
    </row>
    <row r="3607" spans="99:99" x14ac:dyDescent="0.45">
      <c r="CU3607" s="2"/>
    </row>
    <row r="3608" spans="99:99" x14ac:dyDescent="0.45">
      <c r="CU3608" s="2"/>
    </row>
    <row r="3609" spans="99:99" x14ac:dyDescent="0.45">
      <c r="CU3609" s="2"/>
    </row>
    <row r="3610" spans="99:99" x14ac:dyDescent="0.45">
      <c r="CU3610" s="2"/>
    </row>
    <row r="3611" spans="99:99" x14ac:dyDescent="0.45">
      <c r="CU3611" s="2"/>
    </row>
    <row r="3612" spans="99:99" x14ac:dyDescent="0.45">
      <c r="CU3612" s="2"/>
    </row>
    <row r="3613" spans="99:99" x14ac:dyDescent="0.45">
      <c r="CU3613" s="2"/>
    </row>
    <row r="3614" spans="99:99" x14ac:dyDescent="0.45">
      <c r="CU3614" s="2"/>
    </row>
    <row r="3615" spans="99:99" x14ac:dyDescent="0.45">
      <c r="CU3615" s="2"/>
    </row>
    <row r="3616" spans="99:99" x14ac:dyDescent="0.45">
      <c r="CU3616" s="2"/>
    </row>
    <row r="3617" spans="99:99" x14ac:dyDescent="0.45">
      <c r="CU3617" s="2"/>
    </row>
    <row r="3618" spans="99:99" x14ac:dyDescent="0.45">
      <c r="CU3618" s="2"/>
    </row>
    <row r="3619" spans="99:99" x14ac:dyDescent="0.45">
      <c r="CU3619" s="2"/>
    </row>
    <row r="3620" spans="99:99" x14ac:dyDescent="0.45">
      <c r="CU3620" s="2"/>
    </row>
    <row r="3621" spans="99:99" x14ac:dyDescent="0.45">
      <c r="CU3621" s="2"/>
    </row>
    <row r="3622" spans="99:99" x14ac:dyDescent="0.45">
      <c r="CU3622" s="2"/>
    </row>
    <row r="3623" spans="99:99" x14ac:dyDescent="0.45">
      <c r="CU3623" s="2"/>
    </row>
    <row r="3624" spans="99:99" x14ac:dyDescent="0.45">
      <c r="CU3624" s="2"/>
    </row>
    <row r="3625" spans="99:99" x14ac:dyDescent="0.45">
      <c r="CU3625" s="2"/>
    </row>
    <row r="3626" spans="99:99" x14ac:dyDescent="0.45">
      <c r="CU3626" s="2"/>
    </row>
    <row r="3627" spans="99:99" x14ac:dyDescent="0.45">
      <c r="CU3627" s="2"/>
    </row>
    <row r="3628" spans="99:99" x14ac:dyDescent="0.45">
      <c r="CU3628" s="2"/>
    </row>
    <row r="3629" spans="99:99" x14ac:dyDescent="0.45">
      <c r="CU3629" s="2"/>
    </row>
    <row r="3630" spans="99:99" x14ac:dyDescent="0.45">
      <c r="CU3630" s="2"/>
    </row>
    <row r="3631" spans="99:99" x14ac:dyDescent="0.45">
      <c r="CU3631" s="2"/>
    </row>
    <row r="3632" spans="99:99" x14ac:dyDescent="0.45">
      <c r="CU3632" s="2"/>
    </row>
    <row r="3633" spans="99:99" x14ac:dyDescent="0.45">
      <c r="CU3633" s="2"/>
    </row>
    <row r="3634" spans="99:99" x14ac:dyDescent="0.45">
      <c r="CU3634" s="2"/>
    </row>
    <row r="3635" spans="99:99" x14ac:dyDescent="0.45">
      <c r="CU3635" s="2"/>
    </row>
    <row r="3636" spans="99:99" x14ac:dyDescent="0.45">
      <c r="CU3636" s="2"/>
    </row>
    <row r="3637" spans="99:99" x14ac:dyDescent="0.45">
      <c r="CU3637" s="2"/>
    </row>
    <row r="3638" spans="99:99" x14ac:dyDescent="0.45">
      <c r="CU3638" s="2"/>
    </row>
    <row r="3639" spans="99:99" x14ac:dyDescent="0.45">
      <c r="CU3639" s="2"/>
    </row>
    <row r="3640" spans="99:99" x14ac:dyDescent="0.45">
      <c r="CU3640" s="2"/>
    </row>
    <row r="3641" spans="99:99" x14ac:dyDescent="0.45">
      <c r="CU3641" s="2"/>
    </row>
    <row r="3642" spans="99:99" x14ac:dyDescent="0.45">
      <c r="CU3642" s="2"/>
    </row>
    <row r="3643" spans="99:99" x14ac:dyDescent="0.45">
      <c r="CU3643" s="2"/>
    </row>
    <row r="3644" spans="99:99" x14ac:dyDescent="0.45">
      <c r="CU3644" s="2"/>
    </row>
    <row r="3645" spans="99:99" x14ac:dyDescent="0.45">
      <c r="CU3645" s="2"/>
    </row>
    <row r="3646" spans="99:99" x14ac:dyDescent="0.45">
      <c r="CU3646" s="2"/>
    </row>
    <row r="3647" spans="99:99" x14ac:dyDescent="0.45">
      <c r="CU3647" s="2"/>
    </row>
    <row r="3648" spans="99:99" x14ac:dyDescent="0.45">
      <c r="CU3648" s="2"/>
    </row>
    <row r="3649" spans="99:99" x14ac:dyDescent="0.45">
      <c r="CU3649" s="2"/>
    </row>
    <row r="3650" spans="99:99" x14ac:dyDescent="0.45">
      <c r="CU3650" s="2"/>
    </row>
    <row r="3651" spans="99:99" x14ac:dyDescent="0.45">
      <c r="CU3651" s="2"/>
    </row>
    <row r="3652" spans="99:99" x14ac:dyDescent="0.45">
      <c r="CU3652" s="2"/>
    </row>
    <row r="3653" spans="99:99" x14ac:dyDescent="0.45">
      <c r="CU3653" s="2"/>
    </row>
    <row r="3654" spans="99:99" x14ac:dyDescent="0.45">
      <c r="CU3654" s="2"/>
    </row>
    <row r="3655" spans="99:99" x14ac:dyDescent="0.45">
      <c r="CU3655" s="2"/>
    </row>
    <row r="3656" spans="99:99" x14ac:dyDescent="0.45">
      <c r="CU3656" s="2"/>
    </row>
    <row r="3657" spans="99:99" x14ac:dyDescent="0.45">
      <c r="CU3657" s="2"/>
    </row>
    <row r="3658" spans="99:99" x14ac:dyDescent="0.45">
      <c r="CU3658" s="2"/>
    </row>
    <row r="3659" spans="99:99" x14ac:dyDescent="0.45">
      <c r="CU3659" s="2"/>
    </row>
    <row r="3660" spans="99:99" x14ac:dyDescent="0.45">
      <c r="CU3660" s="2"/>
    </row>
    <row r="3661" spans="99:99" x14ac:dyDescent="0.45">
      <c r="CU3661" s="2"/>
    </row>
    <row r="3662" spans="99:99" x14ac:dyDescent="0.45">
      <c r="CU3662" s="2"/>
    </row>
    <row r="3663" spans="99:99" x14ac:dyDescent="0.45">
      <c r="CU3663" s="2"/>
    </row>
    <row r="3664" spans="99:99" x14ac:dyDescent="0.45">
      <c r="CU3664" s="2"/>
    </row>
    <row r="3665" spans="99:99" x14ac:dyDescent="0.45">
      <c r="CU3665" s="2"/>
    </row>
    <row r="3666" spans="99:99" x14ac:dyDescent="0.45">
      <c r="CU3666" s="2"/>
    </row>
    <row r="3667" spans="99:99" x14ac:dyDescent="0.45">
      <c r="CU3667" s="2"/>
    </row>
    <row r="3668" spans="99:99" x14ac:dyDescent="0.45">
      <c r="CU3668" s="2"/>
    </row>
    <row r="3669" spans="99:99" x14ac:dyDescent="0.45">
      <c r="CU3669" s="2"/>
    </row>
    <row r="3670" spans="99:99" x14ac:dyDescent="0.45">
      <c r="CU3670" s="2"/>
    </row>
    <row r="3671" spans="99:99" x14ac:dyDescent="0.45">
      <c r="CU3671" s="2"/>
    </row>
    <row r="3672" spans="99:99" x14ac:dyDescent="0.45">
      <c r="CU3672" s="2"/>
    </row>
    <row r="3673" spans="99:99" x14ac:dyDescent="0.45">
      <c r="CU3673" s="2"/>
    </row>
    <row r="3674" spans="99:99" x14ac:dyDescent="0.45">
      <c r="CU3674" s="2"/>
    </row>
    <row r="3675" spans="99:99" x14ac:dyDescent="0.45">
      <c r="CU3675" s="2"/>
    </row>
    <row r="3676" spans="99:99" x14ac:dyDescent="0.45">
      <c r="CU3676" s="2"/>
    </row>
    <row r="3677" spans="99:99" x14ac:dyDescent="0.45">
      <c r="CU3677" s="2"/>
    </row>
    <row r="3678" spans="99:99" x14ac:dyDescent="0.45">
      <c r="CU3678" s="2"/>
    </row>
    <row r="3679" spans="99:99" x14ac:dyDescent="0.45">
      <c r="CU3679" s="2"/>
    </row>
    <row r="3680" spans="99:99" x14ac:dyDescent="0.45">
      <c r="CU3680" s="2"/>
    </row>
    <row r="3681" spans="99:99" x14ac:dyDescent="0.45">
      <c r="CU3681" s="2"/>
    </row>
    <row r="3682" spans="99:99" x14ac:dyDescent="0.45">
      <c r="CU3682" s="2"/>
    </row>
    <row r="3683" spans="99:99" x14ac:dyDescent="0.45">
      <c r="CU3683" s="2"/>
    </row>
    <row r="3684" spans="99:99" x14ac:dyDescent="0.45">
      <c r="CU3684" s="2"/>
    </row>
    <row r="3685" spans="99:99" x14ac:dyDescent="0.45">
      <c r="CU3685" s="2"/>
    </row>
    <row r="3686" spans="99:99" x14ac:dyDescent="0.45">
      <c r="CU3686" s="2"/>
    </row>
    <row r="3687" spans="99:99" x14ac:dyDescent="0.45">
      <c r="CU3687" s="2"/>
    </row>
    <row r="3688" spans="99:99" x14ac:dyDescent="0.45">
      <c r="CU3688" s="2"/>
    </row>
    <row r="3689" spans="99:99" x14ac:dyDescent="0.45">
      <c r="CU3689" s="2"/>
    </row>
    <row r="3690" spans="99:99" x14ac:dyDescent="0.45">
      <c r="CU3690" s="2"/>
    </row>
    <row r="3691" spans="99:99" x14ac:dyDescent="0.45">
      <c r="CU3691" s="2"/>
    </row>
    <row r="3692" spans="99:99" x14ac:dyDescent="0.45">
      <c r="CU3692" s="2"/>
    </row>
    <row r="3693" spans="99:99" x14ac:dyDescent="0.45">
      <c r="CU3693" s="2"/>
    </row>
    <row r="3694" spans="99:99" x14ac:dyDescent="0.45">
      <c r="CU3694" s="2"/>
    </row>
    <row r="3695" spans="99:99" x14ac:dyDescent="0.45">
      <c r="CU3695" s="2"/>
    </row>
    <row r="3696" spans="99:99" x14ac:dyDescent="0.45">
      <c r="CU3696" s="2"/>
    </row>
    <row r="3697" spans="99:99" x14ac:dyDescent="0.45">
      <c r="CU3697" s="2"/>
    </row>
    <row r="3698" spans="99:99" x14ac:dyDescent="0.45">
      <c r="CU3698" s="2"/>
    </row>
    <row r="3699" spans="99:99" x14ac:dyDescent="0.45">
      <c r="CU3699" s="2"/>
    </row>
    <row r="3700" spans="99:99" x14ac:dyDescent="0.45">
      <c r="CU3700" s="2"/>
    </row>
    <row r="3701" spans="99:99" x14ac:dyDescent="0.45">
      <c r="CU3701" s="2"/>
    </row>
    <row r="3702" spans="99:99" x14ac:dyDescent="0.45">
      <c r="CU3702" s="2"/>
    </row>
    <row r="3703" spans="99:99" x14ac:dyDescent="0.45">
      <c r="CU3703" s="2"/>
    </row>
    <row r="3704" spans="99:99" x14ac:dyDescent="0.45">
      <c r="CU3704" s="2"/>
    </row>
    <row r="3705" spans="99:99" x14ac:dyDescent="0.45">
      <c r="CU3705" s="2"/>
    </row>
    <row r="3706" spans="99:99" x14ac:dyDescent="0.45">
      <c r="CU3706" s="2"/>
    </row>
    <row r="3707" spans="99:99" x14ac:dyDescent="0.45">
      <c r="CU3707" s="2"/>
    </row>
    <row r="3708" spans="99:99" x14ac:dyDescent="0.45">
      <c r="CU3708" s="2"/>
    </row>
    <row r="3709" spans="99:99" x14ac:dyDescent="0.45">
      <c r="CU3709" s="2"/>
    </row>
    <row r="3710" spans="99:99" x14ac:dyDescent="0.45">
      <c r="CU3710" s="2"/>
    </row>
    <row r="3711" spans="99:99" x14ac:dyDescent="0.45">
      <c r="CU3711" s="2"/>
    </row>
    <row r="3712" spans="99:99" x14ac:dyDescent="0.45">
      <c r="CU3712" s="2"/>
    </row>
    <row r="3713" spans="99:99" x14ac:dyDescent="0.45">
      <c r="CU3713" s="2"/>
    </row>
    <row r="3714" spans="99:99" x14ac:dyDescent="0.45">
      <c r="CU3714" s="2"/>
    </row>
    <row r="3715" spans="99:99" x14ac:dyDescent="0.45">
      <c r="CU3715" s="2"/>
    </row>
    <row r="3716" spans="99:99" x14ac:dyDescent="0.45">
      <c r="CU3716" s="2"/>
    </row>
    <row r="3717" spans="99:99" x14ac:dyDescent="0.45">
      <c r="CU3717" s="2"/>
    </row>
    <row r="3718" spans="99:99" x14ac:dyDescent="0.45">
      <c r="CU3718" s="2"/>
    </row>
    <row r="3719" spans="99:99" x14ac:dyDescent="0.45">
      <c r="CU3719" s="2"/>
    </row>
    <row r="3720" spans="99:99" x14ac:dyDescent="0.45">
      <c r="CU3720" s="2"/>
    </row>
    <row r="3721" spans="99:99" x14ac:dyDescent="0.45">
      <c r="CU3721" s="2"/>
    </row>
    <row r="3722" spans="99:99" x14ac:dyDescent="0.45">
      <c r="CU3722" s="2"/>
    </row>
    <row r="3723" spans="99:99" x14ac:dyDescent="0.45">
      <c r="CU3723" s="2"/>
    </row>
    <row r="3724" spans="99:99" x14ac:dyDescent="0.45">
      <c r="CU3724" s="2"/>
    </row>
    <row r="3725" spans="99:99" x14ac:dyDescent="0.45">
      <c r="CU3725" s="2"/>
    </row>
    <row r="3726" spans="99:99" x14ac:dyDescent="0.45">
      <c r="CU3726" s="2"/>
    </row>
    <row r="3727" spans="99:99" x14ac:dyDescent="0.45">
      <c r="CU3727" s="2"/>
    </row>
    <row r="3728" spans="99:99" x14ac:dyDescent="0.45">
      <c r="CU3728" s="2"/>
    </row>
    <row r="3729" spans="99:99" x14ac:dyDescent="0.45">
      <c r="CU3729" s="2"/>
    </row>
    <row r="3730" spans="99:99" x14ac:dyDescent="0.45">
      <c r="CU3730" s="2"/>
    </row>
    <row r="3731" spans="99:99" x14ac:dyDescent="0.45">
      <c r="CU3731" s="2"/>
    </row>
    <row r="3732" spans="99:99" x14ac:dyDescent="0.45">
      <c r="CU3732" s="2"/>
    </row>
    <row r="3733" spans="99:99" x14ac:dyDescent="0.45">
      <c r="CU3733" s="2"/>
    </row>
    <row r="3734" spans="99:99" x14ac:dyDescent="0.45">
      <c r="CU3734" s="2"/>
    </row>
    <row r="3735" spans="99:99" x14ac:dyDescent="0.45">
      <c r="CU3735" s="2"/>
    </row>
    <row r="3736" spans="99:99" x14ac:dyDescent="0.45">
      <c r="CU3736" s="2"/>
    </row>
    <row r="3737" spans="99:99" x14ac:dyDescent="0.45">
      <c r="CU3737" s="2"/>
    </row>
    <row r="3738" spans="99:99" x14ac:dyDescent="0.45">
      <c r="CU3738" s="2"/>
    </row>
    <row r="3739" spans="99:99" x14ac:dyDescent="0.45">
      <c r="CU3739" s="2"/>
    </row>
    <row r="3740" spans="99:99" x14ac:dyDescent="0.45">
      <c r="CU3740" s="2"/>
    </row>
    <row r="3741" spans="99:99" x14ac:dyDescent="0.45">
      <c r="CU3741" s="2"/>
    </row>
    <row r="3742" spans="99:99" x14ac:dyDescent="0.45">
      <c r="CU3742" s="2"/>
    </row>
    <row r="3743" spans="99:99" x14ac:dyDescent="0.45">
      <c r="CU3743" s="2"/>
    </row>
    <row r="3744" spans="99:99" x14ac:dyDescent="0.45">
      <c r="CU3744" s="2"/>
    </row>
    <row r="3745" spans="99:99" x14ac:dyDescent="0.45">
      <c r="CU3745" s="2"/>
    </row>
    <row r="3746" spans="99:99" x14ac:dyDescent="0.45">
      <c r="CU3746" s="2"/>
    </row>
    <row r="3747" spans="99:99" x14ac:dyDescent="0.45">
      <c r="CU3747" s="2"/>
    </row>
    <row r="3748" spans="99:99" x14ac:dyDescent="0.45">
      <c r="CU3748" s="2"/>
    </row>
    <row r="3749" spans="99:99" x14ac:dyDescent="0.45">
      <c r="CU3749" s="2"/>
    </row>
    <row r="3750" spans="99:99" x14ac:dyDescent="0.45">
      <c r="CU3750" s="2"/>
    </row>
    <row r="3751" spans="99:99" x14ac:dyDescent="0.45">
      <c r="CU3751" s="2"/>
    </row>
    <row r="3752" spans="99:99" x14ac:dyDescent="0.45">
      <c r="CU3752" s="2"/>
    </row>
    <row r="3753" spans="99:99" x14ac:dyDescent="0.45">
      <c r="CU3753" s="2"/>
    </row>
    <row r="3754" spans="99:99" x14ac:dyDescent="0.45">
      <c r="CU3754" s="2"/>
    </row>
    <row r="3755" spans="99:99" x14ac:dyDescent="0.45">
      <c r="CU3755" s="2"/>
    </row>
    <row r="3756" spans="99:99" x14ac:dyDescent="0.45">
      <c r="CU3756" s="2"/>
    </row>
    <row r="3757" spans="99:99" x14ac:dyDescent="0.45">
      <c r="CU3757" s="2"/>
    </row>
    <row r="3758" spans="99:99" x14ac:dyDescent="0.45">
      <c r="CU3758" s="2"/>
    </row>
    <row r="3759" spans="99:99" x14ac:dyDescent="0.45">
      <c r="CU3759" s="2"/>
    </row>
    <row r="3760" spans="99:99" x14ac:dyDescent="0.45">
      <c r="CU3760" s="2"/>
    </row>
    <row r="3761" spans="99:99" x14ac:dyDescent="0.45">
      <c r="CU3761" s="2"/>
    </row>
    <row r="3762" spans="99:99" x14ac:dyDescent="0.45">
      <c r="CU3762" s="2"/>
    </row>
    <row r="3763" spans="99:99" x14ac:dyDescent="0.45">
      <c r="CU3763" s="2"/>
    </row>
    <row r="3764" spans="99:99" x14ac:dyDescent="0.45">
      <c r="CU3764" s="2"/>
    </row>
    <row r="3765" spans="99:99" x14ac:dyDescent="0.45">
      <c r="CU3765" s="2"/>
    </row>
    <row r="3766" spans="99:99" x14ac:dyDescent="0.45">
      <c r="CU3766" s="2"/>
    </row>
    <row r="3767" spans="99:99" x14ac:dyDescent="0.45">
      <c r="CU3767" s="2"/>
    </row>
    <row r="3768" spans="99:99" x14ac:dyDescent="0.45">
      <c r="CU3768" s="2"/>
    </row>
    <row r="3769" spans="99:99" x14ac:dyDescent="0.45">
      <c r="CU3769" s="2"/>
    </row>
    <row r="3770" spans="99:99" x14ac:dyDescent="0.45">
      <c r="CU3770" s="2"/>
    </row>
    <row r="3771" spans="99:99" x14ac:dyDescent="0.45">
      <c r="CU3771" s="2"/>
    </row>
    <row r="3772" spans="99:99" x14ac:dyDescent="0.45">
      <c r="CU3772" s="2"/>
    </row>
    <row r="3773" spans="99:99" x14ac:dyDescent="0.45">
      <c r="CU3773" s="2"/>
    </row>
    <row r="3774" spans="99:99" x14ac:dyDescent="0.45">
      <c r="CU3774" s="2"/>
    </row>
    <row r="3775" spans="99:99" x14ac:dyDescent="0.45">
      <c r="CU3775" s="2"/>
    </row>
    <row r="3776" spans="99:99" x14ac:dyDescent="0.45">
      <c r="CU3776" s="2"/>
    </row>
    <row r="3777" spans="99:99" x14ac:dyDescent="0.45">
      <c r="CU3777" s="2"/>
    </row>
    <row r="3778" spans="99:99" x14ac:dyDescent="0.45">
      <c r="CU3778" s="2"/>
    </row>
    <row r="3779" spans="99:99" x14ac:dyDescent="0.45">
      <c r="CU3779" s="2"/>
    </row>
    <row r="3780" spans="99:99" x14ac:dyDescent="0.45">
      <c r="CU3780" s="2"/>
    </row>
    <row r="3781" spans="99:99" x14ac:dyDescent="0.45">
      <c r="CU3781" s="2"/>
    </row>
    <row r="3782" spans="99:99" x14ac:dyDescent="0.45">
      <c r="CU3782" s="2"/>
    </row>
    <row r="3783" spans="99:99" x14ac:dyDescent="0.45">
      <c r="CU3783" s="2"/>
    </row>
    <row r="3784" spans="99:99" x14ac:dyDescent="0.45">
      <c r="CU3784" s="2"/>
    </row>
    <row r="3785" spans="99:99" x14ac:dyDescent="0.45">
      <c r="CU3785" s="2"/>
    </row>
    <row r="3786" spans="99:99" x14ac:dyDescent="0.45">
      <c r="CU3786" s="2"/>
    </row>
    <row r="3787" spans="99:99" x14ac:dyDescent="0.45">
      <c r="CU3787" s="2"/>
    </row>
    <row r="3788" spans="99:99" x14ac:dyDescent="0.45">
      <c r="CU3788" s="2"/>
    </row>
    <row r="3789" spans="99:99" x14ac:dyDescent="0.45">
      <c r="CU3789" s="2"/>
    </row>
    <row r="3790" spans="99:99" x14ac:dyDescent="0.45">
      <c r="CU3790" s="2"/>
    </row>
    <row r="3791" spans="99:99" x14ac:dyDescent="0.45">
      <c r="CU3791" s="2"/>
    </row>
    <row r="3792" spans="99:99" x14ac:dyDescent="0.45">
      <c r="CU3792" s="2"/>
    </row>
    <row r="3793" spans="99:99" x14ac:dyDescent="0.45">
      <c r="CU3793" s="2"/>
    </row>
    <row r="3794" spans="99:99" x14ac:dyDescent="0.45">
      <c r="CU3794" s="2"/>
    </row>
    <row r="3795" spans="99:99" x14ac:dyDescent="0.45">
      <c r="CU3795" s="2"/>
    </row>
    <row r="3796" spans="99:99" x14ac:dyDescent="0.45">
      <c r="CU3796" s="2"/>
    </row>
    <row r="3797" spans="99:99" x14ac:dyDescent="0.45">
      <c r="CU3797" s="2"/>
    </row>
    <row r="3798" spans="99:99" x14ac:dyDescent="0.45">
      <c r="CU3798" s="2"/>
    </row>
    <row r="3799" spans="99:99" x14ac:dyDescent="0.45">
      <c r="CU3799" s="2"/>
    </row>
    <row r="3800" spans="99:99" x14ac:dyDescent="0.45">
      <c r="CU3800" s="2"/>
    </row>
    <row r="3801" spans="99:99" x14ac:dyDescent="0.45">
      <c r="CU3801" s="2"/>
    </row>
    <row r="3802" spans="99:99" x14ac:dyDescent="0.45">
      <c r="CU3802" s="2"/>
    </row>
    <row r="3803" spans="99:99" x14ac:dyDescent="0.45">
      <c r="CU3803" s="2"/>
    </row>
    <row r="3804" spans="99:99" x14ac:dyDescent="0.45">
      <c r="CU3804" s="2"/>
    </row>
    <row r="3805" spans="99:99" x14ac:dyDescent="0.45">
      <c r="CU3805" s="2"/>
    </row>
    <row r="3806" spans="99:99" x14ac:dyDescent="0.45">
      <c r="CU3806" s="2"/>
    </row>
    <row r="3807" spans="99:99" x14ac:dyDescent="0.45">
      <c r="CU3807" s="2"/>
    </row>
    <row r="3808" spans="99:99" x14ac:dyDescent="0.45">
      <c r="CU3808" s="2"/>
    </row>
    <row r="3809" spans="99:99" x14ac:dyDescent="0.45">
      <c r="CU3809" s="2"/>
    </row>
    <row r="3810" spans="99:99" x14ac:dyDescent="0.45">
      <c r="CU3810" s="2"/>
    </row>
    <row r="3811" spans="99:99" x14ac:dyDescent="0.45">
      <c r="CU3811" s="2"/>
    </row>
    <row r="3812" spans="99:99" x14ac:dyDescent="0.45">
      <c r="CU3812" s="2"/>
    </row>
    <row r="3813" spans="99:99" x14ac:dyDescent="0.45">
      <c r="CU3813" s="2"/>
    </row>
    <row r="3814" spans="99:99" x14ac:dyDescent="0.45">
      <c r="CU3814" s="2"/>
    </row>
    <row r="3815" spans="99:99" x14ac:dyDescent="0.45">
      <c r="CU3815" s="2"/>
    </row>
    <row r="3816" spans="99:99" x14ac:dyDescent="0.45">
      <c r="CU3816" s="2"/>
    </row>
    <row r="3817" spans="99:99" x14ac:dyDescent="0.45">
      <c r="CU3817" s="2"/>
    </row>
    <row r="3818" spans="99:99" x14ac:dyDescent="0.45">
      <c r="CU3818" s="2"/>
    </row>
    <row r="3819" spans="99:99" x14ac:dyDescent="0.45">
      <c r="CU3819" s="2"/>
    </row>
    <row r="3820" spans="99:99" x14ac:dyDescent="0.45">
      <c r="CU3820" s="2"/>
    </row>
    <row r="3821" spans="99:99" x14ac:dyDescent="0.45">
      <c r="CU3821" s="2"/>
    </row>
    <row r="3822" spans="99:99" x14ac:dyDescent="0.45">
      <c r="CU3822" s="2"/>
    </row>
    <row r="3823" spans="99:99" x14ac:dyDescent="0.45">
      <c r="CU3823" s="2"/>
    </row>
    <row r="3824" spans="99:99" x14ac:dyDescent="0.45">
      <c r="CU3824" s="2"/>
    </row>
    <row r="3825" spans="99:99" x14ac:dyDescent="0.45">
      <c r="CU3825" s="2"/>
    </row>
    <row r="3826" spans="99:99" x14ac:dyDescent="0.45">
      <c r="CU3826" s="2"/>
    </row>
    <row r="3827" spans="99:99" x14ac:dyDescent="0.45">
      <c r="CU3827" s="2"/>
    </row>
    <row r="3828" spans="99:99" x14ac:dyDescent="0.45">
      <c r="CU3828" s="2"/>
    </row>
    <row r="3829" spans="99:99" x14ac:dyDescent="0.45">
      <c r="CU3829" s="2"/>
    </row>
    <row r="3830" spans="99:99" x14ac:dyDescent="0.45">
      <c r="CU3830" s="2"/>
    </row>
    <row r="3831" spans="99:99" x14ac:dyDescent="0.45">
      <c r="CU3831" s="2"/>
    </row>
    <row r="3832" spans="99:99" x14ac:dyDescent="0.45">
      <c r="CU3832" s="2"/>
    </row>
    <row r="3833" spans="99:99" x14ac:dyDescent="0.45">
      <c r="CU3833" s="2"/>
    </row>
    <row r="3834" spans="99:99" x14ac:dyDescent="0.45">
      <c r="CU3834" s="2"/>
    </row>
    <row r="3835" spans="99:99" x14ac:dyDescent="0.45">
      <c r="CU3835" s="2"/>
    </row>
    <row r="3836" spans="99:99" x14ac:dyDescent="0.45">
      <c r="CU3836" s="2"/>
    </row>
    <row r="3837" spans="99:99" x14ac:dyDescent="0.45">
      <c r="CU3837" s="2"/>
    </row>
    <row r="3838" spans="99:99" x14ac:dyDescent="0.45">
      <c r="CU3838" s="2"/>
    </row>
    <row r="3839" spans="99:99" x14ac:dyDescent="0.45">
      <c r="CU3839" s="2"/>
    </row>
    <row r="3840" spans="99:99" x14ac:dyDescent="0.45">
      <c r="CU3840" s="2"/>
    </row>
    <row r="3841" spans="99:99" x14ac:dyDescent="0.45">
      <c r="CU3841" s="2"/>
    </row>
    <row r="3842" spans="99:99" x14ac:dyDescent="0.45">
      <c r="CU3842" s="2"/>
    </row>
    <row r="3843" spans="99:99" x14ac:dyDescent="0.45">
      <c r="CU3843" s="2"/>
    </row>
    <row r="3844" spans="99:99" x14ac:dyDescent="0.45">
      <c r="CU3844" s="2"/>
    </row>
    <row r="3845" spans="99:99" x14ac:dyDescent="0.45">
      <c r="CU3845" s="2"/>
    </row>
    <row r="3846" spans="99:99" x14ac:dyDescent="0.45">
      <c r="CU3846" s="2"/>
    </row>
    <row r="3847" spans="99:99" x14ac:dyDescent="0.45">
      <c r="CU3847" s="2"/>
    </row>
    <row r="3848" spans="99:99" x14ac:dyDescent="0.45">
      <c r="CU3848" s="2"/>
    </row>
    <row r="3849" spans="99:99" x14ac:dyDescent="0.45">
      <c r="CU3849" s="2"/>
    </row>
    <row r="3850" spans="99:99" x14ac:dyDescent="0.45">
      <c r="CU3850" s="2"/>
    </row>
    <row r="3851" spans="99:99" x14ac:dyDescent="0.45">
      <c r="CU3851" s="2"/>
    </row>
    <row r="3852" spans="99:99" x14ac:dyDescent="0.45">
      <c r="CU3852" s="2"/>
    </row>
    <row r="3853" spans="99:99" x14ac:dyDescent="0.45">
      <c r="CU3853" s="2"/>
    </row>
    <row r="3854" spans="99:99" x14ac:dyDescent="0.45">
      <c r="CU3854" s="2"/>
    </row>
    <row r="3855" spans="99:99" x14ac:dyDescent="0.45">
      <c r="CU3855" s="2"/>
    </row>
    <row r="3856" spans="99:99" x14ac:dyDescent="0.45">
      <c r="CU3856" s="2"/>
    </row>
    <row r="3857" spans="99:99" x14ac:dyDescent="0.45">
      <c r="CU3857" s="2"/>
    </row>
    <row r="3858" spans="99:99" x14ac:dyDescent="0.45">
      <c r="CU3858" s="2"/>
    </row>
    <row r="3859" spans="99:99" x14ac:dyDescent="0.45">
      <c r="CU3859" s="2"/>
    </row>
    <row r="3860" spans="99:99" x14ac:dyDescent="0.45">
      <c r="CU3860" s="2"/>
    </row>
    <row r="3861" spans="99:99" x14ac:dyDescent="0.45">
      <c r="CU3861" s="2"/>
    </row>
    <row r="3862" spans="99:99" x14ac:dyDescent="0.45">
      <c r="CU3862" s="2"/>
    </row>
    <row r="3863" spans="99:99" x14ac:dyDescent="0.45">
      <c r="CU3863" s="2"/>
    </row>
    <row r="3864" spans="99:99" x14ac:dyDescent="0.45">
      <c r="CU3864" s="2"/>
    </row>
    <row r="3865" spans="99:99" x14ac:dyDescent="0.45">
      <c r="CU3865" s="2"/>
    </row>
    <row r="3866" spans="99:99" x14ac:dyDescent="0.45">
      <c r="CU3866" s="2"/>
    </row>
    <row r="3867" spans="99:99" x14ac:dyDescent="0.45">
      <c r="CU3867" s="2"/>
    </row>
    <row r="3868" spans="99:99" x14ac:dyDescent="0.45">
      <c r="CU3868" s="2"/>
    </row>
    <row r="3869" spans="99:99" x14ac:dyDescent="0.45">
      <c r="CU3869" s="2"/>
    </row>
    <row r="3870" spans="99:99" x14ac:dyDescent="0.45">
      <c r="CU3870" s="2"/>
    </row>
    <row r="3871" spans="99:99" x14ac:dyDescent="0.45">
      <c r="CU3871" s="2"/>
    </row>
    <row r="3872" spans="99:99" x14ac:dyDescent="0.45">
      <c r="CU3872" s="2"/>
    </row>
    <row r="3873" spans="99:99" x14ac:dyDescent="0.45">
      <c r="CU3873" s="2"/>
    </row>
    <row r="3874" spans="99:99" x14ac:dyDescent="0.45">
      <c r="CU3874" s="2"/>
    </row>
    <row r="3875" spans="99:99" x14ac:dyDescent="0.45">
      <c r="CU3875" s="2"/>
    </row>
    <row r="3876" spans="99:99" x14ac:dyDescent="0.45">
      <c r="CU3876" s="2"/>
    </row>
    <row r="3877" spans="99:99" x14ac:dyDescent="0.45">
      <c r="CU3877" s="2"/>
    </row>
    <row r="3878" spans="99:99" x14ac:dyDescent="0.45">
      <c r="CU3878" s="2"/>
    </row>
    <row r="3879" spans="99:99" x14ac:dyDescent="0.45">
      <c r="CU3879" s="2"/>
    </row>
    <row r="3880" spans="99:99" x14ac:dyDescent="0.45">
      <c r="CU3880" s="2"/>
    </row>
    <row r="3881" spans="99:99" x14ac:dyDescent="0.45">
      <c r="CU3881" s="2"/>
    </row>
    <row r="3882" spans="99:99" x14ac:dyDescent="0.45">
      <c r="CU3882" s="2"/>
    </row>
    <row r="3883" spans="99:99" x14ac:dyDescent="0.45">
      <c r="CU3883" s="2"/>
    </row>
    <row r="3884" spans="99:99" x14ac:dyDescent="0.45">
      <c r="CU3884" s="2"/>
    </row>
    <row r="3885" spans="99:99" x14ac:dyDescent="0.45">
      <c r="CU3885" s="2"/>
    </row>
    <row r="3886" spans="99:99" x14ac:dyDescent="0.45">
      <c r="CU3886" s="2"/>
    </row>
    <row r="3887" spans="99:99" x14ac:dyDescent="0.45">
      <c r="CU3887" s="2"/>
    </row>
    <row r="3888" spans="99:99" x14ac:dyDescent="0.45">
      <c r="CU3888" s="2"/>
    </row>
    <row r="3889" spans="99:99" x14ac:dyDescent="0.45">
      <c r="CU3889" s="2"/>
    </row>
    <row r="3890" spans="99:99" x14ac:dyDescent="0.45">
      <c r="CU3890" s="2"/>
    </row>
    <row r="3891" spans="99:99" x14ac:dyDescent="0.45">
      <c r="CU3891" s="2"/>
    </row>
    <row r="3892" spans="99:99" x14ac:dyDescent="0.45">
      <c r="CU3892" s="2"/>
    </row>
    <row r="3893" spans="99:99" x14ac:dyDescent="0.45">
      <c r="CU3893" s="2"/>
    </row>
    <row r="3894" spans="99:99" x14ac:dyDescent="0.45">
      <c r="CU3894" s="2"/>
    </row>
    <row r="3895" spans="99:99" x14ac:dyDescent="0.45">
      <c r="CU3895" s="2"/>
    </row>
    <row r="3896" spans="99:99" x14ac:dyDescent="0.45">
      <c r="CU3896" s="2"/>
    </row>
    <row r="3897" spans="99:99" x14ac:dyDescent="0.45">
      <c r="CU3897" s="2"/>
    </row>
    <row r="3898" spans="99:99" x14ac:dyDescent="0.45">
      <c r="CU3898" s="2"/>
    </row>
    <row r="3899" spans="99:99" x14ac:dyDescent="0.45">
      <c r="CU3899" s="2"/>
    </row>
    <row r="3900" spans="99:99" x14ac:dyDescent="0.45">
      <c r="CU3900" s="2"/>
    </row>
    <row r="3901" spans="99:99" x14ac:dyDescent="0.45">
      <c r="CU3901" s="2"/>
    </row>
    <row r="3902" spans="99:99" x14ac:dyDescent="0.45">
      <c r="CU3902" s="2"/>
    </row>
    <row r="3903" spans="99:99" x14ac:dyDescent="0.45">
      <c r="CU3903" s="2"/>
    </row>
    <row r="3904" spans="99:99" x14ac:dyDescent="0.45">
      <c r="CU3904" s="2"/>
    </row>
    <row r="3905" spans="99:99" x14ac:dyDescent="0.45">
      <c r="CU3905" s="2"/>
    </row>
    <row r="3906" spans="99:99" x14ac:dyDescent="0.45">
      <c r="CU3906" s="2"/>
    </row>
    <row r="3907" spans="99:99" x14ac:dyDescent="0.45">
      <c r="CU3907" s="2"/>
    </row>
    <row r="3908" spans="99:99" x14ac:dyDescent="0.45">
      <c r="CU3908" s="2"/>
    </row>
    <row r="3909" spans="99:99" x14ac:dyDescent="0.45">
      <c r="CU3909" s="2"/>
    </row>
    <row r="3910" spans="99:99" x14ac:dyDescent="0.45">
      <c r="CU3910" s="2"/>
    </row>
    <row r="3911" spans="99:99" x14ac:dyDescent="0.45">
      <c r="CU3911" s="2"/>
    </row>
    <row r="3912" spans="99:99" x14ac:dyDescent="0.45">
      <c r="CU3912" s="2"/>
    </row>
    <row r="3913" spans="99:99" x14ac:dyDescent="0.45">
      <c r="CU3913" s="2"/>
    </row>
    <row r="3914" spans="99:99" x14ac:dyDescent="0.45">
      <c r="CU3914" s="2"/>
    </row>
    <row r="3915" spans="99:99" x14ac:dyDescent="0.45">
      <c r="CU3915" s="2"/>
    </row>
    <row r="3916" spans="99:99" x14ac:dyDescent="0.45">
      <c r="CU3916" s="2"/>
    </row>
    <row r="3917" spans="99:99" x14ac:dyDescent="0.45">
      <c r="CU3917" s="2"/>
    </row>
    <row r="3918" spans="99:99" x14ac:dyDescent="0.45">
      <c r="CU3918" s="2"/>
    </row>
    <row r="3919" spans="99:99" x14ac:dyDescent="0.45">
      <c r="CU3919" s="2"/>
    </row>
    <row r="3920" spans="99:99" x14ac:dyDescent="0.45">
      <c r="CU3920" s="2"/>
    </row>
    <row r="3921" spans="99:99" x14ac:dyDescent="0.45">
      <c r="CU3921" s="2"/>
    </row>
    <row r="3922" spans="99:99" x14ac:dyDescent="0.45">
      <c r="CU3922" s="2"/>
    </row>
    <row r="3923" spans="99:99" x14ac:dyDescent="0.45">
      <c r="CU3923" s="2"/>
    </row>
    <row r="3924" spans="99:99" x14ac:dyDescent="0.45">
      <c r="CU3924" s="2"/>
    </row>
    <row r="3925" spans="99:99" x14ac:dyDescent="0.45">
      <c r="CU3925" s="2"/>
    </row>
    <row r="3926" spans="99:99" x14ac:dyDescent="0.45">
      <c r="CU3926" s="2"/>
    </row>
    <row r="3927" spans="99:99" x14ac:dyDescent="0.45">
      <c r="CU3927" s="2"/>
    </row>
    <row r="3928" spans="99:99" x14ac:dyDescent="0.45">
      <c r="CU3928" s="2"/>
    </row>
    <row r="3929" spans="99:99" x14ac:dyDescent="0.45">
      <c r="CU3929" s="2"/>
    </row>
    <row r="3930" spans="99:99" x14ac:dyDescent="0.45">
      <c r="CU3930" s="2"/>
    </row>
    <row r="3931" spans="99:99" x14ac:dyDescent="0.45">
      <c r="CU3931" s="2"/>
    </row>
    <row r="3932" spans="99:99" x14ac:dyDescent="0.45">
      <c r="CU3932" s="2"/>
    </row>
    <row r="3933" spans="99:99" x14ac:dyDescent="0.45">
      <c r="CU3933" s="2"/>
    </row>
    <row r="3934" spans="99:99" x14ac:dyDescent="0.45">
      <c r="CU3934" s="2"/>
    </row>
    <row r="3935" spans="99:99" x14ac:dyDescent="0.45">
      <c r="CU3935" s="2"/>
    </row>
    <row r="3936" spans="99:99" x14ac:dyDescent="0.45">
      <c r="CU3936" s="2"/>
    </row>
    <row r="3937" spans="99:99" x14ac:dyDescent="0.45">
      <c r="CU3937" s="2"/>
    </row>
    <row r="3938" spans="99:99" x14ac:dyDescent="0.45">
      <c r="CU3938" s="2"/>
    </row>
    <row r="3939" spans="99:99" x14ac:dyDescent="0.45">
      <c r="CU3939" s="2"/>
    </row>
    <row r="3940" spans="99:99" x14ac:dyDescent="0.45">
      <c r="CU3940" s="2"/>
    </row>
    <row r="3941" spans="99:99" x14ac:dyDescent="0.45">
      <c r="CU3941" s="2"/>
    </row>
    <row r="3942" spans="99:99" x14ac:dyDescent="0.45">
      <c r="CU3942" s="2"/>
    </row>
    <row r="3943" spans="99:99" x14ac:dyDescent="0.45">
      <c r="CU3943" s="2"/>
    </row>
    <row r="3944" spans="99:99" x14ac:dyDescent="0.45">
      <c r="CU3944" s="2"/>
    </row>
    <row r="3945" spans="99:99" x14ac:dyDescent="0.45">
      <c r="CU3945" s="2"/>
    </row>
    <row r="3946" spans="99:99" x14ac:dyDescent="0.45">
      <c r="CU3946" s="2"/>
    </row>
    <row r="3947" spans="99:99" x14ac:dyDescent="0.45">
      <c r="CU3947" s="2"/>
    </row>
    <row r="3948" spans="99:99" x14ac:dyDescent="0.45">
      <c r="CU3948" s="2"/>
    </row>
    <row r="3949" spans="99:99" x14ac:dyDescent="0.45">
      <c r="CU3949" s="2"/>
    </row>
    <row r="3950" spans="99:99" x14ac:dyDescent="0.45">
      <c r="CU3950" s="2"/>
    </row>
    <row r="3951" spans="99:99" x14ac:dyDescent="0.45">
      <c r="CU3951" s="2"/>
    </row>
    <row r="3952" spans="99:99" x14ac:dyDescent="0.45">
      <c r="CU3952" s="2"/>
    </row>
    <row r="3953" spans="99:99" x14ac:dyDescent="0.45">
      <c r="CU3953" s="2"/>
    </row>
    <row r="3954" spans="99:99" x14ac:dyDescent="0.45">
      <c r="CU3954" s="2"/>
    </row>
    <row r="3955" spans="99:99" x14ac:dyDescent="0.45">
      <c r="CU3955" s="2"/>
    </row>
    <row r="3956" spans="99:99" x14ac:dyDescent="0.45">
      <c r="CU3956" s="2"/>
    </row>
    <row r="3957" spans="99:99" x14ac:dyDescent="0.45">
      <c r="CU3957" s="2"/>
    </row>
    <row r="3958" spans="99:99" x14ac:dyDescent="0.45">
      <c r="CU3958" s="2"/>
    </row>
    <row r="3959" spans="99:99" x14ac:dyDescent="0.45">
      <c r="CU3959" s="2"/>
    </row>
    <row r="3960" spans="99:99" x14ac:dyDescent="0.45">
      <c r="CU3960" s="2"/>
    </row>
    <row r="3961" spans="99:99" x14ac:dyDescent="0.45">
      <c r="CU3961" s="2"/>
    </row>
    <row r="3962" spans="99:99" x14ac:dyDescent="0.45">
      <c r="CU3962" s="2"/>
    </row>
    <row r="3963" spans="99:99" x14ac:dyDescent="0.45">
      <c r="CU3963" s="2"/>
    </row>
    <row r="3964" spans="99:99" x14ac:dyDescent="0.45">
      <c r="CU3964" s="2"/>
    </row>
    <row r="3965" spans="99:99" x14ac:dyDescent="0.45">
      <c r="CU3965" s="2"/>
    </row>
    <row r="3966" spans="99:99" x14ac:dyDescent="0.45">
      <c r="CU3966" s="2"/>
    </row>
    <row r="3967" spans="99:99" x14ac:dyDescent="0.45">
      <c r="CU3967" s="2"/>
    </row>
    <row r="3968" spans="99:99" x14ac:dyDescent="0.45">
      <c r="CU3968" s="2"/>
    </row>
    <row r="3969" spans="99:99" x14ac:dyDescent="0.45">
      <c r="CU3969" s="2"/>
    </row>
    <row r="3970" spans="99:99" x14ac:dyDescent="0.45">
      <c r="CU3970" s="2"/>
    </row>
    <row r="3971" spans="99:99" x14ac:dyDescent="0.45">
      <c r="CU3971" s="2"/>
    </row>
    <row r="3972" spans="99:99" x14ac:dyDescent="0.45">
      <c r="CU3972" s="2"/>
    </row>
    <row r="3973" spans="99:99" x14ac:dyDescent="0.45">
      <c r="CU3973" s="2"/>
    </row>
    <row r="3974" spans="99:99" x14ac:dyDescent="0.45">
      <c r="CU3974" s="2"/>
    </row>
    <row r="3975" spans="99:99" x14ac:dyDescent="0.45">
      <c r="CU3975" s="2"/>
    </row>
    <row r="3976" spans="99:99" x14ac:dyDescent="0.45">
      <c r="CU3976" s="2"/>
    </row>
    <row r="3977" spans="99:99" x14ac:dyDescent="0.45">
      <c r="CU3977" s="2"/>
    </row>
    <row r="3978" spans="99:99" x14ac:dyDescent="0.45">
      <c r="CU3978" s="2"/>
    </row>
    <row r="3979" spans="99:99" x14ac:dyDescent="0.45">
      <c r="CU3979" s="2"/>
    </row>
    <row r="3980" spans="99:99" x14ac:dyDescent="0.45">
      <c r="CU3980" s="2"/>
    </row>
    <row r="3981" spans="99:99" x14ac:dyDescent="0.45">
      <c r="CU3981" s="2"/>
    </row>
    <row r="3982" spans="99:99" x14ac:dyDescent="0.45">
      <c r="CU3982" s="2"/>
    </row>
    <row r="3983" spans="99:99" x14ac:dyDescent="0.45">
      <c r="CU3983" s="2"/>
    </row>
    <row r="3984" spans="99:99" x14ac:dyDescent="0.45">
      <c r="CU3984" s="2"/>
    </row>
    <row r="3985" spans="99:99" x14ac:dyDescent="0.45">
      <c r="CU3985" s="2"/>
    </row>
    <row r="3986" spans="99:99" x14ac:dyDescent="0.45">
      <c r="CU3986" s="2"/>
    </row>
    <row r="3987" spans="99:99" x14ac:dyDescent="0.45">
      <c r="CU3987" s="2"/>
    </row>
    <row r="3988" spans="99:99" x14ac:dyDescent="0.45">
      <c r="CU3988" s="2"/>
    </row>
    <row r="3989" spans="99:99" x14ac:dyDescent="0.45">
      <c r="CU3989" s="2"/>
    </row>
    <row r="3990" spans="99:99" x14ac:dyDescent="0.45">
      <c r="CU3990" s="2"/>
    </row>
    <row r="3991" spans="99:99" x14ac:dyDescent="0.45">
      <c r="CU3991" s="2"/>
    </row>
    <row r="3992" spans="99:99" x14ac:dyDescent="0.45">
      <c r="CU3992" s="2"/>
    </row>
    <row r="3993" spans="99:99" x14ac:dyDescent="0.45">
      <c r="CU3993" s="2"/>
    </row>
    <row r="3994" spans="99:99" x14ac:dyDescent="0.45">
      <c r="CU3994" s="2"/>
    </row>
    <row r="3995" spans="99:99" x14ac:dyDescent="0.45">
      <c r="CU3995" s="2"/>
    </row>
    <row r="3996" spans="99:99" x14ac:dyDescent="0.45">
      <c r="CU3996" s="2"/>
    </row>
    <row r="3997" spans="99:99" x14ac:dyDescent="0.45">
      <c r="CU3997" s="2"/>
    </row>
    <row r="3998" spans="99:99" x14ac:dyDescent="0.45">
      <c r="CU3998" s="2"/>
    </row>
    <row r="3999" spans="99:99" x14ac:dyDescent="0.45">
      <c r="CU3999" s="2"/>
    </row>
    <row r="4000" spans="99:99" x14ac:dyDescent="0.45">
      <c r="CU4000" s="2"/>
    </row>
    <row r="4001" spans="99:99" x14ac:dyDescent="0.45">
      <c r="CU4001" s="2"/>
    </row>
    <row r="4002" spans="99:99" x14ac:dyDescent="0.45">
      <c r="CU4002" s="2"/>
    </row>
    <row r="4003" spans="99:99" x14ac:dyDescent="0.45">
      <c r="CU4003" s="2"/>
    </row>
    <row r="4004" spans="99:99" x14ac:dyDescent="0.45">
      <c r="CU4004" s="2"/>
    </row>
    <row r="4005" spans="99:99" x14ac:dyDescent="0.45">
      <c r="CU4005" s="2"/>
    </row>
    <row r="4006" spans="99:99" x14ac:dyDescent="0.45">
      <c r="CU4006" s="2"/>
    </row>
    <row r="4007" spans="99:99" x14ac:dyDescent="0.45">
      <c r="CU4007" s="2"/>
    </row>
    <row r="4008" spans="99:99" x14ac:dyDescent="0.45">
      <c r="CU4008" s="2"/>
    </row>
    <row r="4009" spans="99:99" x14ac:dyDescent="0.45">
      <c r="CU4009" s="2"/>
    </row>
    <row r="4010" spans="99:99" x14ac:dyDescent="0.45">
      <c r="CU4010" s="2"/>
    </row>
    <row r="4011" spans="99:99" x14ac:dyDescent="0.45">
      <c r="CU4011" s="2"/>
    </row>
    <row r="4012" spans="99:99" x14ac:dyDescent="0.45">
      <c r="CU4012" s="2"/>
    </row>
    <row r="4013" spans="99:99" x14ac:dyDescent="0.45">
      <c r="CU4013" s="2"/>
    </row>
    <row r="4014" spans="99:99" x14ac:dyDescent="0.45">
      <c r="CU4014" s="2"/>
    </row>
    <row r="4015" spans="99:99" x14ac:dyDescent="0.45">
      <c r="CU4015" s="2"/>
    </row>
    <row r="4016" spans="99:99" x14ac:dyDescent="0.45">
      <c r="CU4016" s="2"/>
    </row>
    <row r="4017" spans="99:99" x14ac:dyDescent="0.45">
      <c r="CU4017" s="2"/>
    </row>
    <row r="4018" spans="99:99" x14ac:dyDescent="0.45">
      <c r="CU4018" s="2"/>
    </row>
    <row r="4019" spans="99:99" x14ac:dyDescent="0.45">
      <c r="CU4019" s="2"/>
    </row>
    <row r="4020" spans="99:99" x14ac:dyDescent="0.45">
      <c r="CU4020" s="2"/>
    </row>
    <row r="4021" spans="99:99" x14ac:dyDescent="0.45">
      <c r="CU4021" s="2"/>
    </row>
    <row r="4022" spans="99:99" x14ac:dyDescent="0.45">
      <c r="CU4022" s="2"/>
    </row>
    <row r="4023" spans="99:99" x14ac:dyDescent="0.45">
      <c r="CU4023" s="2"/>
    </row>
    <row r="4024" spans="99:99" x14ac:dyDescent="0.45">
      <c r="CU4024" s="2"/>
    </row>
    <row r="4025" spans="99:99" x14ac:dyDescent="0.45">
      <c r="CU4025" s="2"/>
    </row>
    <row r="4026" spans="99:99" x14ac:dyDescent="0.45">
      <c r="CU4026" s="2"/>
    </row>
    <row r="4027" spans="99:99" x14ac:dyDescent="0.45">
      <c r="CU4027" s="2"/>
    </row>
    <row r="4028" spans="99:99" x14ac:dyDescent="0.45">
      <c r="CU4028" s="2"/>
    </row>
    <row r="4029" spans="99:99" x14ac:dyDescent="0.45">
      <c r="CU4029" s="2"/>
    </row>
    <row r="4030" spans="99:99" x14ac:dyDescent="0.45">
      <c r="CU4030" s="2"/>
    </row>
    <row r="4031" spans="99:99" x14ac:dyDescent="0.45">
      <c r="CU4031" s="2"/>
    </row>
    <row r="4032" spans="99:99" x14ac:dyDescent="0.45">
      <c r="CU4032" s="2"/>
    </row>
    <row r="4033" spans="99:99" x14ac:dyDescent="0.45">
      <c r="CU4033" s="2"/>
    </row>
    <row r="4034" spans="99:99" x14ac:dyDescent="0.45">
      <c r="CU4034" s="2"/>
    </row>
    <row r="4035" spans="99:99" x14ac:dyDescent="0.45">
      <c r="CU4035" s="2"/>
    </row>
    <row r="4036" spans="99:99" x14ac:dyDescent="0.45">
      <c r="CU4036" s="2"/>
    </row>
    <row r="4037" spans="99:99" x14ac:dyDescent="0.45">
      <c r="CU4037" s="2"/>
    </row>
    <row r="4038" spans="99:99" x14ac:dyDescent="0.45">
      <c r="CU4038" s="2"/>
    </row>
    <row r="4039" spans="99:99" x14ac:dyDescent="0.45">
      <c r="CU4039" s="2"/>
    </row>
    <row r="4040" spans="99:99" x14ac:dyDescent="0.45">
      <c r="CU4040" s="2"/>
    </row>
    <row r="4041" spans="99:99" x14ac:dyDescent="0.45">
      <c r="CU4041" s="2"/>
    </row>
    <row r="4042" spans="99:99" x14ac:dyDescent="0.45">
      <c r="CU4042" s="2"/>
    </row>
    <row r="4043" spans="99:99" x14ac:dyDescent="0.45">
      <c r="CU4043" s="2"/>
    </row>
    <row r="4044" spans="99:99" x14ac:dyDescent="0.45">
      <c r="CU4044" s="2"/>
    </row>
    <row r="4045" spans="99:99" x14ac:dyDescent="0.45">
      <c r="CU4045" s="2"/>
    </row>
    <row r="4046" spans="99:99" x14ac:dyDescent="0.45">
      <c r="CU4046" s="2"/>
    </row>
    <row r="4047" spans="99:99" x14ac:dyDescent="0.45">
      <c r="CU4047" s="2"/>
    </row>
    <row r="4048" spans="99:99" x14ac:dyDescent="0.45">
      <c r="CU4048" s="2"/>
    </row>
    <row r="4049" spans="99:99" x14ac:dyDescent="0.45">
      <c r="CU4049" s="2"/>
    </row>
    <row r="4050" spans="99:99" x14ac:dyDescent="0.45">
      <c r="CU4050" s="2"/>
    </row>
    <row r="4051" spans="99:99" x14ac:dyDescent="0.45">
      <c r="CU4051" s="2"/>
    </row>
    <row r="4052" spans="99:99" x14ac:dyDescent="0.45">
      <c r="CU4052" s="2"/>
    </row>
    <row r="4053" spans="99:99" x14ac:dyDescent="0.45">
      <c r="CU4053" s="2"/>
    </row>
    <row r="4054" spans="99:99" x14ac:dyDescent="0.45">
      <c r="CU4054" s="2"/>
    </row>
    <row r="4055" spans="99:99" x14ac:dyDescent="0.45">
      <c r="CU4055" s="2"/>
    </row>
    <row r="4056" spans="99:99" x14ac:dyDescent="0.45">
      <c r="CU4056" s="2"/>
    </row>
    <row r="4057" spans="99:99" x14ac:dyDescent="0.45">
      <c r="CU4057" s="2"/>
    </row>
    <row r="4058" spans="99:99" x14ac:dyDescent="0.45">
      <c r="CU4058" s="2"/>
    </row>
    <row r="4059" spans="99:99" x14ac:dyDescent="0.45">
      <c r="CU4059" s="2"/>
    </row>
    <row r="4060" spans="99:99" x14ac:dyDescent="0.45">
      <c r="CU4060" s="2"/>
    </row>
    <row r="4061" spans="99:99" x14ac:dyDescent="0.45">
      <c r="CU4061" s="2"/>
    </row>
    <row r="4062" spans="99:99" x14ac:dyDescent="0.45">
      <c r="CU4062" s="2"/>
    </row>
    <row r="4063" spans="99:99" x14ac:dyDescent="0.45">
      <c r="CU4063" s="2"/>
    </row>
    <row r="4064" spans="99:99" x14ac:dyDescent="0.45">
      <c r="CU4064" s="2"/>
    </row>
    <row r="4065" spans="99:99" x14ac:dyDescent="0.45">
      <c r="CU4065" s="2"/>
    </row>
    <row r="4066" spans="99:99" x14ac:dyDescent="0.45">
      <c r="CU4066" s="2"/>
    </row>
    <row r="4067" spans="99:99" x14ac:dyDescent="0.45">
      <c r="CU4067" s="2"/>
    </row>
    <row r="4068" spans="99:99" x14ac:dyDescent="0.45">
      <c r="CU4068" s="2"/>
    </row>
    <row r="4069" spans="99:99" x14ac:dyDescent="0.45">
      <c r="CU4069" s="2"/>
    </row>
    <row r="4070" spans="99:99" x14ac:dyDescent="0.45">
      <c r="CU4070" s="2"/>
    </row>
    <row r="4071" spans="99:99" x14ac:dyDescent="0.45">
      <c r="CU4071" s="2"/>
    </row>
    <row r="4072" spans="99:99" x14ac:dyDescent="0.45">
      <c r="CU4072" s="2"/>
    </row>
    <row r="4073" spans="99:99" x14ac:dyDescent="0.45">
      <c r="CU4073" s="2"/>
    </row>
    <row r="4074" spans="99:99" x14ac:dyDescent="0.45">
      <c r="CU4074" s="2"/>
    </row>
    <row r="4075" spans="99:99" x14ac:dyDescent="0.45">
      <c r="CU4075" s="2"/>
    </row>
    <row r="4076" spans="99:99" x14ac:dyDescent="0.45">
      <c r="CU4076" s="2"/>
    </row>
    <row r="4077" spans="99:99" x14ac:dyDescent="0.45">
      <c r="CU4077" s="2"/>
    </row>
    <row r="4078" spans="99:99" x14ac:dyDescent="0.45">
      <c r="CU4078" s="2"/>
    </row>
    <row r="4079" spans="99:99" x14ac:dyDescent="0.45">
      <c r="CU4079" s="2"/>
    </row>
    <row r="4080" spans="99:99" x14ac:dyDescent="0.45">
      <c r="CU4080" s="2"/>
    </row>
    <row r="4081" spans="99:99" x14ac:dyDescent="0.45">
      <c r="CU4081" s="2"/>
    </row>
    <row r="4082" spans="99:99" x14ac:dyDescent="0.45">
      <c r="CU4082" s="2"/>
    </row>
    <row r="4083" spans="99:99" x14ac:dyDescent="0.45">
      <c r="CU4083" s="2"/>
    </row>
    <row r="4084" spans="99:99" x14ac:dyDescent="0.45">
      <c r="CU4084" s="2"/>
    </row>
    <row r="4085" spans="99:99" x14ac:dyDescent="0.45">
      <c r="CU4085" s="2"/>
    </row>
    <row r="4086" spans="99:99" x14ac:dyDescent="0.45">
      <c r="CU4086" s="2"/>
    </row>
    <row r="4087" spans="99:99" x14ac:dyDescent="0.45">
      <c r="CU4087" s="2"/>
    </row>
    <row r="4088" spans="99:99" x14ac:dyDescent="0.45">
      <c r="CU4088" s="2"/>
    </row>
    <row r="4089" spans="99:99" x14ac:dyDescent="0.45">
      <c r="CU4089" s="2"/>
    </row>
    <row r="4090" spans="99:99" x14ac:dyDescent="0.45">
      <c r="CU4090" s="2"/>
    </row>
    <row r="4091" spans="99:99" x14ac:dyDescent="0.45">
      <c r="CU4091" s="2"/>
    </row>
    <row r="4092" spans="99:99" x14ac:dyDescent="0.45">
      <c r="CU4092" s="2"/>
    </row>
    <row r="4093" spans="99:99" x14ac:dyDescent="0.45">
      <c r="CU4093" s="2"/>
    </row>
    <row r="4094" spans="99:99" x14ac:dyDescent="0.45">
      <c r="CU4094" s="2"/>
    </row>
    <row r="4095" spans="99:99" x14ac:dyDescent="0.45">
      <c r="CU4095" s="2"/>
    </row>
    <row r="4096" spans="99:99" x14ac:dyDescent="0.45">
      <c r="CU4096" s="2"/>
    </row>
    <row r="4097" spans="99:99" x14ac:dyDescent="0.45">
      <c r="CU4097" s="2"/>
    </row>
    <row r="4098" spans="99:99" x14ac:dyDescent="0.45">
      <c r="CU4098" s="2"/>
    </row>
    <row r="4099" spans="99:99" x14ac:dyDescent="0.45">
      <c r="CU4099" s="2"/>
    </row>
    <row r="4100" spans="99:99" x14ac:dyDescent="0.45">
      <c r="CU4100" s="2"/>
    </row>
    <row r="4101" spans="99:99" x14ac:dyDescent="0.45">
      <c r="CU4101" s="2"/>
    </row>
    <row r="4102" spans="99:99" x14ac:dyDescent="0.45">
      <c r="CU4102" s="2"/>
    </row>
    <row r="4103" spans="99:99" x14ac:dyDescent="0.45">
      <c r="CU4103" s="2"/>
    </row>
    <row r="4104" spans="99:99" x14ac:dyDescent="0.45">
      <c r="CU4104" s="2"/>
    </row>
    <row r="4105" spans="99:99" x14ac:dyDescent="0.45">
      <c r="CU4105" s="2"/>
    </row>
    <row r="4106" spans="99:99" x14ac:dyDescent="0.45">
      <c r="CU4106" s="2"/>
    </row>
    <row r="4107" spans="99:99" x14ac:dyDescent="0.45">
      <c r="CU4107" s="2"/>
    </row>
    <row r="4108" spans="99:99" x14ac:dyDescent="0.45">
      <c r="CU4108" s="2"/>
    </row>
    <row r="4109" spans="99:99" x14ac:dyDescent="0.45">
      <c r="CU4109" s="2"/>
    </row>
    <row r="4110" spans="99:99" x14ac:dyDescent="0.45">
      <c r="CU4110" s="2"/>
    </row>
    <row r="4111" spans="99:99" x14ac:dyDescent="0.45">
      <c r="CU4111" s="2"/>
    </row>
    <row r="4112" spans="99:99" x14ac:dyDescent="0.45">
      <c r="CU4112" s="2"/>
    </row>
    <row r="4113" spans="99:99" x14ac:dyDescent="0.45">
      <c r="CU4113" s="2"/>
    </row>
    <row r="4114" spans="99:99" x14ac:dyDescent="0.45">
      <c r="CU4114" s="2"/>
    </row>
    <row r="4115" spans="99:99" x14ac:dyDescent="0.45">
      <c r="CU4115" s="2"/>
    </row>
    <row r="4116" spans="99:99" x14ac:dyDescent="0.45">
      <c r="CU4116" s="2"/>
    </row>
    <row r="4117" spans="99:99" x14ac:dyDescent="0.45">
      <c r="CU4117" s="2"/>
    </row>
  </sheetData>
  <mergeCells count="107">
    <mergeCell ref="CO6:CQ6"/>
    <mergeCell ref="CR6:CT6"/>
    <mergeCell ref="CU6:CW6"/>
    <mergeCell ref="CX6:CZ6"/>
    <mergeCell ref="BQ6:BS6"/>
    <mergeCell ref="BT6:BV6"/>
    <mergeCell ref="BW6:BY6"/>
    <mergeCell ref="B2:C2"/>
    <mergeCell ref="C5:DO5"/>
    <mergeCell ref="B6:B7"/>
    <mergeCell ref="C6:E6"/>
    <mergeCell ref="F6:H6"/>
    <mergeCell ref="I6:K6"/>
    <mergeCell ref="L6:N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C61:E61"/>
    <mergeCell ref="F61:H61"/>
    <mergeCell ref="I61:K61"/>
    <mergeCell ref="L61:N61"/>
    <mergeCell ref="O61:Q61"/>
    <mergeCell ref="R61:T61"/>
    <mergeCell ref="U61:W61"/>
    <mergeCell ref="ET6:ET7"/>
    <mergeCell ref="DY6:EA6"/>
    <mergeCell ref="EB6:ED6"/>
    <mergeCell ref="EE6:EG6"/>
    <mergeCell ref="EH6:EJ6"/>
    <mergeCell ref="BZ6:CB6"/>
    <mergeCell ref="CC6:CE6"/>
    <mergeCell ref="CF6:CH6"/>
    <mergeCell ref="AY6:BA6"/>
    <mergeCell ref="BB6:BD6"/>
    <mergeCell ref="BE6:BG6"/>
    <mergeCell ref="BH6:BJ6"/>
    <mergeCell ref="BK6:BM6"/>
    <mergeCell ref="BN6:BP6"/>
    <mergeCell ref="DS6:DU6"/>
    <mergeCell ref="DV6:DX6"/>
    <mergeCell ref="DA6:DC6"/>
    <mergeCell ref="DD6:DF6"/>
    <mergeCell ref="DG6:DI6"/>
    <mergeCell ref="DJ6:DL6"/>
    <mergeCell ref="DM6:DO6"/>
    <mergeCell ref="DP6:DR6"/>
    <mergeCell ref="CI6:CK6"/>
    <mergeCell ref="CL6:CN6"/>
    <mergeCell ref="BT61:BV61"/>
    <mergeCell ref="BW61:BY61"/>
    <mergeCell ref="AP61:AR61"/>
    <mergeCell ref="AS61:AU61"/>
    <mergeCell ref="AV61:AX61"/>
    <mergeCell ref="AY61:BA61"/>
    <mergeCell ref="BB61:BD61"/>
    <mergeCell ref="BE61:BG61"/>
    <mergeCell ref="X61:Z61"/>
    <mergeCell ref="AA61:AC61"/>
    <mergeCell ref="AD61:AF61"/>
    <mergeCell ref="AG61:AI61"/>
    <mergeCell ref="AJ61:AL61"/>
    <mergeCell ref="AM61:AO61"/>
    <mergeCell ref="B64:EI64"/>
    <mergeCell ref="EJ64:ET64"/>
    <mergeCell ref="DJ61:DL61"/>
    <mergeCell ref="DM61:DO61"/>
    <mergeCell ref="DP61:DR61"/>
    <mergeCell ref="DS61:DU61"/>
    <mergeCell ref="DV61:DX61"/>
    <mergeCell ref="DY61:EA61"/>
    <mergeCell ref="CR61:CT61"/>
    <mergeCell ref="CU61:CW61"/>
    <mergeCell ref="CX61:CZ61"/>
    <mergeCell ref="DA61:DC61"/>
    <mergeCell ref="DD61:DF61"/>
    <mergeCell ref="DG61:DI61"/>
    <mergeCell ref="BZ61:CB61"/>
    <mergeCell ref="CC61:CE61"/>
    <mergeCell ref="CF61:CH61"/>
    <mergeCell ref="CI61:CK61"/>
    <mergeCell ref="CL61:CN61"/>
    <mergeCell ref="CO61:CQ61"/>
    <mergeCell ref="BH61:BJ61"/>
    <mergeCell ref="BK61:BM61"/>
    <mergeCell ref="BN61:BP61"/>
    <mergeCell ref="BQ61:BS61"/>
    <mergeCell ref="EQ6:ES6"/>
    <mergeCell ref="CR2:ES2"/>
    <mergeCell ref="DD3:ES3"/>
    <mergeCell ref="DD4:ES4"/>
    <mergeCell ref="EQ61:ES61"/>
    <mergeCell ref="EB61:ED61"/>
    <mergeCell ref="EE61:EG61"/>
    <mergeCell ref="EH61:EJ61"/>
    <mergeCell ref="EK61:EM61"/>
    <mergeCell ref="EN61:EP61"/>
    <mergeCell ref="EK6:EM6"/>
    <mergeCell ref="EN6:EP6"/>
  </mergeCells>
  <printOptions horizontalCentered="1" verticalCentered="1"/>
  <pageMargins left="0.118110236220472" right="0.118110236220472" top="0.15748031496063" bottom="0.15748031496063" header="0.31496062992126" footer="0.31496062992126"/>
  <pageSetup scale="26" orientation="landscape" r:id="rId1"/>
  <rowBreaks count="1" manualBreakCount="1">
    <brk id="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EJ53"/>
  <sheetViews>
    <sheetView rightToLeft="1" showOutlineSymbols="0" zoomScale="44" zoomScaleNormal="44" workbookViewId="0">
      <selection activeCell="C3" sqref="C3:C5"/>
    </sheetView>
  </sheetViews>
  <sheetFormatPr defaultColWidth="9.140625" defaultRowHeight="15" x14ac:dyDescent="0.25"/>
  <cols>
    <col min="1" max="1" width="4.42578125" style="2" customWidth="1"/>
    <col min="2" max="2" width="72.85546875" style="2" customWidth="1"/>
    <col min="3" max="5" width="30.7109375" style="2" hidden="1" customWidth="1"/>
    <col min="6" max="8" width="16" style="2" hidden="1" customWidth="1"/>
    <col min="9" max="9" width="20.7109375" style="2" customWidth="1"/>
    <col min="10" max="10" width="16" style="2" bestFit="1" customWidth="1"/>
    <col min="11" max="19" width="16" style="2" hidden="1" customWidth="1"/>
    <col min="20" max="20" width="16" style="2" bestFit="1" customWidth="1"/>
    <col min="21" max="28" width="20.7109375" style="2" customWidth="1"/>
    <col min="29" max="29" width="80.7109375" style="2" customWidth="1"/>
    <col min="30" max="30" width="15" bestFit="1" customWidth="1"/>
  </cols>
  <sheetData>
    <row r="1" spans="1:16364" ht="18" customHeight="1" x14ac:dyDescent="0.25">
      <c r="G1" s="447"/>
      <c r="H1" s="447"/>
      <c r="I1" s="447"/>
      <c r="J1" s="447"/>
      <c r="K1" s="447"/>
    </row>
    <row r="2" spans="1:16364" s="338" customFormat="1" ht="40.15" customHeight="1" x14ac:dyDescent="0.25">
      <c r="B2" s="914" t="s">
        <v>444</v>
      </c>
      <c r="C2" s="914"/>
      <c r="D2" s="881" t="s">
        <v>833</v>
      </c>
      <c r="E2" s="882"/>
      <c r="F2" s="882"/>
      <c r="G2" s="882"/>
      <c r="H2" s="882"/>
      <c r="I2" s="882"/>
      <c r="J2" s="882"/>
      <c r="K2" s="882"/>
      <c r="L2" s="882"/>
      <c r="M2" s="882"/>
      <c r="N2" s="882"/>
      <c r="O2" s="882"/>
      <c r="P2" s="882"/>
      <c r="Q2" s="882"/>
      <c r="R2" s="882"/>
      <c r="S2" s="882"/>
      <c r="T2" s="882"/>
      <c r="U2" s="882"/>
      <c r="V2" s="882"/>
      <c r="W2" s="882"/>
      <c r="X2" s="882"/>
      <c r="Y2" s="882"/>
      <c r="Z2" s="882"/>
      <c r="AA2" s="882"/>
      <c r="AB2" s="883"/>
      <c r="AC2" s="752" t="s">
        <v>225</v>
      </c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</row>
    <row r="3" spans="1:16364" s="338" customFormat="1" ht="40.15" customHeight="1" x14ac:dyDescent="0.25">
      <c r="B3" s="374"/>
      <c r="C3" s="375"/>
      <c r="D3" s="884" t="s">
        <v>508</v>
      </c>
      <c r="E3" s="884"/>
      <c r="F3" s="884"/>
      <c r="G3" s="884"/>
      <c r="H3" s="884"/>
      <c r="I3" s="884"/>
      <c r="J3" s="884"/>
      <c r="K3" s="884"/>
      <c r="L3" s="884"/>
      <c r="M3" s="884"/>
      <c r="N3" s="884"/>
      <c r="O3" s="884"/>
      <c r="P3" s="884"/>
      <c r="Q3" s="884"/>
      <c r="R3" s="884"/>
      <c r="S3" s="884"/>
      <c r="T3" s="884"/>
      <c r="U3" s="884"/>
      <c r="V3" s="884"/>
      <c r="W3" s="884"/>
      <c r="X3" s="884"/>
      <c r="Y3" s="884"/>
      <c r="Z3" s="884"/>
      <c r="AA3" s="884"/>
      <c r="AB3" s="885"/>
      <c r="AC3" s="376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</row>
    <row r="4" spans="1:16364" s="338" customFormat="1" ht="40.15" customHeight="1" x14ac:dyDescent="0.25">
      <c r="C4" s="690"/>
      <c r="D4" s="690"/>
      <c r="E4" s="690"/>
      <c r="F4" s="690"/>
      <c r="G4" s="690"/>
      <c r="H4" s="929" t="s">
        <v>509</v>
      </c>
      <c r="I4" s="875"/>
      <c r="J4" s="875"/>
      <c r="K4" s="875"/>
      <c r="L4" s="875"/>
      <c r="M4" s="875"/>
      <c r="N4" s="875"/>
      <c r="O4" s="875"/>
      <c r="P4" s="875"/>
      <c r="Q4" s="875"/>
      <c r="R4" s="875"/>
      <c r="S4" s="875"/>
      <c r="T4" s="875"/>
      <c r="U4" s="875"/>
      <c r="V4" s="875"/>
      <c r="W4" s="875"/>
      <c r="X4" s="875"/>
      <c r="Y4" s="875"/>
      <c r="Z4" s="875"/>
      <c r="AA4" s="875"/>
      <c r="AB4" s="886"/>
      <c r="AC4" s="448" t="s">
        <v>44</v>
      </c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</row>
    <row r="5" spans="1:16364" ht="10.15" customHeight="1" x14ac:dyDescent="0.45">
      <c r="B5" s="371"/>
      <c r="C5" s="361"/>
      <c r="D5" s="750"/>
      <c r="E5" s="750"/>
      <c r="F5" s="750"/>
      <c r="G5" s="750"/>
      <c r="H5" s="750"/>
      <c r="I5" s="750"/>
      <c r="J5" s="750"/>
      <c r="K5" s="750"/>
      <c r="L5" s="750"/>
      <c r="M5" s="750"/>
      <c r="N5" s="750"/>
      <c r="O5" s="750"/>
      <c r="P5" s="750"/>
      <c r="Q5" s="750"/>
      <c r="R5" s="372"/>
      <c r="S5" s="750"/>
      <c r="T5" s="750"/>
      <c r="U5" s="750"/>
      <c r="V5" s="750"/>
      <c r="W5" s="750"/>
      <c r="X5" s="750"/>
      <c r="Y5" s="750"/>
      <c r="Z5" s="750"/>
      <c r="AA5" s="750"/>
      <c r="AB5" s="750"/>
      <c r="AC5" s="449"/>
    </row>
    <row r="6" spans="1:16364" s="59" customFormat="1" ht="45" customHeight="1" x14ac:dyDescent="0.4">
      <c r="B6" s="930"/>
      <c r="C6" s="856" t="s">
        <v>25</v>
      </c>
      <c r="D6" s="856" t="s">
        <v>24</v>
      </c>
      <c r="E6" s="856" t="s">
        <v>23</v>
      </c>
      <c r="F6" s="856" t="s">
        <v>401</v>
      </c>
      <c r="G6" s="856" t="s">
        <v>400</v>
      </c>
      <c r="H6" s="856" t="s">
        <v>487</v>
      </c>
      <c r="I6" s="856" t="s">
        <v>541</v>
      </c>
      <c r="J6" s="856" t="s">
        <v>638</v>
      </c>
      <c r="K6" s="748" t="s">
        <v>401</v>
      </c>
      <c r="L6" s="856" t="s">
        <v>400</v>
      </c>
      <c r="M6" s="856"/>
      <c r="N6" s="856"/>
      <c r="O6" s="856"/>
      <c r="P6" s="924" t="s">
        <v>487</v>
      </c>
      <c r="Q6" s="925"/>
      <c r="R6" s="925"/>
      <c r="S6" s="925"/>
      <c r="T6" s="926" t="s">
        <v>541</v>
      </c>
      <c r="U6" s="927"/>
      <c r="V6" s="927"/>
      <c r="W6" s="928"/>
      <c r="X6" s="926" t="s">
        <v>638</v>
      </c>
      <c r="Y6" s="927"/>
      <c r="Z6" s="927"/>
      <c r="AA6" s="928"/>
      <c r="AB6" s="722" t="s">
        <v>795</v>
      </c>
      <c r="AC6" s="919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</row>
    <row r="7" spans="1:16364" s="59" customFormat="1" ht="45" customHeight="1" x14ac:dyDescent="0.4">
      <c r="B7" s="931"/>
      <c r="C7" s="923"/>
      <c r="D7" s="923"/>
      <c r="E7" s="923"/>
      <c r="F7" s="923"/>
      <c r="G7" s="923"/>
      <c r="H7" s="923"/>
      <c r="I7" s="923"/>
      <c r="J7" s="923"/>
      <c r="K7" s="749" t="s">
        <v>18</v>
      </c>
      <c r="L7" s="749" t="s">
        <v>21</v>
      </c>
      <c r="M7" s="749" t="s">
        <v>20</v>
      </c>
      <c r="N7" s="749" t="s">
        <v>19</v>
      </c>
      <c r="O7" s="749" t="s">
        <v>18</v>
      </c>
      <c r="P7" s="749" t="s">
        <v>21</v>
      </c>
      <c r="Q7" s="749" t="s">
        <v>20</v>
      </c>
      <c r="R7" s="749" t="s">
        <v>19</v>
      </c>
      <c r="S7" s="461" t="s">
        <v>18</v>
      </c>
      <c r="T7" s="749" t="s">
        <v>21</v>
      </c>
      <c r="U7" s="749" t="s">
        <v>20</v>
      </c>
      <c r="V7" s="749" t="s">
        <v>19</v>
      </c>
      <c r="W7" s="749" t="s">
        <v>18</v>
      </c>
      <c r="X7" s="749" t="s">
        <v>21</v>
      </c>
      <c r="Y7" s="749" t="s">
        <v>20</v>
      </c>
      <c r="Z7" s="749" t="s">
        <v>19</v>
      </c>
      <c r="AA7" s="749" t="s">
        <v>18</v>
      </c>
      <c r="AB7" s="749" t="s">
        <v>21</v>
      </c>
      <c r="AC7" s="920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</row>
    <row r="8" spans="1:16364" s="32" customFormat="1" ht="37.5" customHeight="1" x14ac:dyDescent="0.35">
      <c r="A8" s="42"/>
      <c r="B8" s="87" t="s">
        <v>238</v>
      </c>
      <c r="C8" s="64"/>
      <c r="D8" s="149"/>
      <c r="E8" s="149"/>
      <c r="F8" s="150"/>
      <c r="G8" s="150"/>
      <c r="H8" s="150"/>
      <c r="I8" s="150"/>
      <c r="J8" s="150"/>
      <c r="K8" s="150"/>
      <c r="L8" s="150"/>
      <c r="M8" s="150"/>
      <c r="N8" s="150"/>
      <c r="O8" s="149"/>
      <c r="P8" s="149"/>
      <c r="Q8" s="149"/>
      <c r="R8" s="149"/>
      <c r="S8" s="149"/>
      <c r="T8" s="150"/>
      <c r="U8" s="150"/>
      <c r="V8" s="150"/>
      <c r="W8" s="483"/>
      <c r="X8" s="483"/>
      <c r="Y8" s="483"/>
      <c r="Z8" s="483"/>
      <c r="AA8" s="483"/>
      <c r="AB8" s="483"/>
      <c r="AC8" s="462" t="s">
        <v>201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</row>
    <row r="9" spans="1:16364" s="32" customFormat="1" ht="30" customHeight="1" x14ac:dyDescent="0.35">
      <c r="B9" s="89" t="s">
        <v>81</v>
      </c>
      <c r="C9" s="66">
        <f>C10</f>
        <v>434.09999999999997</v>
      </c>
      <c r="D9" s="151">
        <f>D10</f>
        <v>464.89999999999992</v>
      </c>
      <c r="E9" s="151">
        <f>E10</f>
        <v>483.59999999999985</v>
      </c>
      <c r="F9" s="152">
        <v>6784.6579323009992</v>
      </c>
      <c r="G9" s="152">
        <v>6810.5621397999003</v>
      </c>
      <c r="H9" s="152">
        <v>6901.3883471425315</v>
      </c>
      <c r="I9" s="152">
        <v>6939.7883471425312</v>
      </c>
      <c r="J9" s="152">
        <f>AA9</f>
        <v>7023.1883471425308</v>
      </c>
      <c r="K9" s="152">
        <v>6784.6579323009992</v>
      </c>
      <c r="L9" s="152">
        <v>6798.945185616165</v>
      </c>
      <c r="M9" s="152">
        <v>6802.0111327485447</v>
      </c>
      <c r="N9" s="152">
        <v>6819.3619062753096</v>
      </c>
      <c r="O9" s="151">
        <v>6810.5621397999003</v>
      </c>
      <c r="P9" s="151">
        <v>6847.6793523410179</v>
      </c>
      <c r="Q9" s="151">
        <v>6860.1676021430503</v>
      </c>
      <c r="R9" s="151">
        <v>6880.6025555721253</v>
      </c>
      <c r="S9" s="151">
        <v>6901.3883471425315</v>
      </c>
      <c r="T9" s="151">
        <v>6902.2883471425312</v>
      </c>
      <c r="U9" s="151">
        <v>6898.6883471425308</v>
      </c>
      <c r="V9" s="152">
        <v>6921.988347142531</v>
      </c>
      <c r="W9" s="484">
        <v>6939.7883471425312</v>
      </c>
      <c r="X9" s="484">
        <v>6953.0883471425313</v>
      </c>
      <c r="Y9" s="484">
        <v>6963.5883471425313</v>
      </c>
      <c r="Z9" s="484">
        <v>6974.988347142531</v>
      </c>
      <c r="AA9" s="484">
        <v>7023.1883471425308</v>
      </c>
      <c r="AB9" s="484">
        <v>7021.7883471425312</v>
      </c>
      <c r="AC9" s="477" t="s">
        <v>332</v>
      </c>
      <c r="AD9" s="450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</row>
    <row r="10" spans="1:16364" s="32" customFormat="1" ht="30" customHeight="1" x14ac:dyDescent="0.35">
      <c r="B10" s="91" t="s">
        <v>507</v>
      </c>
      <c r="C10" s="69">
        <v>434.09999999999997</v>
      </c>
      <c r="D10" s="153">
        <v>464.89999999999992</v>
      </c>
      <c r="E10" s="153">
        <v>483.59999999999985</v>
      </c>
      <c r="F10" s="154">
        <v>6784.6579323009992</v>
      </c>
      <c r="G10" s="154">
        <v>6810.5621397999003</v>
      </c>
      <c r="H10" s="154">
        <v>6901.3883471425315</v>
      </c>
      <c r="I10" s="154">
        <v>6939.7883471425312</v>
      </c>
      <c r="J10" s="154">
        <f t="shared" ref="J10:J48" si="0">AA10</f>
        <v>7023.1883471425308</v>
      </c>
      <c r="K10" s="154">
        <v>6784.6579323009992</v>
      </c>
      <c r="L10" s="154">
        <v>6798.945185616165</v>
      </c>
      <c r="M10" s="154">
        <v>6802.0111327485447</v>
      </c>
      <c r="N10" s="154">
        <v>6819.3619062753096</v>
      </c>
      <c r="O10" s="153">
        <v>6810.5621397999003</v>
      </c>
      <c r="P10" s="153">
        <v>6847.6793523410179</v>
      </c>
      <c r="Q10" s="153">
        <v>6860.1676021430503</v>
      </c>
      <c r="R10" s="153">
        <v>6880.6025555721253</v>
      </c>
      <c r="S10" s="153">
        <v>6901.3883471425315</v>
      </c>
      <c r="T10" s="153">
        <v>6902.2883471425312</v>
      </c>
      <c r="U10" s="153">
        <v>6898.6883471425308</v>
      </c>
      <c r="V10" s="153">
        <v>6921.988347142531</v>
      </c>
      <c r="W10" s="153">
        <v>6939.7883471425312</v>
      </c>
      <c r="X10" s="153">
        <v>6953.0883471425313</v>
      </c>
      <c r="Y10" s="153">
        <v>6963.5883471425313</v>
      </c>
      <c r="Z10" s="153">
        <v>6974.988347142531</v>
      </c>
      <c r="AA10" s="153">
        <v>7023.1883471425308</v>
      </c>
      <c r="AB10" s="153">
        <v>7021.7883471425312</v>
      </c>
      <c r="AC10" s="92" t="s">
        <v>324</v>
      </c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</row>
    <row r="11" spans="1:16364" s="32" customFormat="1" ht="30" customHeight="1" x14ac:dyDescent="0.35">
      <c r="B11" s="89" t="s">
        <v>70</v>
      </c>
      <c r="C11" s="66">
        <f>C12+C15</f>
        <v>495.2</v>
      </c>
      <c r="D11" s="151">
        <f>D12+D15</f>
        <v>517.6</v>
      </c>
      <c r="E11" s="151">
        <f>E12+E15</f>
        <v>497.59999999999997</v>
      </c>
      <c r="F11" s="152">
        <v>533.4</v>
      </c>
      <c r="G11" s="152">
        <v>658.09999999999991</v>
      </c>
      <c r="H11" s="152">
        <v>638.5</v>
      </c>
      <c r="I11" s="152">
        <v>718.4</v>
      </c>
      <c r="J11" s="152">
        <f t="shared" si="0"/>
        <v>1267.5</v>
      </c>
      <c r="K11" s="152">
        <v>533.4</v>
      </c>
      <c r="L11" s="152">
        <v>558</v>
      </c>
      <c r="M11" s="152">
        <v>540.1</v>
      </c>
      <c r="N11" s="152">
        <v>622.6</v>
      </c>
      <c r="O11" s="151">
        <v>658.09999999999991</v>
      </c>
      <c r="P11" s="151">
        <v>650.20000000000005</v>
      </c>
      <c r="Q11" s="151">
        <v>648.69999999999993</v>
      </c>
      <c r="R11" s="151">
        <v>638.6</v>
      </c>
      <c r="S11" s="151">
        <v>638.5</v>
      </c>
      <c r="T11" s="151">
        <v>649.59999999999991</v>
      </c>
      <c r="U11" s="151">
        <v>669.5</v>
      </c>
      <c r="V11" s="151">
        <v>676.5</v>
      </c>
      <c r="W11" s="151">
        <v>718.4</v>
      </c>
      <c r="X11" s="151">
        <v>767.2</v>
      </c>
      <c r="Y11" s="151">
        <v>706.4</v>
      </c>
      <c r="Z11" s="151">
        <v>826.8</v>
      </c>
      <c r="AA11" s="151">
        <v>1267.5</v>
      </c>
      <c r="AB11" s="151">
        <v>1104.9000000000001</v>
      </c>
      <c r="AC11" s="90" t="s">
        <v>331</v>
      </c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</row>
    <row r="12" spans="1:16364" s="32" customFormat="1" ht="30" customHeight="1" x14ac:dyDescent="0.35">
      <c r="B12" s="87" t="s">
        <v>69</v>
      </c>
      <c r="C12" s="64">
        <v>96</v>
      </c>
      <c r="D12" s="149">
        <v>104.7</v>
      </c>
      <c r="E12" s="149">
        <v>109.89999999999999</v>
      </c>
      <c r="F12" s="150">
        <v>113</v>
      </c>
      <c r="G12" s="150">
        <v>109.69999999999999</v>
      </c>
      <c r="H12" s="150">
        <v>122.6</v>
      </c>
      <c r="I12" s="150">
        <v>133.39999999999998</v>
      </c>
      <c r="J12" s="150">
        <f t="shared" si="0"/>
        <v>156.9</v>
      </c>
      <c r="K12" s="150">
        <v>113</v>
      </c>
      <c r="L12" s="150">
        <v>114.1</v>
      </c>
      <c r="M12" s="150">
        <v>111.8</v>
      </c>
      <c r="N12" s="150">
        <v>114.39999999999999</v>
      </c>
      <c r="O12" s="149">
        <v>109.69999999999999</v>
      </c>
      <c r="P12" s="149">
        <v>116.69999999999999</v>
      </c>
      <c r="Q12" s="149">
        <v>116.39999999999999</v>
      </c>
      <c r="R12" s="149">
        <v>119.39999999999999</v>
      </c>
      <c r="S12" s="149">
        <v>122.6</v>
      </c>
      <c r="T12" s="149">
        <v>122.8</v>
      </c>
      <c r="U12" s="149">
        <v>121.8</v>
      </c>
      <c r="V12" s="149">
        <v>128.39999999999998</v>
      </c>
      <c r="W12" s="149">
        <v>133.39999999999998</v>
      </c>
      <c r="X12" s="149">
        <v>137.1</v>
      </c>
      <c r="Y12" s="149">
        <v>140.1</v>
      </c>
      <c r="Z12" s="149">
        <v>143.30000000000001</v>
      </c>
      <c r="AA12" s="149">
        <v>156.9</v>
      </c>
      <c r="AB12" s="149">
        <v>156.5</v>
      </c>
      <c r="AC12" s="88" t="s">
        <v>327</v>
      </c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  <c r="APB12"/>
      <c r="APC12"/>
      <c r="APD12"/>
      <c r="APE12"/>
      <c r="APF12"/>
      <c r="APG12"/>
      <c r="APH12"/>
      <c r="API12"/>
      <c r="APJ12"/>
      <c r="APK12"/>
      <c r="APL12"/>
      <c r="APM12"/>
      <c r="APN12"/>
      <c r="APO12"/>
      <c r="APP12"/>
      <c r="APQ12"/>
      <c r="APR12"/>
      <c r="APS12"/>
      <c r="APT12"/>
      <c r="APU12"/>
      <c r="APV12"/>
      <c r="APW12"/>
      <c r="APX12"/>
      <c r="APY12"/>
      <c r="APZ12"/>
      <c r="AQA12"/>
      <c r="AQB12"/>
      <c r="AQC12"/>
      <c r="AQD12"/>
      <c r="AQE12"/>
      <c r="AQF12"/>
      <c r="AQG12"/>
      <c r="AQH12"/>
      <c r="AQI12"/>
      <c r="AQJ12"/>
      <c r="AQK12"/>
      <c r="AQL12"/>
      <c r="AQM12"/>
      <c r="AQN12"/>
      <c r="AQO12"/>
      <c r="AQP12"/>
      <c r="AQQ12"/>
      <c r="AQR12"/>
      <c r="AQS12"/>
      <c r="AQT12"/>
      <c r="AQU12"/>
      <c r="AQV12"/>
      <c r="AQW12"/>
      <c r="AQX12"/>
      <c r="AQY12"/>
      <c r="AQZ12"/>
      <c r="ARA12"/>
      <c r="ARB12"/>
      <c r="ARC12"/>
      <c r="ARD12"/>
      <c r="ARE12"/>
      <c r="ARF12"/>
      <c r="ARG12"/>
      <c r="ARH12"/>
      <c r="ARI12"/>
      <c r="ARJ12"/>
      <c r="ARK12"/>
      <c r="ARL12"/>
      <c r="ARM12"/>
      <c r="ARN12"/>
      <c r="ARO12"/>
      <c r="ARP12"/>
      <c r="ARQ12"/>
      <c r="ARR12"/>
      <c r="ARS12"/>
      <c r="ART12"/>
      <c r="ARU12"/>
      <c r="ARV12"/>
      <c r="ARW12"/>
      <c r="ARX12"/>
      <c r="ARY12"/>
      <c r="ARZ12"/>
      <c r="ASA12"/>
      <c r="ASB12"/>
      <c r="ASC12"/>
      <c r="ASD12"/>
      <c r="ASE12"/>
      <c r="ASF12"/>
      <c r="ASG12"/>
      <c r="ASH12"/>
      <c r="ASI12"/>
      <c r="ASJ12"/>
      <c r="ASK12"/>
      <c r="ASL12"/>
      <c r="ASM12"/>
      <c r="ASN12"/>
      <c r="ASO12"/>
      <c r="ASP12"/>
      <c r="ASQ12"/>
      <c r="ASR12"/>
      <c r="ASS12"/>
      <c r="AST12"/>
      <c r="ASU12"/>
      <c r="ASV12"/>
      <c r="ASW12"/>
      <c r="ASX12"/>
      <c r="ASY12"/>
      <c r="ASZ12"/>
      <c r="ATA12"/>
      <c r="ATB12"/>
      <c r="ATC12"/>
      <c r="ATD12"/>
      <c r="ATE12"/>
      <c r="ATF12"/>
      <c r="ATG12"/>
      <c r="ATH12"/>
      <c r="ATI12"/>
      <c r="ATJ12"/>
      <c r="ATK12"/>
      <c r="ATL12"/>
      <c r="ATM12"/>
      <c r="ATN12"/>
      <c r="ATO12"/>
      <c r="ATP12"/>
      <c r="ATQ12"/>
      <c r="ATR12"/>
      <c r="ATS12"/>
      <c r="ATT12"/>
      <c r="ATU12"/>
      <c r="ATV12"/>
      <c r="ATW12"/>
      <c r="ATX12"/>
      <c r="ATY12"/>
      <c r="ATZ12"/>
      <c r="AUA12"/>
      <c r="AUB12"/>
      <c r="AUC12"/>
      <c r="AUD12"/>
      <c r="AUE12"/>
      <c r="AUF12"/>
      <c r="AUG12"/>
      <c r="AUH12"/>
      <c r="AUI12"/>
      <c r="AUJ12"/>
      <c r="AUK12"/>
      <c r="AUL12"/>
      <c r="AUM12"/>
      <c r="AUN12"/>
      <c r="AUO12"/>
      <c r="AUP12"/>
      <c r="AUQ12"/>
      <c r="AUR12"/>
      <c r="AUS12"/>
      <c r="AUT12"/>
      <c r="AUU12"/>
      <c r="AUV12"/>
      <c r="AUW12"/>
      <c r="AUX12"/>
      <c r="AUY12"/>
      <c r="AUZ12"/>
      <c r="AVA12"/>
      <c r="AVB12"/>
      <c r="AVC12"/>
      <c r="AVD12"/>
      <c r="AVE12"/>
      <c r="AVF12"/>
      <c r="AVG12"/>
      <c r="AVH12"/>
      <c r="AVI12"/>
      <c r="AVJ12"/>
      <c r="AVK12"/>
      <c r="AVL12"/>
      <c r="AVM12"/>
      <c r="AVN12"/>
      <c r="AVO12"/>
      <c r="AVP12"/>
      <c r="AVQ12"/>
      <c r="AVR12"/>
      <c r="AVS12"/>
      <c r="AVT12"/>
      <c r="AVU12"/>
      <c r="AVV12"/>
      <c r="AVW12"/>
      <c r="AVX12"/>
      <c r="AVY12"/>
      <c r="AVZ12"/>
      <c r="AWA12"/>
      <c r="AWB12"/>
      <c r="AWC12"/>
      <c r="AWD12"/>
      <c r="AWE12"/>
      <c r="AWF12"/>
      <c r="AWG12"/>
      <c r="AWH12"/>
      <c r="AWI12"/>
      <c r="AWJ12"/>
      <c r="AWK12"/>
      <c r="AWL12"/>
      <c r="AWM12"/>
      <c r="AWN12"/>
      <c r="AWO12"/>
      <c r="AWP12"/>
      <c r="AWQ12"/>
      <c r="AWR12"/>
      <c r="AWS12"/>
      <c r="AWT12"/>
      <c r="AWU12"/>
      <c r="AWV12"/>
      <c r="AWW12"/>
      <c r="AWX12"/>
      <c r="AWY12"/>
      <c r="AWZ12"/>
      <c r="AXA12"/>
      <c r="AXB12"/>
      <c r="AXC12"/>
      <c r="AXD12"/>
      <c r="AXE12"/>
      <c r="AXF12"/>
      <c r="AXG12"/>
      <c r="AXH12"/>
      <c r="AXI12"/>
      <c r="AXJ12"/>
      <c r="AXK12"/>
      <c r="AXL12"/>
      <c r="AXM12"/>
      <c r="AXN12"/>
      <c r="AXO12"/>
      <c r="AXP12"/>
      <c r="AXQ12"/>
      <c r="AXR12"/>
      <c r="AXS12"/>
      <c r="AXT12"/>
      <c r="AXU12"/>
      <c r="AXV12"/>
      <c r="AXW12"/>
      <c r="AXX12"/>
      <c r="AXY12"/>
      <c r="AXZ12"/>
      <c r="AYA12"/>
      <c r="AYB12"/>
      <c r="AYC12"/>
      <c r="AYD12"/>
      <c r="AYE12"/>
      <c r="AYF12"/>
      <c r="AYG12"/>
      <c r="AYH12"/>
      <c r="AYI12"/>
      <c r="AYJ12"/>
      <c r="AYK12"/>
      <c r="AYL12"/>
      <c r="AYM12"/>
      <c r="AYN12"/>
      <c r="AYO12"/>
      <c r="AYP12"/>
      <c r="AYQ12"/>
      <c r="AYR12"/>
      <c r="AYS12"/>
      <c r="AYT12"/>
      <c r="AYU12"/>
      <c r="AYV12"/>
      <c r="AYW12"/>
      <c r="AYX12"/>
      <c r="AYY12"/>
      <c r="AYZ12"/>
      <c r="AZA12"/>
      <c r="AZB12"/>
      <c r="AZC12"/>
      <c r="AZD12"/>
      <c r="AZE12"/>
      <c r="AZF12"/>
      <c r="AZG12"/>
      <c r="AZH12"/>
      <c r="AZI12"/>
      <c r="AZJ12"/>
      <c r="AZK12"/>
      <c r="AZL12"/>
      <c r="AZM12"/>
      <c r="AZN12"/>
      <c r="AZO12"/>
      <c r="AZP12"/>
      <c r="AZQ12"/>
      <c r="AZR12"/>
      <c r="AZS12"/>
      <c r="AZT12"/>
      <c r="AZU12"/>
      <c r="AZV12"/>
      <c r="AZW12"/>
      <c r="AZX12"/>
      <c r="AZY12"/>
      <c r="AZZ12"/>
      <c r="BAA12"/>
      <c r="BAB12"/>
      <c r="BAC12"/>
      <c r="BAD12"/>
      <c r="BAE12"/>
      <c r="BAF12"/>
      <c r="BAG12"/>
      <c r="BAH12"/>
      <c r="BAI12"/>
      <c r="BAJ12"/>
      <c r="BAK12"/>
      <c r="BAL12"/>
      <c r="BAM12"/>
      <c r="BAN12"/>
      <c r="BAO12"/>
      <c r="BAP12"/>
      <c r="BAQ12"/>
      <c r="BAR12"/>
      <c r="BAS12"/>
      <c r="BAT12"/>
      <c r="BAU12"/>
      <c r="BAV12"/>
      <c r="BAW12"/>
      <c r="BAX12"/>
      <c r="BAY12"/>
      <c r="BAZ12"/>
      <c r="BBA12"/>
      <c r="BBB12"/>
      <c r="BBC12"/>
      <c r="BBD12"/>
      <c r="BBE12"/>
      <c r="BBF12"/>
      <c r="BBG12"/>
      <c r="BBH12"/>
      <c r="BBI12"/>
      <c r="BBJ12"/>
      <c r="BBK12"/>
      <c r="BBL12"/>
      <c r="BBM12"/>
      <c r="BBN12"/>
      <c r="BBO12"/>
      <c r="BBP12"/>
      <c r="BBQ12"/>
      <c r="BBR12"/>
      <c r="BBS12"/>
      <c r="BBT12"/>
      <c r="BBU12"/>
      <c r="BBV12"/>
      <c r="BBW12"/>
      <c r="BBX12"/>
      <c r="BBY12"/>
      <c r="BBZ12"/>
      <c r="BCA12"/>
      <c r="BCB12"/>
      <c r="BCC12"/>
      <c r="BCD12"/>
      <c r="BCE12"/>
      <c r="BCF12"/>
      <c r="BCG12"/>
      <c r="BCH12"/>
      <c r="BCI12"/>
      <c r="BCJ12"/>
      <c r="BCK12"/>
      <c r="BCL12"/>
      <c r="BCM12"/>
      <c r="BCN12"/>
      <c r="BCO12"/>
      <c r="BCP12"/>
      <c r="BCQ12"/>
      <c r="BCR12"/>
      <c r="BCS12"/>
      <c r="BCT12"/>
      <c r="BCU12"/>
      <c r="BCV12"/>
      <c r="BCW12"/>
      <c r="BCX12"/>
      <c r="BCY12"/>
      <c r="BCZ12"/>
      <c r="BDA12"/>
      <c r="BDB12"/>
      <c r="BDC12"/>
      <c r="BDD12"/>
      <c r="BDE12"/>
      <c r="BDF12"/>
      <c r="BDG12"/>
      <c r="BDH12"/>
      <c r="BDI12"/>
      <c r="BDJ12"/>
      <c r="BDK12"/>
      <c r="BDL12"/>
      <c r="BDM12"/>
      <c r="BDN12"/>
      <c r="BDO12"/>
      <c r="BDP12"/>
      <c r="BDQ12"/>
      <c r="BDR12"/>
      <c r="BDS12"/>
      <c r="BDT12"/>
      <c r="BDU12"/>
      <c r="BDV12"/>
      <c r="BDW12"/>
      <c r="BDX12"/>
      <c r="BDY12"/>
      <c r="BDZ12"/>
      <c r="BEA12"/>
      <c r="BEB12"/>
      <c r="BEC12"/>
      <c r="BED12"/>
      <c r="BEE12"/>
      <c r="BEF12"/>
      <c r="BEG12"/>
      <c r="BEH12"/>
      <c r="BEI12"/>
      <c r="BEJ12"/>
      <c r="BEK12"/>
      <c r="BEL12"/>
      <c r="BEM12"/>
      <c r="BEN12"/>
      <c r="BEO12"/>
      <c r="BEP12"/>
      <c r="BEQ12"/>
      <c r="BER12"/>
      <c r="BES12"/>
      <c r="BET12"/>
      <c r="BEU12"/>
      <c r="BEV12"/>
      <c r="BEW12"/>
      <c r="BEX12"/>
      <c r="BEY12"/>
      <c r="BEZ12"/>
      <c r="BFA12"/>
      <c r="BFB12"/>
      <c r="BFC12"/>
      <c r="BFD12"/>
      <c r="BFE12"/>
      <c r="BFF12"/>
      <c r="BFG12"/>
      <c r="BFH12"/>
      <c r="BFI12"/>
      <c r="BFJ12"/>
      <c r="BFK12"/>
      <c r="BFL12"/>
      <c r="BFM12"/>
      <c r="BFN12"/>
      <c r="BFO12"/>
      <c r="BFP12"/>
      <c r="BFQ12"/>
      <c r="BFR12"/>
      <c r="BFS12"/>
      <c r="BFT12"/>
      <c r="BFU12"/>
      <c r="BFV12"/>
      <c r="BFW12"/>
      <c r="BFX12"/>
      <c r="BFY12"/>
      <c r="BFZ12"/>
      <c r="BGA12"/>
      <c r="BGB12"/>
      <c r="BGC12"/>
      <c r="BGD12"/>
      <c r="BGE12"/>
      <c r="BGF12"/>
      <c r="BGG12"/>
      <c r="BGH12"/>
      <c r="BGI12"/>
      <c r="BGJ12"/>
      <c r="BGK12"/>
      <c r="BGL12"/>
      <c r="BGM12"/>
      <c r="BGN12"/>
      <c r="BGO12"/>
      <c r="BGP12"/>
      <c r="BGQ12"/>
      <c r="BGR12"/>
      <c r="BGS12"/>
      <c r="BGT12"/>
      <c r="BGU12"/>
      <c r="BGV12"/>
      <c r="BGW12"/>
      <c r="BGX12"/>
      <c r="BGY12"/>
      <c r="BGZ12"/>
      <c r="BHA12"/>
      <c r="BHB12"/>
      <c r="BHC12"/>
      <c r="BHD12"/>
      <c r="BHE12"/>
      <c r="BHF12"/>
      <c r="BHG12"/>
      <c r="BHH12"/>
      <c r="BHI12"/>
      <c r="BHJ12"/>
      <c r="BHK12"/>
      <c r="BHL12"/>
      <c r="BHM12"/>
      <c r="BHN12"/>
      <c r="BHO12"/>
      <c r="BHP12"/>
      <c r="BHQ12"/>
      <c r="BHR12"/>
      <c r="BHS12"/>
      <c r="BHT12"/>
      <c r="BHU12"/>
      <c r="BHV12"/>
      <c r="BHW12"/>
      <c r="BHX12"/>
      <c r="BHY12"/>
      <c r="BHZ12"/>
      <c r="BIA12"/>
      <c r="BIB12"/>
      <c r="BIC12"/>
      <c r="BID12"/>
      <c r="BIE12"/>
      <c r="BIF12"/>
      <c r="BIG12"/>
      <c r="BIH12"/>
      <c r="BII12"/>
      <c r="BIJ12"/>
      <c r="BIK12"/>
      <c r="BIL12"/>
      <c r="BIM12"/>
      <c r="BIN12"/>
      <c r="BIO12"/>
      <c r="BIP12"/>
      <c r="BIQ12"/>
      <c r="BIR12"/>
      <c r="BIS12"/>
      <c r="BIT12"/>
      <c r="BIU12"/>
      <c r="BIV12"/>
      <c r="BIW12"/>
      <c r="BIX12"/>
      <c r="BIY12"/>
      <c r="BIZ12"/>
      <c r="BJA12"/>
      <c r="BJB12"/>
      <c r="BJC12"/>
      <c r="BJD12"/>
      <c r="BJE12"/>
      <c r="BJF12"/>
      <c r="BJG12"/>
      <c r="BJH12"/>
      <c r="BJI12"/>
      <c r="BJJ12"/>
      <c r="BJK12"/>
      <c r="BJL12"/>
      <c r="BJM12"/>
      <c r="BJN12"/>
      <c r="BJO12"/>
      <c r="BJP12"/>
      <c r="BJQ12"/>
      <c r="BJR12"/>
      <c r="BJS12"/>
      <c r="BJT12"/>
      <c r="BJU12"/>
      <c r="BJV12"/>
      <c r="BJW12"/>
      <c r="BJX12"/>
      <c r="BJY12"/>
      <c r="BJZ12"/>
      <c r="BKA12"/>
      <c r="BKB12"/>
      <c r="BKC12"/>
      <c r="BKD12"/>
      <c r="BKE12"/>
      <c r="BKF12"/>
      <c r="BKG12"/>
      <c r="BKH12"/>
      <c r="BKI12"/>
      <c r="BKJ12"/>
      <c r="BKK12"/>
      <c r="BKL12"/>
      <c r="BKM12"/>
      <c r="BKN12"/>
      <c r="BKO12"/>
      <c r="BKP12"/>
      <c r="BKQ12"/>
      <c r="BKR12"/>
      <c r="BKS12"/>
      <c r="BKT12"/>
      <c r="BKU12"/>
      <c r="BKV12"/>
      <c r="BKW12"/>
      <c r="BKX12"/>
      <c r="BKY12"/>
      <c r="BKZ12"/>
      <c r="BLA12"/>
      <c r="BLB12"/>
      <c r="BLC12"/>
      <c r="BLD12"/>
      <c r="BLE12"/>
      <c r="BLF12"/>
      <c r="BLG12"/>
      <c r="BLH12"/>
      <c r="BLI12"/>
      <c r="BLJ12"/>
      <c r="BLK12"/>
      <c r="BLL12"/>
      <c r="BLM12"/>
      <c r="BLN12"/>
      <c r="BLO12"/>
      <c r="BLP12"/>
      <c r="BLQ12"/>
      <c r="BLR12"/>
      <c r="BLS12"/>
      <c r="BLT12"/>
      <c r="BLU12"/>
      <c r="BLV12"/>
      <c r="BLW12"/>
      <c r="BLX12"/>
      <c r="BLY12"/>
      <c r="BLZ12"/>
      <c r="BMA12"/>
      <c r="BMB12"/>
      <c r="BMC12"/>
      <c r="BMD12"/>
      <c r="BME12"/>
      <c r="BMF12"/>
      <c r="BMG12"/>
      <c r="BMH12"/>
      <c r="BMI12"/>
      <c r="BMJ12"/>
      <c r="BMK12"/>
      <c r="BML12"/>
      <c r="BMM12"/>
      <c r="BMN12"/>
      <c r="BMO12"/>
      <c r="BMP12"/>
      <c r="BMQ12"/>
      <c r="BMR12"/>
      <c r="BMS12"/>
      <c r="BMT12"/>
      <c r="BMU12"/>
      <c r="BMV12"/>
      <c r="BMW12"/>
      <c r="BMX12"/>
      <c r="BMY12"/>
      <c r="BMZ12"/>
      <c r="BNA12"/>
      <c r="BNB12"/>
      <c r="BNC12"/>
      <c r="BND12"/>
      <c r="BNE12"/>
      <c r="BNF12"/>
      <c r="BNG12"/>
      <c r="BNH12"/>
      <c r="BNI12"/>
      <c r="BNJ12"/>
      <c r="BNK12"/>
      <c r="BNL12"/>
      <c r="BNM12"/>
      <c r="BNN12"/>
      <c r="BNO12"/>
      <c r="BNP12"/>
      <c r="BNQ12"/>
      <c r="BNR12"/>
      <c r="BNS12"/>
      <c r="BNT12"/>
      <c r="BNU12"/>
      <c r="BNV12"/>
      <c r="BNW12"/>
      <c r="BNX12"/>
      <c r="BNY12"/>
      <c r="BNZ12"/>
      <c r="BOA12"/>
      <c r="BOB12"/>
      <c r="BOC12"/>
      <c r="BOD12"/>
      <c r="BOE12"/>
      <c r="BOF12"/>
      <c r="BOG12"/>
      <c r="BOH12"/>
      <c r="BOI12"/>
      <c r="BOJ12"/>
      <c r="BOK12"/>
      <c r="BOL12"/>
      <c r="BOM12"/>
      <c r="BON12"/>
      <c r="BOO12"/>
      <c r="BOP12"/>
      <c r="BOQ12"/>
      <c r="BOR12"/>
      <c r="BOS12"/>
      <c r="BOT12"/>
      <c r="BOU12"/>
      <c r="BOV12"/>
      <c r="BOW12"/>
      <c r="BOX12"/>
      <c r="BOY12"/>
      <c r="BOZ12"/>
      <c r="BPA12"/>
      <c r="BPB12"/>
      <c r="BPC12"/>
      <c r="BPD12"/>
      <c r="BPE12"/>
      <c r="BPF12"/>
      <c r="BPG12"/>
      <c r="BPH12"/>
      <c r="BPI12"/>
      <c r="BPJ12"/>
      <c r="BPK12"/>
      <c r="BPL12"/>
      <c r="BPM12"/>
      <c r="BPN12"/>
      <c r="BPO12"/>
      <c r="BPP12"/>
      <c r="BPQ12"/>
      <c r="BPR12"/>
      <c r="BPS12"/>
      <c r="BPT12"/>
      <c r="BPU12"/>
      <c r="BPV12"/>
      <c r="BPW12"/>
      <c r="BPX12"/>
      <c r="BPY12"/>
      <c r="BPZ12"/>
      <c r="BQA12"/>
      <c r="BQB12"/>
      <c r="BQC12"/>
      <c r="BQD12"/>
      <c r="BQE12"/>
      <c r="BQF12"/>
      <c r="BQG12"/>
      <c r="BQH12"/>
      <c r="BQI12"/>
      <c r="BQJ12"/>
      <c r="BQK12"/>
      <c r="BQL12"/>
      <c r="BQM12"/>
      <c r="BQN12"/>
      <c r="BQO12"/>
      <c r="BQP12"/>
      <c r="BQQ12"/>
      <c r="BQR12"/>
      <c r="BQS12"/>
      <c r="BQT12"/>
      <c r="BQU12"/>
      <c r="BQV12"/>
      <c r="BQW12"/>
      <c r="BQX12"/>
      <c r="BQY12"/>
      <c r="BQZ12"/>
      <c r="BRA12"/>
      <c r="BRB12"/>
      <c r="BRC12"/>
      <c r="BRD12"/>
      <c r="BRE12"/>
      <c r="BRF12"/>
      <c r="BRG12"/>
      <c r="BRH12"/>
      <c r="BRI12"/>
      <c r="BRJ12"/>
      <c r="BRK12"/>
      <c r="BRL12"/>
      <c r="BRM12"/>
      <c r="BRN12"/>
      <c r="BRO12"/>
      <c r="BRP12"/>
      <c r="BRQ12"/>
      <c r="BRR12"/>
      <c r="BRS12"/>
      <c r="BRT12"/>
      <c r="BRU12"/>
      <c r="BRV12"/>
      <c r="BRW12"/>
      <c r="BRX12"/>
      <c r="BRY12"/>
      <c r="BRZ12"/>
      <c r="BSA12"/>
      <c r="BSB12"/>
      <c r="BSC12"/>
      <c r="BSD12"/>
      <c r="BSE12"/>
      <c r="BSF12"/>
      <c r="BSG12"/>
      <c r="BSH12"/>
      <c r="BSI12"/>
      <c r="BSJ12"/>
      <c r="BSK12"/>
      <c r="BSL12"/>
      <c r="BSM12"/>
      <c r="BSN12"/>
      <c r="BSO12"/>
      <c r="BSP12"/>
      <c r="BSQ12"/>
      <c r="BSR12"/>
      <c r="BSS12"/>
      <c r="BST12"/>
      <c r="BSU12"/>
      <c r="BSV12"/>
      <c r="BSW12"/>
      <c r="BSX12"/>
      <c r="BSY12"/>
      <c r="BSZ12"/>
      <c r="BTA12"/>
      <c r="BTB12"/>
      <c r="BTC12"/>
      <c r="BTD12"/>
      <c r="BTE12"/>
      <c r="BTF12"/>
      <c r="BTG12"/>
      <c r="BTH12"/>
      <c r="BTI12"/>
      <c r="BTJ12"/>
      <c r="BTK12"/>
      <c r="BTL12"/>
      <c r="BTM12"/>
      <c r="BTN12"/>
      <c r="BTO12"/>
      <c r="BTP12"/>
      <c r="BTQ12"/>
      <c r="BTR12"/>
      <c r="BTS12"/>
      <c r="BTT12"/>
      <c r="BTU12"/>
      <c r="BTV12"/>
      <c r="BTW12"/>
      <c r="BTX12"/>
      <c r="BTY12"/>
      <c r="BTZ12"/>
      <c r="BUA12"/>
      <c r="BUB12"/>
      <c r="BUC12"/>
      <c r="BUD12"/>
      <c r="BUE12"/>
      <c r="BUF12"/>
      <c r="BUG12"/>
      <c r="BUH12"/>
      <c r="BUI12"/>
      <c r="BUJ12"/>
      <c r="BUK12"/>
      <c r="BUL12"/>
      <c r="BUM12"/>
      <c r="BUN12"/>
      <c r="BUO12"/>
      <c r="BUP12"/>
      <c r="BUQ12"/>
      <c r="BUR12"/>
      <c r="BUS12"/>
      <c r="BUT12"/>
      <c r="BUU12"/>
      <c r="BUV12"/>
      <c r="BUW12"/>
      <c r="BUX12"/>
      <c r="BUY12"/>
      <c r="BUZ12"/>
      <c r="BVA12"/>
      <c r="BVB12"/>
      <c r="BVC12"/>
      <c r="BVD12"/>
      <c r="BVE12"/>
      <c r="BVF12"/>
      <c r="BVG12"/>
      <c r="BVH12"/>
      <c r="BVI12"/>
      <c r="BVJ12"/>
      <c r="BVK12"/>
      <c r="BVL12"/>
      <c r="BVM12"/>
      <c r="BVN12"/>
      <c r="BVO12"/>
      <c r="BVP12"/>
      <c r="BVQ12"/>
      <c r="BVR12"/>
      <c r="BVS12"/>
      <c r="BVT12"/>
      <c r="BVU12"/>
      <c r="BVV12"/>
      <c r="BVW12"/>
      <c r="BVX12"/>
      <c r="BVY12"/>
      <c r="BVZ12"/>
      <c r="BWA12"/>
      <c r="BWB12"/>
      <c r="BWC12"/>
      <c r="BWD12"/>
      <c r="BWE12"/>
      <c r="BWF12"/>
      <c r="BWG12"/>
      <c r="BWH12"/>
      <c r="BWI12"/>
      <c r="BWJ12"/>
      <c r="BWK12"/>
      <c r="BWL12"/>
      <c r="BWM12"/>
      <c r="BWN12"/>
      <c r="BWO12"/>
      <c r="BWP12"/>
      <c r="BWQ12"/>
      <c r="BWR12"/>
      <c r="BWS12"/>
      <c r="BWT12"/>
      <c r="BWU12"/>
      <c r="BWV12"/>
      <c r="BWW12"/>
      <c r="BWX12"/>
      <c r="BWY12"/>
      <c r="BWZ12"/>
      <c r="BXA12"/>
      <c r="BXB12"/>
      <c r="BXC12"/>
      <c r="BXD12"/>
      <c r="BXE12"/>
      <c r="BXF12"/>
      <c r="BXG12"/>
      <c r="BXH12"/>
      <c r="BXI12"/>
      <c r="BXJ12"/>
      <c r="BXK12"/>
      <c r="BXL12"/>
      <c r="BXM12"/>
      <c r="BXN12"/>
      <c r="BXO12"/>
      <c r="BXP12"/>
      <c r="BXQ12"/>
      <c r="BXR12"/>
      <c r="BXS12"/>
      <c r="BXT12"/>
      <c r="BXU12"/>
      <c r="BXV12"/>
      <c r="BXW12"/>
      <c r="BXX12"/>
      <c r="BXY12"/>
      <c r="BXZ12"/>
      <c r="BYA12"/>
      <c r="BYB12"/>
      <c r="BYC12"/>
      <c r="BYD12"/>
      <c r="BYE12"/>
      <c r="BYF12"/>
      <c r="BYG12"/>
      <c r="BYH12"/>
      <c r="BYI12"/>
      <c r="BYJ12"/>
      <c r="BYK12"/>
      <c r="BYL12"/>
      <c r="BYM12"/>
      <c r="BYN12"/>
      <c r="BYO12"/>
      <c r="BYP12"/>
      <c r="BYQ12"/>
      <c r="BYR12"/>
      <c r="BYS12"/>
      <c r="BYT12"/>
      <c r="BYU12"/>
      <c r="BYV12"/>
      <c r="BYW12"/>
      <c r="BYX12"/>
      <c r="BYY12"/>
      <c r="BYZ12"/>
      <c r="BZA12"/>
      <c r="BZB12"/>
      <c r="BZC12"/>
      <c r="BZD12"/>
      <c r="BZE12"/>
      <c r="BZF12"/>
      <c r="BZG12"/>
      <c r="BZH12"/>
      <c r="BZI12"/>
      <c r="BZJ12"/>
      <c r="BZK12"/>
      <c r="BZL12"/>
      <c r="BZM12"/>
      <c r="BZN12"/>
      <c r="BZO12"/>
      <c r="BZP12"/>
      <c r="BZQ12"/>
      <c r="BZR12"/>
      <c r="BZS12"/>
      <c r="BZT12"/>
      <c r="BZU12"/>
      <c r="BZV12"/>
      <c r="BZW12"/>
      <c r="BZX12"/>
      <c r="BZY12"/>
      <c r="BZZ12"/>
      <c r="CAA12"/>
      <c r="CAB12"/>
      <c r="CAC12"/>
      <c r="CAD12"/>
      <c r="CAE12"/>
      <c r="CAF12"/>
      <c r="CAG12"/>
      <c r="CAH12"/>
      <c r="CAI12"/>
      <c r="CAJ12"/>
      <c r="CAK12"/>
      <c r="CAL12"/>
      <c r="CAM12"/>
      <c r="CAN12"/>
      <c r="CAO12"/>
      <c r="CAP12"/>
      <c r="CAQ12"/>
      <c r="CAR12"/>
      <c r="CAS12"/>
      <c r="CAT12"/>
      <c r="CAU12"/>
      <c r="CAV12"/>
      <c r="CAW12"/>
      <c r="CAX12"/>
      <c r="CAY12"/>
      <c r="CAZ12"/>
      <c r="CBA12"/>
      <c r="CBB12"/>
      <c r="CBC12"/>
      <c r="CBD12"/>
      <c r="CBE12"/>
      <c r="CBF12"/>
      <c r="CBG12"/>
      <c r="CBH12"/>
      <c r="CBI12"/>
      <c r="CBJ12"/>
      <c r="CBK12"/>
      <c r="CBL12"/>
      <c r="CBM12"/>
      <c r="CBN12"/>
      <c r="CBO12"/>
      <c r="CBP12"/>
      <c r="CBQ12"/>
      <c r="CBR12"/>
      <c r="CBS12"/>
      <c r="CBT12"/>
      <c r="CBU12"/>
      <c r="CBV12"/>
      <c r="CBW12"/>
      <c r="CBX12"/>
      <c r="CBY12"/>
      <c r="CBZ12"/>
      <c r="CCA12"/>
      <c r="CCB12"/>
      <c r="CCC12"/>
      <c r="CCD12"/>
      <c r="CCE12"/>
      <c r="CCF12"/>
      <c r="CCG12"/>
      <c r="CCH12"/>
      <c r="CCI12"/>
      <c r="CCJ12"/>
      <c r="CCK12"/>
      <c r="CCL12"/>
      <c r="CCM12"/>
      <c r="CCN12"/>
      <c r="CCO12"/>
      <c r="CCP12"/>
      <c r="CCQ12"/>
      <c r="CCR12"/>
      <c r="CCS12"/>
      <c r="CCT12"/>
      <c r="CCU12"/>
      <c r="CCV12"/>
      <c r="CCW12"/>
      <c r="CCX12"/>
      <c r="CCY12"/>
      <c r="CCZ12"/>
      <c r="CDA12"/>
      <c r="CDB12"/>
      <c r="CDC12"/>
      <c r="CDD12"/>
      <c r="CDE12"/>
      <c r="CDF12"/>
      <c r="CDG12"/>
      <c r="CDH12"/>
      <c r="CDI12"/>
      <c r="CDJ12"/>
      <c r="CDK12"/>
      <c r="CDL12"/>
      <c r="CDM12"/>
      <c r="CDN12"/>
      <c r="CDO12"/>
      <c r="CDP12"/>
      <c r="CDQ12"/>
      <c r="CDR12"/>
      <c r="CDS12"/>
      <c r="CDT12"/>
      <c r="CDU12"/>
      <c r="CDV12"/>
      <c r="CDW12"/>
      <c r="CDX12"/>
      <c r="CDY12"/>
      <c r="CDZ12"/>
      <c r="CEA12"/>
      <c r="CEB12"/>
      <c r="CEC12"/>
      <c r="CED12"/>
      <c r="CEE12"/>
      <c r="CEF12"/>
      <c r="CEG12"/>
      <c r="CEH12"/>
      <c r="CEI12"/>
      <c r="CEJ12"/>
      <c r="CEK12"/>
      <c r="CEL12"/>
      <c r="CEM12"/>
      <c r="CEN12"/>
      <c r="CEO12"/>
      <c r="CEP12"/>
      <c r="CEQ12"/>
      <c r="CER12"/>
      <c r="CES12"/>
      <c r="CET12"/>
      <c r="CEU12"/>
      <c r="CEV12"/>
      <c r="CEW12"/>
      <c r="CEX12"/>
      <c r="CEY12"/>
      <c r="CEZ12"/>
      <c r="CFA12"/>
      <c r="CFB12"/>
      <c r="CFC12"/>
      <c r="CFD12"/>
      <c r="CFE12"/>
      <c r="CFF12"/>
      <c r="CFG12"/>
      <c r="CFH12"/>
      <c r="CFI12"/>
      <c r="CFJ12"/>
      <c r="CFK12"/>
      <c r="CFL12"/>
      <c r="CFM12"/>
      <c r="CFN12"/>
      <c r="CFO12"/>
      <c r="CFP12"/>
      <c r="CFQ12"/>
      <c r="CFR12"/>
      <c r="CFS12"/>
      <c r="CFT12"/>
      <c r="CFU12"/>
      <c r="CFV12"/>
      <c r="CFW12"/>
      <c r="CFX12"/>
      <c r="CFY12"/>
      <c r="CFZ12"/>
      <c r="CGA12"/>
      <c r="CGB12"/>
      <c r="CGC12"/>
      <c r="CGD12"/>
      <c r="CGE12"/>
      <c r="CGF12"/>
      <c r="CGG12"/>
      <c r="CGH12"/>
      <c r="CGI12"/>
      <c r="CGJ12"/>
      <c r="CGK12"/>
      <c r="CGL12"/>
      <c r="CGM12"/>
      <c r="CGN12"/>
      <c r="CGO12"/>
      <c r="CGP12"/>
      <c r="CGQ12"/>
      <c r="CGR12"/>
      <c r="CGS12"/>
      <c r="CGT12"/>
      <c r="CGU12"/>
      <c r="CGV12"/>
      <c r="CGW12"/>
      <c r="CGX12"/>
      <c r="CGY12"/>
      <c r="CGZ12"/>
      <c r="CHA12"/>
      <c r="CHB12"/>
      <c r="CHC12"/>
      <c r="CHD12"/>
      <c r="CHE12"/>
      <c r="CHF12"/>
      <c r="CHG12"/>
      <c r="CHH12"/>
      <c r="CHI12"/>
      <c r="CHJ12"/>
      <c r="CHK12"/>
      <c r="CHL12"/>
      <c r="CHM12"/>
      <c r="CHN12"/>
      <c r="CHO12"/>
      <c r="CHP12"/>
      <c r="CHQ12"/>
      <c r="CHR12"/>
      <c r="CHS12"/>
      <c r="CHT12"/>
      <c r="CHU12"/>
      <c r="CHV12"/>
      <c r="CHW12"/>
      <c r="CHX12"/>
      <c r="CHY12"/>
      <c r="CHZ12"/>
      <c r="CIA12"/>
      <c r="CIB12"/>
      <c r="CIC12"/>
      <c r="CID12"/>
      <c r="CIE12"/>
      <c r="CIF12"/>
      <c r="CIG12"/>
      <c r="CIH12"/>
      <c r="CII12"/>
      <c r="CIJ12"/>
      <c r="CIK12"/>
      <c r="CIL12"/>
      <c r="CIM12"/>
      <c r="CIN12"/>
      <c r="CIO12"/>
      <c r="CIP12"/>
      <c r="CIQ12"/>
      <c r="CIR12"/>
      <c r="CIS12"/>
      <c r="CIT12"/>
      <c r="CIU12"/>
      <c r="CIV12"/>
      <c r="CIW12"/>
      <c r="CIX12"/>
      <c r="CIY12"/>
      <c r="CIZ12"/>
      <c r="CJA12"/>
      <c r="CJB12"/>
      <c r="CJC12"/>
      <c r="CJD12"/>
      <c r="CJE12"/>
      <c r="CJF12"/>
      <c r="CJG12"/>
      <c r="CJH12"/>
      <c r="CJI12"/>
      <c r="CJJ12"/>
      <c r="CJK12"/>
      <c r="CJL12"/>
      <c r="CJM12"/>
      <c r="CJN12"/>
      <c r="CJO12"/>
      <c r="CJP12"/>
      <c r="CJQ12"/>
      <c r="CJR12"/>
      <c r="CJS12"/>
      <c r="CJT12"/>
      <c r="CJU12"/>
      <c r="CJV12"/>
      <c r="CJW12"/>
      <c r="CJX12"/>
      <c r="CJY12"/>
      <c r="CJZ12"/>
      <c r="CKA12"/>
      <c r="CKB12"/>
      <c r="CKC12"/>
      <c r="CKD12"/>
      <c r="CKE12"/>
      <c r="CKF12"/>
      <c r="CKG12"/>
      <c r="CKH12"/>
      <c r="CKI12"/>
      <c r="CKJ12"/>
      <c r="CKK12"/>
      <c r="CKL12"/>
      <c r="CKM12"/>
      <c r="CKN12"/>
      <c r="CKO12"/>
      <c r="CKP12"/>
      <c r="CKQ12"/>
      <c r="CKR12"/>
      <c r="CKS12"/>
      <c r="CKT12"/>
      <c r="CKU12"/>
      <c r="CKV12"/>
      <c r="CKW12"/>
      <c r="CKX12"/>
      <c r="CKY12"/>
      <c r="CKZ12"/>
      <c r="CLA12"/>
      <c r="CLB12"/>
      <c r="CLC12"/>
      <c r="CLD12"/>
      <c r="CLE12"/>
      <c r="CLF12"/>
      <c r="CLG12"/>
      <c r="CLH12"/>
      <c r="CLI12"/>
      <c r="CLJ12"/>
      <c r="CLK12"/>
      <c r="CLL12"/>
      <c r="CLM12"/>
      <c r="CLN12"/>
      <c r="CLO12"/>
      <c r="CLP12"/>
      <c r="CLQ12"/>
      <c r="CLR12"/>
      <c r="CLS12"/>
      <c r="CLT12"/>
      <c r="CLU12"/>
      <c r="CLV12"/>
      <c r="CLW12"/>
      <c r="CLX12"/>
      <c r="CLY12"/>
      <c r="CLZ12"/>
      <c r="CMA12"/>
      <c r="CMB12"/>
      <c r="CMC12"/>
      <c r="CMD12"/>
      <c r="CME12"/>
      <c r="CMF12"/>
      <c r="CMG12"/>
      <c r="CMH12"/>
      <c r="CMI12"/>
      <c r="CMJ12"/>
      <c r="CMK12"/>
      <c r="CML12"/>
      <c r="CMM12"/>
      <c r="CMN12"/>
      <c r="CMO12"/>
      <c r="CMP12"/>
      <c r="CMQ12"/>
      <c r="CMR12"/>
      <c r="CMS12"/>
      <c r="CMT12"/>
      <c r="CMU12"/>
      <c r="CMV12"/>
      <c r="CMW12"/>
      <c r="CMX12"/>
      <c r="CMY12"/>
      <c r="CMZ12"/>
      <c r="CNA12"/>
      <c r="CNB12"/>
      <c r="CNC12"/>
      <c r="CND12"/>
      <c r="CNE12"/>
      <c r="CNF12"/>
      <c r="CNG12"/>
      <c r="CNH12"/>
      <c r="CNI12"/>
      <c r="CNJ12"/>
      <c r="CNK12"/>
      <c r="CNL12"/>
      <c r="CNM12"/>
      <c r="CNN12"/>
      <c r="CNO12"/>
      <c r="CNP12"/>
      <c r="CNQ12"/>
      <c r="CNR12"/>
      <c r="CNS12"/>
      <c r="CNT12"/>
      <c r="CNU12"/>
      <c r="CNV12"/>
      <c r="CNW12"/>
      <c r="CNX12"/>
      <c r="CNY12"/>
      <c r="CNZ12"/>
      <c r="COA12"/>
      <c r="COB12"/>
      <c r="COC12"/>
      <c r="COD12"/>
      <c r="COE12"/>
      <c r="COF12"/>
      <c r="COG12"/>
      <c r="COH12"/>
      <c r="COI12"/>
      <c r="COJ12"/>
      <c r="COK12"/>
      <c r="COL12"/>
      <c r="COM12"/>
      <c r="CON12"/>
      <c r="COO12"/>
      <c r="COP12"/>
      <c r="COQ12"/>
      <c r="COR12"/>
      <c r="COS12"/>
      <c r="COT12"/>
      <c r="COU12"/>
      <c r="COV12"/>
      <c r="COW12"/>
      <c r="COX12"/>
      <c r="COY12"/>
      <c r="COZ12"/>
      <c r="CPA12"/>
      <c r="CPB12"/>
      <c r="CPC12"/>
      <c r="CPD12"/>
      <c r="CPE12"/>
      <c r="CPF12"/>
      <c r="CPG12"/>
      <c r="CPH12"/>
      <c r="CPI12"/>
      <c r="CPJ12"/>
      <c r="CPK12"/>
      <c r="CPL12"/>
      <c r="CPM12"/>
      <c r="CPN12"/>
      <c r="CPO12"/>
      <c r="CPP12"/>
      <c r="CPQ12"/>
      <c r="CPR12"/>
      <c r="CPS12"/>
      <c r="CPT12"/>
      <c r="CPU12"/>
      <c r="CPV12"/>
      <c r="CPW12"/>
      <c r="CPX12"/>
      <c r="CPY12"/>
      <c r="CPZ12"/>
      <c r="CQA12"/>
      <c r="CQB12"/>
      <c r="CQC12"/>
      <c r="CQD12"/>
      <c r="CQE12"/>
      <c r="CQF12"/>
      <c r="CQG12"/>
      <c r="CQH12"/>
      <c r="CQI12"/>
      <c r="CQJ12"/>
      <c r="CQK12"/>
      <c r="CQL12"/>
      <c r="CQM12"/>
      <c r="CQN12"/>
      <c r="CQO12"/>
      <c r="CQP12"/>
      <c r="CQQ12"/>
      <c r="CQR12"/>
      <c r="CQS12"/>
      <c r="CQT12"/>
      <c r="CQU12"/>
      <c r="CQV12"/>
      <c r="CQW12"/>
      <c r="CQX12"/>
      <c r="CQY12"/>
      <c r="CQZ12"/>
      <c r="CRA12"/>
      <c r="CRB12"/>
      <c r="CRC12"/>
      <c r="CRD12"/>
      <c r="CRE12"/>
      <c r="CRF12"/>
      <c r="CRG12"/>
      <c r="CRH12"/>
      <c r="CRI12"/>
      <c r="CRJ12"/>
      <c r="CRK12"/>
      <c r="CRL12"/>
      <c r="CRM12"/>
      <c r="CRN12"/>
      <c r="CRO12"/>
      <c r="CRP12"/>
      <c r="CRQ12"/>
      <c r="CRR12"/>
      <c r="CRS12"/>
      <c r="CRT12"/>
      <c r="CRU12"/>
      <c r="CRV12"/>
      <c r="CRW12"/>
      <c r="CRX12"/>
      <c r="CRY12"/>
      <c r="CRZ12"/>
      <c r="CSA12"/>
      <c r="CSB12"/>
      <c r="CSC12"/>
      <c r="CSD12"/>
      <c r="CSE12"/>
      <c r="CSF12"/>
      <c r="CSG12"/>
      <c r="CSH12"/>
      <c r="CSI12"/>
      <c r="CSJ12"/>
      <c r="CSK12"/>
      <c r="CSL12"/>
      <c r="CSM12"/>
      <c r="CSN12"/>
      <c r="CSO12"/>
      <c r="CSP12"/>
      <c r="CSQ12"/>
      <c r="CSR12"/>
      <c r="CSS12"/>
      <c r="CST12"/>
      <c r="CSU12"/>
      <c r="CSV12"/>
      <c r="CSW12"/>
      <c r="CSX12"/>
      <c r="CSY12"/>
      <c r="CSZ12"/>
      <c r="CTA12"/>
      <c r="CTB12"/>
      <c r="CTC12"/>
      <c r="CTD12"/>
      <c r="CTE12"/>
      <c r="CTF12"/>
      <c r="CTG12"/>
      <c r="CTH12"/>
      <c r="CTI12"/>
      <c r="CTJ12"/>
      <c r="CTK12"/>
      <c r="CTL12"/>
      <c r="CTM12"/>
      <c r="CTN12"/>
      <c r="CTO12"/>
      <c r="CTP12"/>
      <c r="CTQ12"/>
      <c r="CTR12"/>
      <c r="CTS12"/>
      <c r="CTT12"/>
      <c r="CTU12"/>
      <c r="CTV12"/>
      <c r="CTW12"/>
      <c r="CTX12"/>
      <c r="CTY12"/>
      <c r="CTZ12"/>
      <c r="CUA12"/>
      <c r="CUB12"/>
      <c r="CUC12"/>
      <c r="CUD12"/>
      <c r="CUE12"/>
      <c r="CUF12"/>
      <c r="CUG12"/>
      <c r="CUH12"/>
      <c r="CUI12"/>
      <c r="CUJ12"/>
      <c r="CUK12"/>
      <c r="CUL12"/>
      <c r="CUM12"/>
      <c r="CUN12"/>
      <c r="CUO12"/>
      <c r="CUP12"/>
      <c r="CUQ12"/>
      <c r="CUR12"/>
      <c r="CUS12"/>
      <c r="CUT12"/>
      <c r="CUU12"/>
      <c r="CUV12"/>
      <c r="CUW12"/>
      <c r="CUX12"/>
      <c r="CUY12"/>
      <c r="CUZ12"/>
      <c r="CVA12"/>
      <c r="CVB12"/>
      <c r="CVC12"/>
      <c r="CVD12"/>
      <c r="CVE12"/>
      <c r="CVF12"/>
      <c r="CVG12"/>
      <c r="CVH12"/>
      <c r="CVI12"/>
      <c r="CVJ12"/>
      <c r="CVK12"/>
      <c r="CVL12"/>
      <c r="CVM12"/>
      <c r="CVN12"/>
      <c r="CVO12"/>
      <c r="CVP12"/>
      <c r="CVQ12"/>
      <c r="CVR12"/>
      <c r="CVS12"/>
      <c r="CVT12"/>
      <c r="CVU12"/>
      <c r="CVV12"/>
      <c r="CVW12"/>
      <c r="CVX12"/>
      <c r="CVY12"/>
      <c r="CVZ12"/>
      <c r="CWA12"/>
      <c r="CWB12"/>
      <c r="CWC12"/>
      <c r="CWD12"/>
      <c r="CWE12"/>
      <c r="CWF12"/>
      <c r="CWG12"/>
      <c r="CWH12"/>
      <c r="CWI12"/>
      <c r="CWJ12"/>
      <c r="CWK12"/>
      <c r="CWL12"/>
      <c r="CWM12"/>
      <c r="CWN12"/>
      <c r="CWO12"/>
      <c r="CWP12"/>
      <c r="CWQ12"/>
      <c r="CWR12"/>
      <c r="CWS12"/>
      <c r="CWT12"/>
      <c r="CWU12"/>
      <c r="CWV12"/>
      <c r="CWW12"/>
      <c r="CWX12"/>
      <c r="CWY12"/>
      <c r="CWZ12"/>
      <c r="CXA12"/>
      <c r="CXB12"/>
      <c r="CXC12"/>
      <c r="CXD12"/>
      <c r="CXE12"/>
      <c r="CXF12"/>
      <c r="CXG12"/>
      <c r="CXH12"/>
      <c r="CXI12"/>
      <c r="CXJ12"/>
      <c r="CXK12"/>
      <c r="CXL12"/>
      <c r="CXM12"/>
      <c r="CXN12"/>
      <c r="CXO12"/>
      <c r="CXP12"/>
      <c r="CXQ12"/>
      <c r="CXR12"/>
      <c r="CXS12"/>
      <c r="CXT12"/>
      <c r="CXU12"/>
      <c r="CXV12"/>
      <c r="CXW12"/>
      <c r="CXX12"/>
      <c r="CXY12"/>
      <c r="CXZ12"/>
      <c r="CYA12"/>
      <c r="CYB12"/>
      <c r="CYC12"/>
      <c r="CYD12"/>
      <c r="CYE12"/>
      <c r="CYF12"/>
      <c r="CYG12"/>
      <c r="CYH12"/>
      <c r="CYI12"/>
      <c r="CYJ12"/>
      <c r="CYK12"/>
      <c r="CYL12"/>
      <c r="CYM12"/>
      <c r="CYN12"/>
      <c r="CYO12"/>
      <c r="CYP12"/>
      <c r="CYQ12"/>
      <c r="CYR12"/>
      <c r="CYS12"/>
      <c r="CYT12"/>
      <c r="CYU12"/>
      <c r="CYV12"/>
      <c r="CYW12"/>
      <c r="CYX12"/>
      <c r="CYY12"/>
      <c r="CYZ12"/>
      <c r="CZA12"/>
      <c r="CZB12"/>
      <c r="CZC12"/>
      <c r="CZD12"/>
      <c r="CZE12"/>
      <c r="CZF12"/>
      <c r="CZG12"/>
      <c r="CZH12"/>
      <c r="CZI12"/>
      <c r="CZJ12"/>
      <c r="CZK12"/>
      <c r="CZL12"/>
      <c r="CZM12"/>
      <c r="CZN12"/>
      <c r="CZO12"/>
      <c r="CZP12"/>
      <c r="CZQ12"/>
      <c r="CZR12"/>
      <c r="CZS12"/>
      <c r="CZT12"/>
      <c r="CZU12"/>
      <c r="CZV12"/>
      <c r="CZW12"/>
      <c r="CZX12"/>
      <c r="CZY12"/>
      <c r="CZZ12"/>
      <c r="DAA12"/>
      <c r="DAB12"/>
      <c r="DAC12"/>
      <c r="DAD12"/>
      <c r="DAE12"/>
      <c r="DAF12"/>
      <c r="DAG12"/>
      <c r="DAH12"/>
      <c r="DAI12"/>
      <c r="DAJ12"/>
      <c r="DAK12"/>
      <c r="DAL12"/>
      <c r="DAM12"/>
      <c r="DAN12"/>
      <c r="DAO12"/>
      <c r="DAP12"/>
      <c r="DAQ12"/>
      <c r="DAR12"/>
      <c r="DAS12"/>
      <c r="DAT12"/>
      <c r="DAU12"/>
      <c r="DAV12"/>
      <c r="DAW12"/>
      <c r="DAX12"/>
      <c r="DAY12"/>
      <c r="DAZ12"/>
      <c r="DBA12"/>
      <c r="DBB12"/>
      <c r="DBC12"/>
      <c r="DBD12"/>
      <c r="DBE12"/>
      <c r="DBF12"/>
      <c r="DBG12"/>
      <c r="DBH12"/>
      <c r="DBI12"/>
      <c r="DBJ12"/>
      <c r="DBK12"/>
      <c r="DBL12"/>
      <c r="DBM12"/>
      <c r="DBN12"/>
      <c r="DBO12"/>
      <c r="DBP12"/>
      <c r="DBQ12"/>
      <c r="DBR12"/>
      <c r="DBS12"/>
      <c r="DBT12"/>
      <c r="DBU12"/>
      <c r="DBV12"/>
      <c r="DBW12"/>
      <c r="DBX12"/>
      <c r="DBY12"/>
      <c r="DBZ12"/>
      <c r="DCA12"/>
      <c r="DCB12"/>
      <c r="DCC12"/>
      <c r="DCD12"/>
      <c r="DCE12"/>
      <c r="DCF12"/>
      <c r="DCG12"/>
      <c r="DCH12"/>
      <c r="DCI12"/>
      <c r="DCJ12"/>
      <c r="DCK12"/>
      <c r="DCL12"/>
      <c r="DCM12"/>
      <c r="DCN12"/>
      <c r="DCO12"/>
      <c r="DCP12"/>
      <c r="DCQ12"/>
      <c r="DCR12"/>
      <c r="DCS12"/>
      <c r="DCT12"/>
      <c r="DCU12"/>
      <c r="DCV12"/>
      <c r="DCW12"/>
      <c r="DCX12"/>
      <c r="DCY12"/>
      <c r="DCZ12"/>
      <c r="DDA12"/>
      <c r="DDB12"/>
      <c r="DDC12"/>
      <c r="DDD12"/>
      <c r="DDE12"/>
      <c r="DDF12"/>
      <c r="DDG12"/>
      <c r="DDH12"/>
      <c r="DDI12"/>
      <c r="DDJ12"/>
      <c r="DDK12"/>
      <c r="DDL12"/>
      <c r="DDM12"/>
      <c r="DDN12"/>
      <c r="DDO12"/>
      <c r="DDP12"/>
      <c r="DDQ12"/>
      <c r="DDR12"/>
      <c r="DDS12"/>
      <c r="DDT12"/>
      <c r="DDU12"/>
      <c r="DDV12"/>
      <c r="DDW12"/>
      <c r="DDX12"/>
      <c r="DDY12"/>
      <c r="DDZ12"/>
      <c r="DEA12"/>
      <c r="DEB12"/>
      <c r="DEC12"/>
      <c r="DED12"/>
      <c r="DEE12"/>
      <c r="DEF12"/>
      <c r="DEG12"/>
      <c r="DEH12"/>
      <c r="DEI12"/>
      <c r="DEJ12"/>
      <c r="DEK12"/>
      <c r="DEL12"/>
      <c r="DEM12"/>
      <c r="DEN12"/>
      <c r="DEO12"/>
      <c r="DEP12"/>
      <c r="DEQ12"/>
      <c r="DER12"/>
      <c r="DES12"/>
      <c r="DET12"/>
      <c r="DEU12"/>
      <c r="DEV12"/>
      <c r="DEW12"/>
      <c r="DEX12"/>
      <c r="DEY12"/>
      <c r="DEZ12"/>
      <c r="DFA12"/>
      <c r="DFB12"/>
      <c r="DFC12"/>
      <c r="DFD12"/>
      <c r="DFE12"/>
      <c r="DFF12"/>
      <c r="DFG12"/>
      <c r="DFH12"/>
      <c r="DFI12"/>
      <c r="DFJ12"/>
      <c r="DFK12"/>
      <c r="DFL12"/>
      <c r="DFM12"/>
      <c r="DFN12"/>
      <c r="DFO12"/>
      <c r="DFP12"/>
      <c r="DFQ12"/>
      <c r="DFR12"/>
      <c r="DFS12"/>
      <c r="DFT12"/>
      <c r="DFU12"/>
      <c r="DFV12"/>
      <c r="DFW12"/>
      <c r="DFX12"/>
      <c r="DFY12"/>
      <c r="DFZ12"/>
      <c r="DGA12"/>
      <c r="DGB12"/>
      <c r="DGC12"/>
      <c r="DGD12"/>
      <c r="DGE12"/>
      <c r="DGF12"/>
      <c r="DGG12"/>
      <c r="DGH12"/>
      <c r="DGI12"/>
      <c r="DGJ12"/>
      <c r="DGK12"/>
      <c r="DGL12"/>
      <c r="DGM12"/>
      <c r="DGN12"/>
      <c r="DGO12"/>
      <c r="DGP12"/>
      <c r="DGQ12"/>
      <c r="DGR12"/>
      <c r="DGS12"/>
      <c r="DGT12"/>
      <c r="DGU12"/>
      <c r="DGV12"/>
      <c r="DGW12"/>
      <c r="DGX12"/>
      <c r="DGY12"/>
      <c r="DGZ12"/>
      <c r="DHA12"/>
      <c r="DHB12"/>
      <c r="DHC12"/>
      <c r="DHD12"/>
      <c r="DHE12"/>
      <c r="DHF12"/>
      <c r="DHG12"/>
      <c r="DHH12"/>
      <c r="DHI12"/>
      <c r="DHJ12"/>
      <c r="DHK12"/>
      <c r="DHL12"/>
      <c r="DHM12"/>
      <c r="DHN12"/>
      <c r="DHO12"/>
      <c r="DHP12"/>
      <c r="DHQ12"/>
      <c r="DHR12"/>
      <c r="DHS12"/>
      <c r="DHT12"/>
      <c r="DHU12"/>
      <c r="DHV12"/>
      <c r="DHW12"/>
      <c r="DHX12"/>
      <c r="DHY12"/>
      <c r="DHZ12"/>
      <c r="DIA12"/>
      <c r="DIB12"/>
      <c r="DIC12"/>
      <c r="DID12"/>
      <c r="DIE12"/>
      <c r="DIF12"/>
      <c r="DIG12"/>
      <c r="DIH12"/>
      <c r="DII12"/>
      <c r="DIJ12"/>
      <c r="DIK12"/>
      <c r="DIL12"/>
      <c r="DIM12"/>
      <c r="DIN12"/>
      <c r="DIO12"/>
      <c r="DIP12"/>
      <c r="DIQ12"/>
      <c r="DIR12"/>
      <c r="DIS12"/>
      <c r="DIT12"/>
      <c r="DIU12"/>
      <c r="DIV12"/>
      <c r="DIW12"/>
      <c r="DIX12"/>
      <c r="DIY12"/>
      <c r="DIZ12"/>
      <c r="DJA12"/>
      <c r="DJB12"/>
      <c r="DJC12"/>
      <c r="DJD12"/>
      <c r="DJE12"/>
      <c r="DJF12"/>
      <c r="DJG12"/>
      <c r="DJH12"/>
      <c r="DJI12"/>
      <c r="DJJ12"/>
      <c r="DJK12"/>
      <c r="DJL12"/>
      <c r="DJM12"/>
      <c r="DJN12"/>
      <c r="DJO12"/>
      <c r="DJP12"/>
      <c r="DJQ12"/>
      <c r="DJR12"/>
      <c r="DJS12"/>
      <c r="DJT12"/>
      <c r="DJU12"/>
      <c r="DJV12"/>
      <c r="DJW12"/>
      <c r="DJX12"/>
      <c r="DJY12"/>
      <c r="DJZ12"/>
      <c r="DKA12"/>
      <c r="DKB12"/>
      <c r="DKC12"/>
      <c r="DKD12"/>
      <c r="DKE12"/>
      <c r="DKF12"/>
      <c r="DKG12"/>
      <c r="DKH12"/>
      <c r="DKI12"/>
      <c r="DKJ12"/>
      <c r="DKK12"/>
      <c r="DKL12"/>
      <c r="DKM12"/>
      <c r="DKN12"/>
      <c r="DKO12"/>
      <c r="DKP12"/>
      <c r="DKQ12"/>
      <c r="DKR12"/>
      <c r="DKS12"/>
      <c r="DKT12"/>
      <c r="DKU12"/>
      <c r="DKV12"/>
      <c r="DKW12"/>
      <c r="DKX12"/>
      <c r="DKY12"/>
      <c r="DKZ12"/>
      <c r="DLA12"/>
      <c r="DLB12"/>
      <c r="DLC12"/>
      <c r="DLD12"/>
      <c r="DLE12"/>
      <c r="DLF12"/>
      <c r="DLG12"/>
      <c r="DLH12"/>
      <c r="DLI12"/>
      <c r="DLJ12"/>
      <c r="DLK12"/>
      <c r="DLL12"/>
      <c r="DLM12"/>
      <c r="DLN12"/>
      <c r="DLO12"/>
      <c r="DLP12"/>
      <c r="DLQ12"/>
      <c r="DLR12"/>
      <c r="DLS12"/>
      <c r="DLT12"/>
      <c r="DLU12"/>
      <c r="DLV12"/>
      <c r="DLW12"/>
      <c r="DLX12"/>
      <c r="DLY12"/>
      <c r="DLZ12"/>
      <c r="DMA12"/>
      <c r="DMB12"/>
      <c r="DMC12"/>
      <c r="DMD12"/>
      <c r="DME12"/>
      <c r="DMF12"/>
      <c r="DMG12"/>
      <c r="DMH12"/>
      <c r="DMI12"/>
      <c r="DMJ12"/>
      <c r="DMK12"/>
      <c r="DML12"/>
      <c r="DMM12"/>
      <c r="DMN12"/>
      <c r="DMO12"/>
      <c r="DMP12"/>
      <c r="DMQ12"/>
      <c r="DMR12"/>
      <c r="DMS12"/>
      <c r="DMT12"/>
      <c r="DMU12"/>
      <c r="DMV12"/>
      <c r="DMW12"/>
      <c r="DMX12"/>
      <c r="DMY12"/>
      <c r="DMZ12"/>
      <c r="DNA12"/>
      <c r="DNB12"/>
      <c r="DNC12"/>
      <c r="DND12"/>
      <c r="DNE12"/>
      <c r="DNF12"/>
      <c r="DNG12"/>
      <c r="DNH12"/>
      <c r="DNI12"/>
      <c r="DNJ12"/>
      <c r="DNK12"/>
      <c r="DNL12"/>
      <c r="DNM12"/>
      <c r="DNN12"/>
      <c r="DNO12"/>
      <c r="DNP12"/>
      <c r="DNQ12"/>
      <c r="DNR12"/>
      <c r="DNS12"/>
      <c r="DNT12"/>
      <c r="DNU12"/>
      <c r="DNV12"/>
      <c r="DNW12"/>
      <c r="DNX12"/>
      <c r="DNY12"/>
      <c r="DNZ12"/>
      <c r="DOA12"/>
      <c r="DOB12"/>
      <c r="DOC12"/>
      <c r="DOD12"/>
      <c r="DOE12"/>
      <c r="DOF12"/>
      <c r="DOG12"/>
      <c r="DOH12"/>
      <c r="DOI12"/>
      <c r="DOJ12"/>
      <c r="DOK12"/>
      <c r="DOL12"/>
      <c r="DOM12"/>
      <c r="DON12"/>
      <c r="DOO12"/>
      <c r="DOP12"/>
      <c r="DOQ12"/>
      <c r="DOR12"/>
      <c r="DOS12"/>
      <c r="DOT12"/>
      <c r="DOU12"/>
      <c r="DOV12"/>
      <c r="DOW12"/>
      <c r="DOX12"/>
      <c r="DOY12"/>
      <c r="DOZ12"/>
      <c r="DPA12"/>
      <c r="DPB12"/>
      <c r="DPC12"/>
      <c r="DPD12"/>
      <c r="DPE12"/>
      <c r="DPF12"/>
      <c r="DPG12"/>
      <c r="DPH12"/>
      <c r="DPI12"/>
      <c r="DPJ12"/>
      <c r="DPK12"/>
      <c r="DPL12"/>
      <c r="DPM12"/>
      <c r="DPN12"/>
      <c r="DPO12"/>
      <c r="DPP12"/>
      <c r="DPQ12"/>
      <c r="DPR12"/>
      <c r="DPS12"/>
      <c r="DPT12"/>
      <c r="DPU12"/>
      <c r="DPV12"/>
      <c r="DPW12"/>
      <c r="DPX12"/>
      <c r="DPY12"/>
      <c r="DPZ12"/>
      <c r="DQA12"/>
      <c r="DQB12"/>
      <c r="DQC12"/>
      <c r="DQD12"/>
      <c r="DQE12"/>
      <c r="DQF12"/>
      <c r="DQG12"/>
      <c r="DQH12"/>
      <c r="DQI12"/>
      <c r="DQJ12"/>
      <c r="DQK12"/>
      <c r="DQL12"/>
      <c r="DQM12"/>
      <c r="DQN12"/>
      <c r="DQO12"/>
      <c r="DQP12"/>
      <c r="DQQ12"/>
      <c r="DQR12"/>
      <c r="DQS12"/>
      <c r="DQT12"/>
      <c r="DQU12"/>
      <c r="DQV12"/>
      <c r="DQW12"/>
      <c r="DQX12"/>
      <c r="DQY12"/>
      <c r="DQZ12"/>
      <c r="DRA12"/>
      <c r="DRB12"/>
      <c r="DRC12"/>
      <c r="DRD12"/>
      <c r="DRE12"/>
      <c r="DRF12"/>
      <c r="DRG12"/>
      <c r="DRH12"/>
      <c r="DRI12"/>
      <c r="DRJ12"/>
      <c r="DRK12"/>
      <c r="DRL12"/>
      <c r="DRM12"/>
      <c r="DRN12"/>
      <c r="DRO12"/>
      <c r="DRP12"/>
      <c r="DRQ12"/>
      <c r="DRR12"/>
      <c r="DRS12"/>
      <c r="DRT12"/>
      <c r="DRU12"/>
      <c r="DRV12"/>
      <c r="DRW12"/>
      <c r="DRX12"/>
      <c r="DRY12"/>
      <c r="DRZ12"/>
      <c r="DSA12"/>
      <c r="DSB12"/>
      <c r="DSC12"/>
      <c r="DSD12"/>
      <c r="DSE12"/>
      <c r="DSF12"/>
      <c r="DSG12"/>
      <c r="DSH12"/>
      <c r="DSI12"/>
      <c r="DSJ12"/>
      <c r="DSK12"/>
      <c r="DSL12"/>
      <c r="DSM12"/>
      <c r="DSN12"/>
      <c r="DSO12"/>
      <c r="DSP12"/>
      <c r="DSQ12"/>
      <c r="DSR12"/>
      <c r="DSS12"/>
      <c r="DST12"/>
      <c r="DSU12"/>
      <c r="DSV12"/>
      <c r="DSW12"/>
      <c r="DSX12"/>
      <c r="DSY12"/>
      <c r="DSZ12"/>
      <c r="DTA12"/>
      <c r="DTB12"/>
      <c r="DTC12"/>
      <c r="DTD12"/>
      <c r="DTE12"/>
      <c r="DTF12"/>
      <c r="DTG12"/>
      <c r="DTH12"/>
      <c r="DTI12"/>
      <c r="DTJ12"/>
      <c r="DTK12"/>
      <c r="DTL12"/>
      <c r="DTM12"/>
      <c r="DTN12"/>
      <c r="DTO12"/>
      <c r="DTP12"/>
      <c r="DTQ12"/>
      <c r="DTR12"/>
      <c r="DTS12"/>
      <c r="DTT12"/>
      <c r="DTU12"/>
      <c r="DTV12"/>
      <c r="DTW12"/>
      <c r="DTX12"/>
      <c r="DTY12"/>
      <c r="DTZ12"/>
      <c r="DUA12"/>
      <c r="DUB12"/>
      <c r="DUC12"/>
      <c r="DUD12"/>
      <c r="DUE12"/>
      <c r="DUF12"/>
      <c r="DUG12"/>
      <c r="DUH12"/>
      <c r="DUI12"/>
      <c r="DUJ12"/>
      <c r="DUK12"/>
      <c r="DUL12"/>
      <c r="DUM12"/>
      <c r="DUN12"/>
      <c r="DUO12"/>
      <c r="DUP12"/>
      <c r="DUQ12"/>
      <c r="DUR12"/>
      <c r="DUS12"/>
      <c r="DUT12"/>
      <c r="DUU12"/>
      <c r="DUV12"/>
      <c r="DUW12"/>
      <c r="DUX12"/>
      <c r="DUY12"/>
      <c r="DUZ12"/>
      <c r="DVA12"/>
      <c r="DVB12"/>
      <c r="DVC12"/>
      <c r="DVD12"/>
      <c r="DVE12"/>
      <c r="DVF12"/>
      <c r="DVG12"/>
      <c r="DVH12"/>
      <c r="DVI12"/>
      <c r="DVJ12"/>
      <c r="DVK12"/>
      <c r="DVL12"/>
      <c r="DVM12"/>
      <c r="DVN12"/>
      <c r="DVO12"/>
      <c r="DVP12"/>
      <c r="DVQ12"/>
      <c r="DVR12"/>
      <c r="DVS12"/>
      <c r="DVT12"/>
      <c r="DVU12"/>
      <c r="DVV12"/>
      <c r="DVW12"/>
      <c r="DVX12"/>
      <c r="DVY12"/>
      <c r="DVZ12"/>
      <c r="DWA12"/>
      <c r="DWB12"/>
      <c r="DWC12"/>
      <c r="DWD12"/>
      <c r="DWE12"/>
      <c r="DWF12"/>
      <c r="DWG12"/>
      <c r="DWH12"/>
      <c r="DWI12"/>
      <c r="DWJ12"/>
      <c r="DWK12"/>
      <c r="DWL12"/>
      <c r="DWM12"/>
      <c r="DWN12"/>
      <c r="DWO12"/>
      <c r="DWP12"/>
      <c r="DWQ12"/>
      <c r="DWR12"/>
      <c r="DWS12"/>
      <c r="DWT12"/>
      <c r="DWU12"/>
      <c r="DWV12"/>
      <c r="DWW12"/>
      <c r="DWX12"/>
      <c r="DWY12"/>
      <c r="DWZ12"/>
      <c r="DXA12"/>
      <c r="DXB12"/>
      <c r="DXC12"/>
      <c r="DXD12"/>
      <c r="DXE12"/>
      <c r="DXF12"/>
      <c r="DXG12"/>
      <c r="DXH12"/>
      <c r="DXI12"/>
      <c r="DXJ12"/>
      <c r="DXK12"/>
      <c r="DXL12"/>
      <c r="DXM12"/>
      <c r="DXN12"/>
      <c r="DXO12"/>
      <c r="DXP12"/>
      <c r="DXQ12"/>
      <c r="DXR12"/>
      <c r="DXS12"/>
      <c r="DXT12"/>
      <c r="DXU12"/>
      <c r="DXV12"/>
      <c r="DXW12"/>
      <c r="DXX12"/>
      <c r="DXY12"/>
      <c r="DXZ12"/>
      <c r="DYA12"/>
      <c r="DYB12"/>
      <c r="DYC12"/>
      <c r="DYD12"/>
      <c r="DYE12"/>
      <c r="DYF12"/>
      <c r="DYG12"/>
      <c r="DYH12"/>
      <c r="DYI12"/>
      <c r="DYJ12"/>
      <c r="DYK12"/>
      <c r="DYL12"/>
      <c r="DYM12"/>
      <c r="DYN12"/>
      <c r="DYO12"/>
      <c r="DYP12"/>
      <c r="DYQ12"/>
      <c r="DYR12"/>
      <c r="DYS12"/>
      <c r="DYT12"/>
      <c r="DYU12"/>
      <c r="DYV12"/>
      <c r="DYW12"/>
      <c r="DYX12"/>
      <c r="DYY12"/>
      <c r="DYZ12"/>
      <c r="DZA12"/>
      <c r="DZB12"/>
      <c r="DZC12"/>
      <c r="DZD12"/>
      <c r="DZE12"/>
      <c r="DZF12"/>
      <c r="DZG12"/>
      <c r="DZH12"/>
      <c r="DZI12"/>
      <c r="DZJ12"/>
      <c r="DZK12"/>
      <c r="DZL12"/>
      <c r="DZM12"/>
      <c r="DZN12"/>
      <c r="DZO12"/>
      <c r="DZP12"/>
      <c r="DZQ12"/>
      <c r="DZR12"/>
      <c r="DZS12"/>
      <c r="DZT12"/>
      <c r="DZU12"/>
      <c r="DZV12"/>
      <c r="DZW12"/>
      <c r="DZX12"/>
      <c r="DZY12"/>
      <c r="DZZ12"/>
      <c r="EAA12"/>
      <c r="EAB12"/>
      <c r="EAC12"/>
      <c r="EAD12"/>
      <c r="EAE12"/>
      <c r="EAF12"/>
      <c r="EAG12"/>
      <c r="EAH12"/>
      <c r="EAI12"/>
      <c r="EAJ12"/>
      <c r="EAK12"/>
      <c r="EAL12"/>
      <c r="EAM12"/>
      <c r="EAN12"/>
      <c r="EAO12"/>
      <c r="EAP12"/>
      <c r="EAQ12"/>
      <c r="EAR12"/>
      <c r="EAS12"/>
      <c r="EAT12"/>
      <c r="EAU12"/>
      <c r="EAV12"/>
      <c r="EAW12"/>
      <c r="EAX12"/>
      <c r="EAY12"/>
      <c r="EAZ12"/>
      <c r="EBA12"/>
      <c r="EBB12"/>
      <c r="EBC12"/>
      <c r="EBD12"/>
      <c r="EBE12"/>
      <c r="EBF12"/>
      <c r="EBG12"/>
      <c r="EBH12"/>
      <c r="EBI12"/>
      <c r="EBJ12"/>
      <c r="EBK12"/>
      <c r="EBL12"/>
      <c r="EBM12"/>
      <c r="EBN12"/>
      <c r="EBO12"/>
      <c r="EBP12"/>
      <c r="EBQ12"/>
      <c r="EBR12"/>
      <c r="EBS12"/>
      <c r="EBT12"/>
      <c r="EBU12"/>
      <c r="EBV12"/>
      <c r="EBW12"/>
      <c r="EBX12"/>
      <c r="EBY12"/>
      <c r="EBZ12"/>
      <c r="ECA12"/>
      <c r="ECB12"/>
      <c r="ECC12"/>
      <c r="ECD12"/>
      <c r="ECE12"/>
      <c r="ECF12"/>
      <c r="ECG12"/>
      <c r="ECH12"/>
      <c r="ECI12"/>
      <c r="ECJ12"/>
      <c r="ECK12"/>
      <c r="ECL12"/>
      <c r="ECM12"/>
      <c r="ECN12"/>
      <c r="ECO12"/>
      <c r="ECP12"/>
      <c r="ECQ12"/>
      <c r="ECR12"/>
      <c r="ECS12"/>
      <c r="ECT12"/>
      <c r="ECU12"/>
      <c r="ECV12"/>
      <c r="ECW12"/>
      <c r="ECX12"/>
      <c r="ECY12"/>
      <c r="ECZ12"/>
      <c r="EDA12"/>
      <c r="EDB12"/>
      <c r="EDC12"/>
      <c r="EDD12"/>
      <c r="EDE12"/>
      <c r="EDF12"/>
      <c r="EDG12"/>
      <c r="EDH12"/>
      <c r="EDI12"/>
      <c r="EDJ12"/>
      <c r="EDK12"/>
      <c r="EDL12"/>
      <c r="EDM12"/>
      <c r="EDN12"/>
      <c r="EDO12"/>
      <c r="EDP12"/>
      <c r="EDQ12"/>
      <c r="EDR12"/>
      <c r="EDS12"/>
      <c r="EDT12"/>
      <c r="EDU12"/>
      <c r="EDV12"/>
      <c r="EDW12"/>
      <c r="EDX12"/>
      <c r="EDY12"/>
      <c r="EDZ12"/>
      <c r="EEA12"/>
      <c r="EEB12"/>
      <c r="EEC12"/>
      <c r="EED12"/>
      <c r="EEE12"/>
      <c r="EEF12"/>
      <c r="EEG12"/>
      <c r="EEH12"/>
      <c r="EEI12"/>
      <c r="EEJ12"/>
      <c r="EEK12"/>
      <c r="EEL12"/>
      <c r="EEM12"/>
      <c r="EEN12"/>
      <c r="EEO12"/>
      <c r="EEP12"/>
      <c r="EEQ12"/>
      <c r="EER12"/>
      <c r="EES12"/>
      <c r="EET12"/>
      <c r="EEU12"/>
      <c r="EEV12"/>
      <c r="EEW12"/>
      <c r="EEX12"/>
      <c r="EEY12"/>
      <c r="EEZ12"/>
      <c r="EFA12"/>
      <c r="EFB12"/>
      <c r="EFC12"/>
      <c r="EFD12"/>
      <c r="EFE12"/>
      <c r="EFF12"/>
      <c r="EFG12"/>
      <c r="EFH12"/>
      <c r="EFI12"/>
      <c r="EFJ12"/>
      <c r="EFK12"/>
      <c r="EFL12"/>
      <c r="EFM12"/>
      <c r="EFN12"/>
      <c r="EFO12"/>
      <c r="EFP12"/>
      <c r="EFQ12"/>
      <c r="EFR12"/>
      <c r="EFS12"/>
      <c r="EFT12"/>
      <c r="EFU12"/>
      <c r="EFV12"/>
      <c r="EFW12"/>
      <c r="EFX12"/>
      <c r="EFY12"/>
      <c r="EFZ12"/>
      <c r="EGA12"/>
      <c r="EGB12"/>
      <c r="EGC12"/>
      <c r="EGD12"/>
      <c r="EGE12"/>
      <c r="EGF12"/>
      <c r="EGG12"/>
      <c r="EGH12"/>
      <c r="EGI12"/>
      <c r="EGJ12"/>
      <c r="EGK12"/>
      <c r="EGL12"/>
      <c r="EGM12"/>
      <c r="EGN12"/>
      <c r="EGO12"/>
      <c r="EGP12"/>
      <c r="EGQ12"/>
      <c r="EGR12"/>
      <c r="EGS12"/>
      <c r="EGT12"/>
      <c r="EGU12"/>
      <c r="EGV12"/>
      <c r="EGW12"/>
      <c r="EGX12"/>
      <c r="EGY12"/>
      <c r="EGZ12"/>
      <c r="EHA12"/>
      <c r="EHB12"/>
      <c r="EHC12"/>
      <c r="EHD12"/>
      <c r="EHE12"/>
      <c r="EHF12"/>
      <c r="EHG12"/>
      <c r="EHH12"/>
      <c r="EHI12"/>
      <c r="EHJ12"/>
      <c r="EHK12"/>
      <c r="EHL12"/>
      <c r="EHM12"/>
      <c r="EHN12"/>
      <c r="EHO12"/>
      <c r="EHP12"/>
      <c r="EHQ12"/>
      <c r="EHR12"/>
      <c r="EHS12"/>
      <c r="EHT12"/>
      <c r="EHU12"/>
      <c r="EHV12"/>
      <c r="EHW12"/>
      <c r="EHX12"/>
      <c r="EHY12"/>
      <c r="EHZ12"/>
      <c r="EIA12"/>
      <c r="EIB12"/>
      <c r="EIC12"/>
      <c r="EID12"/>
      <c r="EIE12"/>
      <c r="EIF12"/>
      <c r="EIG12"/>
      <c r="EIH12"/>
      <c r="EII12"/>
      <c r="EIJ12"/>
      <c r="EIK12"/>
      <c r="EIL12"/>
      <c r="EIM12"/>
      <c r="EIN12"/>
      <c r="EIO12"/>
      <c r="EIP12"/>
      <c r="EIQ12"/>
      <c r="EIR12"/>
      <c r="EIS12"/>
      <c r="EIT12"/>
      <c r="EIU12"/>
      <c r="EIV12"/>
      <c r="EIW12"/>
      <c r="EIX12"/>
      <c r="EIY12"/>
      <c r="EIZ12"/>
      <c r="EJA12"/>
      <c r="EJB12"/>
      <c r="EJC12"/>
      <c r="EJD12"/>
      <c r="EJE12"/>
      <c r="EJF12"/>
      <c r="EJG12"/>
      <c r="EJH12"/>
      <c r="EJI12"/>
      <c r="EJJ12"/>
      <c r="EJK12"/>
      <c r="EJL12"/>
      <c r="EJM12"/>
      <c r="EJN12"/>
      <c r="EJO12"/>
      <c r="EJP12"/>
      <c r="EJQ12"/>
      <c r="EJR12"/>
      <c r="EJS12"/>
      <c r="EJT12"/>
      <c r="EJU12"/>
      <c r="EJV12"/>
      <c r="EJW12"/>
      <c r="EJX12"/>
      <c r="EJY12"/>
      <c r="EJZ12"/>
      <c r="EKA12"/>
      <c r="EKB12"/>
      <c r="EKC12"/>
      <c r="EKD12"/>
      <c r="EKE12"/>
      <c r="EKF12"/>
      <c r="EKG12"/>
      <c r="EKH12"/>
      <c r="EKI12"/>
      <c r="EKJ12"/>
      <c r="EKK12"/>
      <c r="EKL12"/>
      <c r="EKM12"/>
      <c r="EKN12"/>
      <c r="EKO12"/>
      <c r="EKP12"/>
      <c r="EKQ12"/>
      <c r="EKR12"/>
      <c r="EKS12"/>
      <c r="EKT12"/>
      <c r="EKU12"/>
      <c r="EKV12"/>
      <c r="EKW12"/>
      <c r="EKX12"/>
      <c r="EKY12"/>
      <c r="EKZ12"/>
      <c r="ELA12"/>
      <c r="ELB12"/>
      <c r="ELC12"/>
      <c r="ELD12"/>
      <c r="ELE12"/>
      <c r="ELF12"/>
      <c r="ELG12"/>
      <c r="ELH12"/>
      <c r="ELI12"/>
      <c r="ELJ12"/>
      <c r="ELK12"/>
      <c r="ELL12"/>
      <c r="ELM12"/>
      <c r="ELN12"/>
      <c r="ELO12"/>
      <c r="ELP12"/>
      <c r="ELQ12"/>
      <c r="ELR12"/>
      <c r="ELS12"/>
      <c r="ELT12"/>
      <c r="ELU12"/>
      <c r="ELV12"/>
      <c r="ELW12"/>
      <c r="ELX12"/>
      <c r="ELY12"/>
      <c r="ELZ12"/>
      <c r="EMA12"/>
      <c r="EMB12"/>
      <c r="EMC12"/>
      <c r="EMD12"/>
      <c r="EME12"/>
      <c r="EMF12"/>
      <c r="EMG12"/>
      <c r="EMH12"/>
      <c r="EMI12"/>
      <c r="EMJ12"/>
      <c r="EMK12"/>
      <c r="EML12"/>
      <c r="EMM12"/>
      <c r="EMN12"/>
      <c r="EMO12"/>
      <c r="EMP12"/>
      <c r="EMQ12"/>
      <c r="EMR12"/>
      <c r="EMS12"/>
      <c r="EMT12"/>
      <c r="EMU12"/>
      <c r="EMV12"/>
      <c r="EMW12"/>
      <c r="EMX12"/>
      <c r="EMY12"/>
      <c r="EMZ12"/>
      <c r="ENA12"/>
      <c r="ENB12"/>
      <c r="ENC12"/>
      <c r="END12"/>
      <c r="ENE12"/>
      <c r="ENF12"/>
      <c r="ENG12"/>
      <c r="ENH12"/>
      <c r="ENI12"/>
      <c r="ENJ12"/>
      <c r="ENK12"/>
      <c r="ENL12"/>
      <c r="ENM12"/>
      <c r="ENN12"/>
      <c r="ENO12"/>
      <c r="ENP12"/>
      <c r="ENQ12"/>
      <c r="ENR12"/>
      <c r="ENS12"/>
      <c r="ENT12"/>
      <c r="ENU12"/>
      <c r="ENV12"/>
      <c r="ENW12"/>
      <c r="ENX12"/>
      <c r="ENY12"/>
      <c r="ENZ12"/>
      <c r="EOA12"/>
      <c r="EOB12"/>
      <c r="EOC12"/>
      <c r="EOD12"/>
      <c r="EOE12"/>
      <c r="EOF12"/>
      <c r="EOG12"/>
      <c r="EOH12"/>
      <c r="EOI12"/>
      <c r="EOJ12"/>
      <c r="EOK12"/>
      <c r="EOL12"/>
      <c r="EOM12"/>
      <c r="EON12"/>
      <c r="EOO12"/>
      <c r="EOP12"/>
      <c r="EOQ12"/>
      <c r="EOR12"/>
      <c r="EOS12"/>
      <c r="EOT12"/>
      <c r="EOU12"/>
      <c r="EOV12"/>
      <c r="EOW12"/>
      <c r="EOX12"/>
      <c r="EOY12"/>
      <c r="EOZ12"/>
      <c r="EPA12"/>
      <c r="EPB12"/>
      <c r="EPC12"/>
      <c r="EPD12"/>
      <c r="EPE12"/>
      <c r="EPF12"/>
      <c r="EPG12"/>
      <c r="EPH12"/>
      <c r="EPI12"/>
      <c r="EPJ12"/>
      <c r="EPK12"/>
      <c r="EPL12"/>
      <c r="EPM12"/>
      <c r="EPN12"/>
      <c r="EPO12"/>
      <c r="EPP12"/>
      <c r="EPQ12"/>
      <c r="EPR12"/>
      <c r="EPS12"/>
      <c r="EPT12"/>
      <c r="EPU12"/>
      <c r="EPV12"/>
      <c r="EPW12"/>
      <c r="EPX12"/>
      <c r="EPY12"/>
      <c r="EPZ12"/>
      <c r="EQA12"/>
      <c r="EQB12"/>
      <c r="EQC12"/>
      <c r="EQD12"/>
      <c r="EQE12"/>
      <c r="EQF12"/>
      <c r="EQG12"/>
      <c r="EQH12"/>
      <c r="EQI12"/>
      <c r="EQJ12"/>
      <c r="EQK12"/>
      <c r="EQL12"/>
      <c r="EQM12"/>
      <c r="EQN12"/>
      <c r="EQO12"/>
      <c r="EQP12"/>
      <c r="EQQ12"/>
      <c r="EQR12"/>
      <c r="EQS12"/>
      <c r="EQT12"/>
      <c r="EQU12"/>
      <c r="EQV12"/>
      <c r="EQW12"/>
      <c r="EQX12"/>
      <c r="EQY12"/>
      <c r="EQZ12"/>
      <c r="ERA12"/>
      <c r="ERB12"/>
      <c r="ERC12"/>
      <c r="ERD12"/>
      <c r="ERE12"/>
      <c r="ERF12"/>
      <c r="ERG12"/>
      <c r="ERH12"/>
      <c r="ERI12"/>
      <c r="ERJ12"/>
      <c r="ERK12"/>
      <c r="ERL12"/>
      <c r="ERM12"/>
      <c r="ERN12"/>
      <c r="ERO12"/>
      <c r="ERP12"/>
      <c r="ERQ12"/>
      <c r="ERR12"/>
      <c r="ERS12"/>
      <c r="ERT12"/>
      <c r="ERU12"/>
      <c r="ERV12"/>
      <c r="ERW12"/>
      <c r="ERX12"/>
      <c r="ERY12"/>
      <c r="ERZ12"/>
      <c r="ESA12"/>
      <c r="ESB12"/>
      <c r="ESC12"/>
      <c r="ESD12"/>
      <c r="ESE12"/>
      <c r="ESF12"/>
      <c r="ESG12"/>
      <c r="ESH12"/>
      <c r="ESI12"/>
      <c r="ESJ12"/>
      <c r="ESK12"/>
      <c r="ESL12"/>
      <c r="ESM12"/>
      <c r="ESN12"/>
      <c r="ESO12"/>
      <c r="ESP12"/>
      <c r="ESQ12"/>
      <c r="ESR12"/>
      <c r="ESS12"/>
      <c r="EST12"/>
      <c r="ESU12"/>
      <c r="ESV12"/>
      <c r="ESW12"/>
      <c r="ESX12"/>
      <c r="ESY12"/>
      <c r="ESZ12"/>
      <c r="ETA12"/>
      <c r="ETB12"/>
      <c r="ETC12"/>
      <c r="ETD12"/>
      <c r="ETE12"/>
      <c r="ETF12"/>
      <c r="ETG12"/>
      <c r="ETH12"/>
      <c r="ETI12"/>
      <c r="ETJ12"/>
      <c r="ETK12"/>
      <c r="ETL12"/>
      <c r="ETM12"/>
      <c r="ETN12"/>
      <c r="ETO12"/>
      <c r="ETP12"/>
      <c r="ETQ12"/>
      <c r="ETR12"/>
      <c r="ETS12"/>
      <c r="ETT12"/>
      <c r="ETU12"/>
      <c r="ETV12"/>
      <c r="ETW12"/>
      <c r="ETX12"/>
      <c r="ETY12"/>
      <c r="ETZ12"/>
      <c r="EUA12"/>
      <c r="EUB12"/>
      <c r="EUC12"/>
      <c r="EUD12"/>
      <c r="EUE12"/>
      <c r="EUF12"/>
      <c r="EUG12"/>
      <c r="EUH12"/>
      <c r="EUI12"/>
      <c r="EUJ12"/>
      <c r="EUK12"/>
      <c r="EUL12"/>
      <c r="EUM12"/>
      <c r="EUN12"/>
      <c r="EUO12"/>
      <c r="EUP12"/>
      <c r="EUQ12"/>
      <c r="EUR12"/>
      <c r="EUS12"/>
      <c r="EUT12"/>
      <c r="EUU12"/>
      <c r="EUV12"/>
      <c r="EUW12"/>
      <c r="EUX12"/>
      <c r="EUY12"/>
      <c r="EUZ12"/>
      <c r="EVA12"/>
      <c r="EVB12"/>
      <c r="EVC12"/>
      <c r="EVD12"/>
      <c r="EVE12"/>
      <c r="EVF12"/>
      <c r="EVG12"/>
      <c r="EVH12"/>
      <c r="EVI12"/>
      <c r="EVJ12"/>
      <c r="EVK12"/>
      <c r="EVL12"/>
      <c r="EVM12"/>
      <c r="EVN12"/>
      <c r="EVO12"/>
      <c r="EVP12"/>
      <c r="EVQ12"/>
      <c r="EVR12"/>
      <c r="EVS12"/>
      <c r="EVT12"/>
      <c r="EVU12"/>
      <c r="EVV12"/>
      <c r="EVW12"/>
      <c r="EVX12"/>
      <c r="EVY12"/>
      <c r="EVZ12"/>
      <c r="EWA12"/>
      <c r="EWB12"/>
      <c r="EWC12"/>
      <c r="EWD12"/>
      <c r="EWE12"/>
      <c r="EWF12"/>
      <c r="EWG12"/>
      <c r="EWH12"/>
      <c r="EWI12"/>
      <c r="EWJ12"/>
      <c r="EWK12"/>
      <c r="EWL12"/>
      <c r="EWM12"/>
      <c r="EWN12"/>
      <c r="EWO12"/>
      <c r="EWP12"/>
      <c r="EWQ12"/>
      <c r="EWR12"/>
      <c r="EWS12"/>
      <c r="EWT12"/>
      <c r="EWU12"/>
      <c r="EWV12"/>
      <c r="EWW12"/>
      <c r="EWX12"/>
      <c r="EWY12"/>
      <c r="EWZ12"/>
      <c r="EXA12"/>
      <c r="EXB12"/>
      <c r="EXC12"/>
      <c r="EXD12"/>
      <c r="EXE12"/>
      <c r="EXF12"/>
      <c r="EXG12"/>
      <c r="EXH12"/>
      <c r="EXI12"/>
      <c r="EXJ12"/>
      <c r="EXK12"/>
      <c r="EXL12"/>
      <c r="EXM12"/>
      <c r="EXN12"/>
      <c r="EXO12"/>
      <c r="EXP12"/>
      <c r="EXQ12"/>
      <c r="EXR12"/>
      <c r="EXS12"/>
      <c r="EXT12"/>
      <c r="EXU12"/>
      <c r="EXV12"/>
      <c r="EXW12"/>
      <c r="EXX12"/>
      <c r="EXY12"/>
      <c r="EXZ12"/>
      <c r="EYA12"/>
      <c r="EYB12"/>
      <c r="EYC12"/>
      <c r="EYD12"/>
      <c r="EYE12"/>
      <c r="EYF12"/>
      <c r="EYG12"/>
      <c r="EYH12"/>
      <c r="EYI12"/>
      <c r="EYJ12"/>
      <c r="EYK12"/>
      <c r="EYL12"/>
      <c r="EYM12"/>
      <c r="EYN12"/>
      <c r="EYO12"/>
      <c r="EYP12"/>
      <c r="EYQ12"/>
      <c r="EYR12"/>
      <c r="EYS12"/>
      <c r="EYT12"/>
      <c r="EYU12"/>
      <c r="EYV12"/>
      <c r="EYW12"/>
      <c r="EYX12"/>
      <c r="EYY12"/>
      <c r="EYZ12"/>
      <c r="EZA12"/>
      <c r="EZB12"/>
      <c r="EZC12"/>
      <c r="EZD12"/>
      <c r="EZE12"/>
      <c r="EZF12"/>
      <c r="EZG12"/>
      <c r="EZH12"/>
      <c r="EZI12"/>
      <c r="EZJ12"/>
      <c r="EZK12"/>
      <c r="EZL12"/>
      <c r="EZM12"/>
      <c r="EZN12"/>
      <c r="EZO12"/>
      <c r="EZP12"/>
      <c r="EZQ12"/>
      <c r="EZR12"/>
      <c r="EZS12"/>
      <c r="EZT12"/>
      <c r="EZU12"/>
      <c r="EZV12"/>
      <c r="EZW12"/>
      <c r="EZX12"/>
      <c r="EZY12"/>
      <c r="EZZ12"/>
      <c r="FAA12"/>
      <c r="FAB12"/>
      <c r="FAC12"/>
      <c r="FAD12"/>
      <c r="FAE12"/>
      <c r="FAF12"/>
      <c r="FAG12"/>
      <c r="FAH12"/>
      <c r="FAI12"/>
      <c r="FAJ12"/>
      <c r="FAK12"/>
      <c r="FAL12"/>
      <c r="FAM12"/>
      <c r="FAN12"/>
      <c r="FAO12"/>
      <c r="FAP12"/>
      <c r="FAQ12"/>
      <c r="FAR12"/>
      <c r="FAS12"/>
      <c r="FAT12"/>
      <c r="FAU12"/>
      <c r="FAV12"/>
      <c r="FAW12"/>
      <c r="FAX12"/>
      <c r="FAY12"/>
      <c r="FAZ12"/>
      <c r="FBA12"/>
      <c r="FBB12"/>
      <c r="FBC12"/>
      <c r="FBD12"/>
      <c r="FBE12"/>
      <c r="FBF12"/>
      <c r="FBG12"/>
      <c r="FBH12"/>
      <c r="FBI12"/>
      <c r="FBJ12"/>
      <c r="FBK12"/>
      <c r="FBL12"/>
      <c r="FBM12"/>
      <c r="FBN12"/>
      <c r="FBO12"/>
      <c r="FBP12"/>
      <c r="FBQ12"/>
      <c r="FBR12"/>
      <c r="FBS12"/>
      <c r="FBT12"/>
      <c r="FBU12"/>
      <c r="FBV12"/>
      <c r="FBW12"/>
      <c r="FBX12"/>
      <c r="FBY12"/>
      <c r="FBZ12"/>
      <c r="FCA12"/>
      <c r="FCB12"/>
      <c r="FCC12"/>
      <c r="FCD12"/>
      <c r="FCE12"/>
      <c r="FCF12"/>
      <c r="FCG12"/>
      <c r="FCH12"/>
      <c r="FCI12"/>
      <c r="FCJ12"/>
      <c r="FCK12"/>
      <c r="FCL12"/>
      <c r="FCM12"/>
      <c r="FCN12"/>
      <c r="FCO12"/>
      <c r="FCP12"/>
      <c r="FCQ12"/>
      <c r="FCR12"/>
      <c r="FCS12"/>
      <c r="FCT12"/>
      <c r="FCU12"/>
      <c r="FCV12"/>
      <c r="FCW12"/>
      <c r="FCX12"/>
      <c r="FCY12"/>
      <c r="FCZ12"/>
      <c r="FDA12"/>
      <c r="FDB12"/>
      <c r="FDC12"/>
      <c r="FDD12"/>
      <c r="FDE12"/>
      <c r="FDF12"/>
      <c r="FDG12"/>
      <c r="FDH12"/>
      <c r="FDI12"/>
      <c r="FDJ12"/>
      <c r="FDK12"/>
      <c r="FDL12"/>
      <c r="FDM12"/>
      <c r="FDN12"/>
      <c r="FDO12"/>
      <c r="FDP12"/>
      <c r="FDQ12"/>
      <c r="FDR12"/>
      <c r="FDS12"/>
      <c r="FDT12"/>
      <c r="FDU12"/>
      <c r="FDV12"/>
      <c r="FDW12"/>
      <c r="FDX12"/>
      <c r="FDY12"/>
      <c r="FDZ12"/>
      <c r="FEA12"/>
      <c r="FEB12"/>
      <c r="FEC12"/>
      <c r="FED12"/>
      <c r="FEE12"/>
      <c r="FEF12"/>
      <c r="FEG12"/>
      <c r="FEH12"/>
      <c r="FEI12"/>
      <c r="FEJ12"/>
      <c r="FEK12"/>
      <c r="FEL12"/>
      <c r="FEM12"/>
      <c r="FEN12"/>
      <c r="FEO12"/>
      <c r="FEP12"/>
      <c r="FEQ12"/>
      <c r="FER12"/>
      <c r="FES12"/>
      <c r="FET12"/>
      <c r="FEU12"/>
      <c r="FEV12"/>
      <c r="FEW12"/>
      <c r="FEX12"/>
      <c r="FEY12"/>
      <c r="FEZ12"/>
      <c r="FFA12"/>
      <c r="FFB12"/>
      <c r="FFC12"/>
      <c r="FFD12"/>
      <c r="FFE12"/>
      <c r="FFF12"/>
      <c r="FFG12"/>
      <c r="FFH12"/>
      <c r="FFI12"/>
      <c r="FFJ12"/>
      <c r="FFK12"/>
      <c r="FFL12"/>
      <c r="FFM12"/>
      <c r="FFN12"/>
      <c r="FFO12"/>
      <c r="FFP12"/>
      <c r="FFQ12"/>
      <c r="FFR12"/>
      <c r="FFS12"/>
      <c r="FFT12"/>
      <c r="FFU12"/>
      <c r="FFV12"/>
      <c r="FFW12"/>
      <c r="FFX12"/>
      <c r="FFY12"/>
      <c r="FFZ12"/>
      <c r="FGA12"/>
      <c r="FGB12"/>
      <c r="FGC12"/>
      <c r="FGD12"/>
      <c r="FGE12"/>
      <c r="FGF12"/>
      <c r="FGG12"/>
      <c r="FGH12"/>
      <c r="FGI12"/>
      <c r="FGJ12"/>
      <c r="FGK12"/>
      <c r="FGL12"/>
      <c r="FGM12"/>
      <c r="FGN12"/>
      <c r="FGO12"/>
      <c r="FGP12"/>
      <c r="FGQ12"/>
      <c r="FGR12"/>
      <c r="FGS12"/>
      <c r="FGT12"/>
      <c r="FGU12"/>
      <c r="FGV12"/>
      <c r="FGW12"/>
      <c r="FGX12"/>
      <c r="FGY12"/>
      <c r="FGZ12"/>
      <c r="FHA12"/>
      <c r="FHB12"/>
      <c r="FHC12"/>
      <c r="FHD12"/>
      <c r="FHE12"/>
      <c r="FHF12"/>
      <c r="FHG12"/>
      <c r="FHH12"/>
      <c r="FHI12"/>
      <c r="FHJ12"/>
      <c r="FHK12"/>
      <c r="FHL12"/>
      <c r="FHM12"/>
      <c r="FHN12"/>
      <c r="FHO12"/>
      <c r="FHP12"/>
      <c r="FHQ12"/>
      <c r="FHR12"/>
      <c r="FHS12"/>
      <c r="FHT12"/>
      <c r="FHU12"/>
      <c r="FHV12"/>
      <c r="FHW12"/>
      <c r="FHX12"/>
      <c r="FHY12"/>
      <c r="FHZ12"/>
      <c r="FIA12"/>
      <c r="FIB12"/>
      <c r="FIC12"/>
      <c r="FID12"/>
      <c r="FIE12"/>
      <c r="FIF12"/>
      <c r="FIG12"/>
      <c r="FIH12"/>
      <c r="FII12"/>
      <c r="FIJ12"/>
      <c r="FIK12"/>
      <c r="FIL12"/>
      <c r="FIM12"/>
      <c r="FIN12"/>
      <c r="FIO12"/>
      <c r="FIP12"/>
      <c r="FIQ12"/>
      <c r="FIR12"/>
      <c r="FIS12"/>
      <c r="FIT12"/>
      <c r="FIU12"/>
      <c r="FIV12"/>
      <c r="FIW12"/>
      <c r="FIX12"/>
      <c r="FIY12"/>
      <c r="FIZ12"/>
      <c r="FJA12"/>
      <c r="FJB12"/>
      <c r="FJC12"/>
      <c r="FJD12"/>
      <c r="FJE12"/>
      <c r="FJF12"/>
      <c r="FJG12"/>
      <c r="FJH12"/>
      <c r="FJI12"/>
      <c r="FJJ12"/>
      <c r="FJK12"/>
      <c r="FJL12"/>
      <c r="FJM12"/>
      <c r="FJN12"/>
      <c r="FJO12"/>
      <c r="FJP12"/>
      <c r="FJQ12"/>
      <c r="FJR12"/>
      <c r="FJS12"/>
      <c r="FJT12"/>
      <c r="FJU12"/>
      <c r="FJV12"/>
      <c r="FJW12"/>
      <c r="FJX12"/>
      <c r="FJY12"/>
      <c r="FJZ12"/>
      <c r="FKA12"/>
      <c r="FKB12"/>
      <c r="FKC12"/>
      <c r="FKD12"/>
      <c r="FKE12"/>
      <c r="FKF12"/>
      <c r="FKG12"/>
      <c r="FKH12"/>
      <c r="FKI12"/>
      <c r="FKJ12"/>
      <c r="FKK12"/>
      <c r="FKL12"/>
      <c r="FKM12"/>
      <c r="FKN12"/>
      <c r="FKO12"/>
      <c r="FKP12"/>
      <c r="FKQ12"/>
      <c r="FKR12"/>
      <c r="FKS12"/>
      <c r="FKT12"/>
      <c r="FKU12"/>
      <c r="FKV12"/>
      <c r="FKW12"/>
      <c r="FKX12"/>
      <c r="FKY12"/>
      <c r="FKZ12"/>
      <c r="FLA12"/>
      <c r="FLB12"/>
      <c r="FLC12"/>
      <c r="FLD12"/>
      <c r="FLE12"/>
      <c r="FLF12"/>
      <c r="FLG12"/>
      <c r="FLH12"/>
      <c r="FLI12"/>
      <c r="FLJ12"/>
      <c r="FLK12"/>
      <c r="FLL12"/>
      <c r="FLM12"/>
      <c r="FLN12"/>
      <c r="FLO12"/>
      <c r="FLP12"/>
      <c r="FLQ12"/>
      <c r="FLR12"/>
      <c r="FLS12"/>
      <c r="FLT12"/>
      <c r="FLU12"/>
      <c r="FLV12"/>
      <c r="FLW12"/>
      <c r="FLX12"/>
      <c r="FLY12"/>
      <c r="FLZ12"/>
      <c r="FMA12"/>
      <c r="FMB12"/>
      <c r="FMC12"/>
      <c r="FMD12"/>
      <c r="FME12"/>
      <c r="FMF12"/>
      <c r="FMG12"/>
      <c r="FMH12"/>
      <c r="FMI12"/>
      <c r="FMJ12"/>
      <c r="FMK12"/>
      <c r="FML12"/>
      <c r="FMM12"/>
      <c r="FMN12"/>
      <c r="FMO12"/>
      <c r="FMP12"/>
      <c r="FMQ12"/>
      <c r="FMR12"/>
      <c r="FMS12"/>
      <c r="FMT12"/>
      <c r="FMU12"/>
      <c r="FMV12"/>
      <c r="FMW12"/>
      <c r="FMX12"/>
      <c r="FMY12"/>
      <c r="FMZ12"/>
      <c r="FNA12"/>
      <c r="FNB12"/>
      <c r="FNC12"/>
      <c r="FND12"/>
      <c r="FNE12"/>
      <c r="FNF12"/>
      <c r="FNG12"/>
      <c r="FNH12"/>
      <c r="FNI12"/>
      <c r="FNJ12"/>
      <c r="FNK12"/>
      <c r="FNL12"/>
      <c r="FNM12"/>
      <c r="FNN12"/>
      <c r="FNO12"/>
      <c r="FNP12"/>
      <c r="FNQ12"/>
      <c r="FNR12"/>
      <c r="FNS12"/>
      <c r="FNT12"/>
      <c r="FNU12"/>
      <c r="FNV12"/>
      <c r="FNW12"/>
      <c r="FNX12"/>
      <c r="FNY12"/>
      <c r="FNZ12"/>
      <c r="FOA12"/>
      <c r="FOB12"/>
      <c r="FOC12"/>
      <c r="FOD12"/>
      <c r="FOE12"/>
      <c r="FOF12"/>
      <c r="FOG12"/>
      <c r="FOH12"/>
      <c r="FOI12"/>
      <c r="FOJ12"/>
      <c r="FOK12"/>
      <c r="FOL12"/>
      <c r="FOM12"/>
      <c r="FON12"/>
      <c r="FOO12"/>
      <c r="FOP12"/>
      <c r="FOQ12"/>
      <c r="FOR12"/>
      <c r="FOS12"/>
      <c r="FOT12"/>
      <c r="FOU12"/>
      <c r="FOV12"/>
      <c r="FOW12"/>
      <c r="FOX12"/>
      <c r="FOY12"/>
      <c r="FOZ12"/>
      <c r="FPA12"/>
      <c r="FPB12"/>
      <c r="FPC12"/>
      <c r="FPD12"/>
      <c r="FPE12"/>
      <c r="FPF12"/>
      <c r="FPG12"/>
      <c r="FPH12"/>
      <c r="FPI12"/>
      <c r="FPJ12"/>
      <c r="FPK12"/>
      <c r="FPL12"/>
      <c r="FPM12"/>
      <c r="FPN12"/>
      <c r="FPO12"/>
      <c r="FPP12"/>
      <c r="FPQ12"/>
      <c r="FPR12"/>
      <c r="FPS12"/>
      <c r="FPT12"/>
      <c r="FPU12"/>
      <c r="FPV12"/>
      <c r="FPW12"/>
      <c r="FPX12"/>
      <c r="FPY12"/>
      <c r="FPZ12"/>
      <c r="FQA12"/>
      <c r="FQB12"/>
      <c r="FQC12"/>
      <c r="FQD12"/>
      <c r="FQE12"/>
      <c r="FQF12"/>
      <c r="FQG12"/>
      <c r="FQH12"/>
      <c r="FQI12"/>
      <c r="FQJ12"/>
      <c r="FQK12"/>
      <c r="FQL12"/>
      <c r="FQM12"/>
      <c r="FQN12"/>
      <c r="FQO12"/>
      <c r="FQP12"/>
      <c r="FQQ12"/>
      <c r="FQR12"/>
      <c r="FQS12"/>
      <c r="FQT12"/>
      <c r="FQU12"/>
      <c r="FQV12"/>
      <c r="FQW12"/>
      <c r="FQX12"/>
      <c r="FQY12"/>
      <c r="FQZ12"/>
      <c r="FRA12"/>
      <c r="FRB12"/>
      <c r="FRC12"/>
      <c r="FRD12"/>
      <c r="FRE12"/>
      <c r="FRF12"/>
      <c r="FRG12"/>
      <c r="FRH12"/>
      <c r="FRI12"/>
      <c r="FRJ12"/>
      <c r="FRK12"/>
      <c r="FRL12"/>
      <c r="FRM12"/>
      <c r="FRN12"/>
      <c r="FRO12"/>
      <c r="FRP12"/>
      <c r="FRQ12"/>
      <c r="FRR12"/>
      <c r="FRS12"/>
      <c r="FRT12"/>
      <c r="FRU12"/>
      <c r="FRV12"/>
      <c r="FRW12"/>
      <c r="FRX12"/>
      <c r="FRY12"/>
      <c r="FRZ12"/>
      <c r="FSA12"/>
      <c r="FSB12"/>
      <c r="FSC12"/>
      <c r="FSD12"/>
      <c r="FSE12"/>
      <c r="FSF12"/>
      <c r="FSG12"/>
      <c r="FSH12"/>
      <c r="FSI12"/>
      <c r="FSJ12"/>
      <c r="FSK12"/>
      <c r="FSL12"/>
      <c r="FSM12"/>
      <c r="FSN12"/>
      <c r="FSO12"/>
      <c r="FSP12"/>
      <c r="FSQ12"/>
      <c r="FSR12"/>
      <c r="FSS12"/>
      <c r="FST12"/>
      <c r="FSU12"/>
      <c r="FSV12"/>
      <c r="FSW12"/>
      <c r="FSX12"/>
      <c r="FSY12"/>
      <c r="FSZ12"/>
      <c r="FTA12"/>
      <c r="FTB12"/>
      <c r="FTC12"/>
      <c r="FTD12"/>
      <c r="FTE12"/>
      <c r="FTF12"/>
      <c r="FTG12"/>
      <c r="FTH12"/>
      <c r="FTI12"/>
      <c r="FTJ12"/>
      <c r="FTK12"/>
      <c r="FTL12"/>
      <c r="FTM12"/>
      <c r="FTN12"/>
      <c r="FTO12"/>
      <c r="FTP12"/>
      <c r="FTQ12"/>
      <c r="FTR12"/>
      <c r="FTS12"/>
      <c r="FTT12"/>
      <c r="FTU12"/>
      <c r="FTV12"/>
      <c r="FTW12"/>
      <c r="FTX12"/>
      <c r="FTY12"/>
      <c r="FTZ12"/>
      <c r="FUA12"/>
      <c r="FUB12"/>
      <c r="FUC12"/>
      <c r="FUD12"/>
      <c r="FUE12"/>
      <c r="FUF12"/>
      <c r="FUG12"/>
      <c r="FUH12"/>
      <c r="FUI12"/>
      <c r="FUJ12"/>
      <c r="FUK12"/>
      <c r="FUL12"/>
      <c r="FUM12"/>
      <c r="FUN12"/>
      <c r="FUO12"/>
      <c r="FUP12"/>
      <c r="FUQ12"/>
      <c r="FUR12"/>
      <c r="FUS12"/>
      <c r="FUT12"/>
      <c r="FUU12"/>
      <c r="FUV12"/>
      <c r="FUW12"/>
      <c r="FUX12"/>
      <c r="FUY12"/>
      <c r="FUZ12"/>
      <c r="FVA12"/>
      <c r="FVB12"/>
      <c r="FVC12"/>
      <c r="FVD12"/>
      <c r="FVE12"/>
      <c r="FVF12"/>
      <c r="FVG12"/>
      <c r="FVH12"/>
      <c r="FVI12"/>
      <c r="FVJ12"/>
      <c r="FVK12"/>
      <c r="FVL12"/>
      <c r="FVM12"/>
      <c r="FVN12"/>
      <c r="FVO12"/>
      <c r="FVP12"/>
      <c r="FVQ12"/>
      <c r="FVR12"/>
      <c r="FVS12"/>
      <c r="FVT12"/>
      <c r="FVU12"/>
      <c r="FVV12"/>
      <c r="FVW12"/>
      <c r="FVX12"/>
      <c r="FVY12"/>
      <c r="FVZ12"/>
      <c r="FWA12"/>
      <c r="FWB12"/>
      <c r="FWC12"/>
      <c r="FWD12"/>
      <c r="FWE12"/>
      <c r="FWF12"/>
      <c r="FWG12"/>
      <c r="FWH12"/>
      <c r="FWI12"/>
      <c r="FWJ12"/>
      <c r="FWK12"/>
      <c r="FWL12"/>
      <c r="FWM12"/>
      <c r="FWN12"/>
      <c r="FWO12"/>
      <c r="FWP12"/>
      <c r="FWQ12"/>
      <c r="FWR12"/>
      <c r="FWS12"/>
      <c r="FWT12"/>
      <c r="FWU12"/>
      <c r="FWV12"/>
      <c r="FWW12"/>
      <c r="FWX12"/>
      <c r="FWY12"/>
      <c r="FWZ12"/>
      <c r="FXA12"/>
      <c r="FXB12"/>
      <c r="FXC12"/>
      <c r="FXD12"/>
      <c r="FXE12"/>
      <c r="FXF12"/>
      <c r="FXG12"/>
      <c r="FXH12"/>
      <c r="FXI12"/>
      <c r="FXJ12"/>
      <c r="FXK12"/>
      <c r="FXL12"/>
      <c r="FXM12"/>
      <c r="FXN12"/>
      <c r="FXO12"/>
      <c r="FXP12"/>
      <c r="FXQ12"/>
      <c r="FXR12"/>
      <c r="FXS12"/>
      <c r="FXT12"/>
      <c r="FXU12"/>
      <c r="FXV12"/>
      <c r="FXW12"/>
      <c r="FXX12"/>
      <c r="FXY12"/>
      <c r="FXZ12"/>
      <c r="FYA12"/>
      <c r="FYB12"/>
      <c r="FYC12"/>
      <c r="FYD12"/>
      <c r="FYE12"/>
      <c r="FYF12"/>
      <c r="FYG12"/>
      <c r="FYH12"/>
      <c r="FYI12"/>
      <c r="FYJ12"/>
      <c r="FYK12"/>
      <c r="FYL12"/>
      <c r="FYM12"/>
      <c r="FYN12"/>
      <c r="FYO12"/>
      <c r="FYP12"/>
      <c r="FYQ12"/>
      <c r="FYR12"/>
      <c r="FYS12"/>
      <c r="FYT12"/>
      <c r="FYU12"/>
      <c r="FYV12"/>
      <c r="FYW12"/>
      <c r="FYX12"/>
      <c r="FYY12"/>
      <c r="FYZ12"/>
      <c r="FZA12"/>
      <c r="FZB12"/>
      <c r="FZC12"/>
      <c r="FZD12"/>
      <c r="FZE12"/>
      <c r="FZF12"/>
      <c r="FZG12"/>
      <c r="FZH12"/>
      <c r="FZI12"/>
      <c r="FZJ12"/>
      <c r="FZK12"/>
      <c r="FZL12"/>
      <c r="FZM12"/>
      <c r="FZN12"/>
      <c r="FZO12"/>
      <c r="FZP12"/>
      <c r="FZQ12"/>
      <c r="FZR12"/>
      <c r="FZS12"/>
      <c r="FZT12"/>
      <c r="FZU12"/>
      <c r="FZV12"/>
      <c r="FZW12"/>
      <c r="FZX12"/>
      <c r="FZY12"/>
      <c r="FZZ12"/>
      <c r="GAA12"/>
      <c r="GAB12"/>
      <c r="GAC12"/>
      <c r="GAD12"/>
      <c r="GAE12"/>
      <c r="GAF12"/>
      <c r="GAG12"/>
      <c r="GAH12"/>
      <c r="GAI12"/>
      <c r="GAJ12"/>
      <c r="GAK12"/>
      <c r="GAL12"/>
      <c r="GAM12"/>
      <c r="GAN12"/>
      <c r="GAO12"/>
      <c r="GAP12"/>
      <c r="GAQ12"/>
      <c r="GAR12"/>
      <c r="GAS12"/>
      <c r="GAT12"/>
      <c r="GAU12"/>
      <c r="GAV12"/>
      <c r="GAW12"/>
      <c r="GAX12"/>
      <c r="GAY12"/>
      <c r="GAZ12"/>
      <c r="GBA12"/>
      <c r="GBB12"/>
      <c r="GBC12"/>
      <c r="GBD12"/>
      <c r="GBE12"/>
      <c r="GBF12"/>
      <c r="GBG12"/>
      <c r="GBH12"/>
      <c r="GBI12"/>
      <c r="GBJ12"/>
      <c r="GBK12"/>
      <c r="GBL12"/>
      <c r="GBM12"/>
      <c r="GBN12"/>
      <c r="GBO12"/>
      <c r="GBP12"/>
      <c r="GBQ12"/>
      <c r="GBR12"/>
      <c r="GBS12"/>
      <c r="GBT12"/>
      <c r="GBU12"/>
      <c r="GBV12"/>
      <c r="GBW12"/>
      <c r="GBX12"/>
      <c r="GBY12"/>
      <c r="GBZ12"/>
      <c r="GCA12"/>
      <c r="GCB12"/>
      <c r="GCC12"/>
      <c r="GCD12"/>
      <c r="GCE12"/>
      <c r="GCF12"/>
      <c r="GCG12"/>
      <c r="GCH12"/>
      <c r="GCI12"/>
      <c r="GCJ12"/>
      <c r="GCK12"/>
      <c r="GCL12"/>
      <c r="GCM12"/>
      <c r="GCN12"/>
      <c r="GCO12"/>
      <c r="GCP12"/>
      <c r="GCQ12"/>
      <c r="GCR12"/>
      <c r="GCS12"/>
      <c r="GCT12"/>
      <c r="GCU12"/>
      <c r="GCV12"/>
      <c r="GCW12"/>
      <c r="GCX12"/>
      <c r="GCY12"/>
      <c r="GCZ12"/>
      <c r="GDA12"/>
      <c r="GDB12"/>
      <c r="GDC12"/>
      <c r="GDD12"/>
      <c r="GDE12"/>
      <c r="GDF12"/>
      <c r="GDG12"/>
      <c r="GDH12"/>
      <c r="GDI12"/>
      <c r="GDJ12"/>
      <c r="GDK12"/>
      <c r="GDL12"/>
      <c r="GDM12"/>
      <c r="GDN12"/>
      <c r="GDO12"/>
      <c r="GDP12"/>
      <c r="GDQ12"/>
      <c r="GDR12"/>
      <c r="GDS12"/>
      <c r="GDT12"/>
      <c r="GDU12"/>
      <c r="GDV12"/>
      <c r="GDW12"/>
      <c r="GDX12"/>
      <c r="GDY12"/>
      <c r="GDZ12"/>
      <c r="GEA12"/>
      <c r="GEB12"/>
      <c r="GEC12"/>
      <c r="GED12"/>
      <c r="GEE12"/>
      <c r="GEF12"/>
      <c r="GEG12"/>
      <c r="GEH12"/>
      <c r="GEI12"/>
      <c r="GEJ12"/>
      <c r="GEK12"/>
      <c r="GEL12"/>
      <c r="GEM12"/>
      <c r="GEN12"/>
      <c r="GEO12"/>
      <c r="GEP12"/>
      <c r="GEQ12"/>
      <c r="GER12"/>
      <c r="GES12"/>
      <c r="GET12"/>
      <c r="GEU12"/>
      <c r="GEV12"/>
      <c r="GEW12"/>
      <c r="GEX12"/>
      <c r="GEY12"/>
      <c r="GEZ12"/>
      <c r="GFA12"/>
      <c r="GFB12"/>
      <c r="GFC12"/>
      <c r="GFD12"/>
      <c r="GFE12"/>
      <c r="GFF12"/>
      <c r="GFG12"/>
      <c r="GFH12"/>
      <c r="GFI12"/>
      <c r="GFJ12"/>
      <c r="GFK12"/>
      <c r="GFL12"/>
      <c r="GFM12"/>
      <c r="GFN12"/>
      <c r="GFO12"/>
      <c r="GFP12"/>
      <c r="GFQ12"/>
      <c r="GFR12"/>
      <c r="GFS12"/>
      <c r="GFT12"/>
      <c r="GFU12"/>
      <c r="GFV12"/>
      <c r="GFW12"/>
      <c r="GFX12"/>
      <c r="GFY12"/>
      <c r="GFZ12"/>
      <c r="GGA12"/>
      <c r="GGB12"/>
      <c r="GGC12"/>
      <c r="GGD12"/>
      <c r="GGE12"/>
      <c r="GGF12"/>
      <c r="GGG12"/>
      <c r="GGH12"/>
      <c r="GGI12"/>
      <c r="GGJ12"/>
      <c r="GGK12"/>
      <c r="GGL12"/>
      <c r="GGM12"/>
      <c r="GGN12"/>
      <c r="GGO12"/>
      <c r="GGP12"/>
      <c r="GGQ12"/>
      <c r="GGR12"/>
      <c r="GGS12"/>
      <c r="GGT12"/>
      <c r="GGU12"/>
      <c r="GGV12"/>
      <c r="GGW12"/>
      <c r="GGX12"/>
      <c r="GGY12"/>
      <c r="GGZ12"/>
      <c r="GHA12"/>
      <c r="GHB12"/>
      <c r="GHC12"/>
      <c r="GHD12"/>
      <c r="GHE12"/>
      <c r="GHF12"/>
      <c r="GHG12"/>
      <c r="GHH12"/>
      <c r="GHI12"/>
      <c r="GHJ12"/>
      <c r="GHK12"/>
      <c r="GHL12"/>
      <c r="GHM12"/>
      <c r="GHN12"/>
      <c r="GHO12"/>
      <c r="GHP12"/>
      <c r="GHQ12"/>
      <c r="GHR12"/>
      <c r="GHS12"/>
      <c r="GHT12"/>
      <c r="GHU12"/>
      <c r="GHV12"/>
      <c r="GHW12"/>
      <c r="GHX12"/>
      <c r="GHY12"/>
      <c r="GHZ12"/>
      <c r="GIA12"/>
      <c r="GIB12"/>
      <c r="GIC12"/>
      <c r="GID12"/>
      <c r="GIE12"/>
      <c r="GIF12"/>
      <c r="GIG12"/>
      <c r="GIH12"/>
      <c r="GII12"/>
      <c r="GIJ12"/>
      <c r="GIK12"/>
      <c r="GIL12"/>
      <c r="GIM12"/>
      <c r="GIN12"/>
      <c r="GIO12"/>
      <c r="GIP12"/>
      <c r="GIQ12"/>
      <c r="GIR12"/>
      <c r="GIS12"/>
      <c r="GIT12"/>
      <c r="GIU12"/>
      <c r="GIV12"/>
      <c r="GIW12"/>
      <c r="GIX12"/>
      <c r="GIY12"/>
      <c r="GIZ12"/>
      <c r="GJA12"/>
      <c r="GJB12"/>
      <c r="GJC12"/>
      <c r="GJD12"/>
      <c r="GJE12"/>
      <c r="GJF12"/>
      <c r="GJG12"/>
      <c r="GJH12"/>
      <c r="GJI12"/>
      <c r="GJJ12"/>
      <c r="GJK12"/>
      <c r="GJL12"/>
      <c r="GJM12"/>
      <c r="GJN12"/>
      <c r="GJO12"/>
      <c r="GJP12"/>
      <c r="GJQ12"/>
      <c r="GJR12"/>
      <c r="GJS12"/>
      <c r="GJT12"/>
      <c r="GJU12"/>
      <c r="GJV12"/>
      <c r="GJW12"/>
      <c r="GJX12"/>
      <c r="GJY12"/>
      <c r="GJZ12"/>
      <c r="GKA12"/>
      <c r="GKB12"/>
      <c r="GKC12"/>
      <c r="GKD12"/>
      <c r="GKE12"/>
      <c r="GKF12"/>
      <c r="GKG12"/>
      <c r="GKH12"/>
      <c r="GKI12"/>
      <c r="GKJ12"/>
      <c r="GKK12"/>
      <c r="GKL12"/>
      <c r="GKM12"/>
      <c r="GKN12"/>
      <c r="GKO12"/>
      <c r="GKP12"/>
      <c r="GKQ12"/>
      <c r="GKR12"/>
      <c r="GKS12"/>
      <c r="GKT12"/>
      <c r="GKU12"/>
      <c r="GKV12"/>
      <c r="GKW12"/>
      <c r="GKX12"/>
      <c r="GKY12"/>
      <c r="GKZ12"/>
      <c r="GLA12"/>
      <c r="GLB12"/>
      <c r="GLC12"/>
      <c r="GLD12"/>
      <c r="GLE12"/>
      <c r="GLF12"/>
      <c r="GLG12"/>
      <c r="GLH12"/>
      <c r="GLI12"/>
      <c r="GLJ12"/>
      <c r="GLK12"/>
      <c r="GLL12"/>
      <c r="GLM12"/>
      <c r="GLN12"/>
      <c r="GLO12"/>
      <c r="GLP12"/>
      <c r="GLQ12"/>
      <c r="GLR12"/>
      <c r="GLS12"/>
      <c r="GLT12"/>
      <c r="GLU12"/>
      <c r="GLV12"/>
      <c r="GLW12"/>
      <c r="GLX12"/>
      <c r="GLY12"/>
      <c r="GLZ12"/>
      <c r="GMA12"/>
      <c r="GMB12"/>
      <c r="GMC12"/>
      <c r="GMD12"/>
      <c r="GME12"/>
      <c r="GMF12"/>
      <c r="GMG12"/>
      <c r="GMH12"/>
      <c r="GMI12"/>
      <c r="GMJ12"/>
      <c r="GMK12"/>
      <c r="GML12"/>
      <c r="GMM12"/>
      <c r="GMN12"/>
      <c r="GMO12"/>
      <c r="GMP12"/>
      <c r="GMQ12"/>
      <c r="GMR12"/>
      <c r="GMS12"/>
      <c r="GMT12"/>
      <c r="GMU12"/>
      <c r="GMV12"/>
      <c r="GMW12"/>
      <c r="GMX12"/>
      <c r="GMY12"/>
      <c r="GMZ12"/>
      <c r="GNA12"/>
      <c r="GNB12"/>
      <c r="GNC12"/>
      <c r="GND12"/>
      <c r="GNE12"/>
      <c r="GNF12"/>
      <c r="GNG12"/>
      <c r="GNH12"/>
      <c r="GNI12"/>
      <c r="GNJ12"/>
      <c r="GNK12"/>
      <c r="GNL12"/>
      <c r="GNM12"/>
      <c r="GNN12"/>
      <c r="GNO12"/>
      <c r="GNP12"/>
      <c r="GNQ12"/>
      <c r="GNR12"/>
      <c r="GNS12"/>
      <c r="GNT12"/>
      <c r="GNU12"/>
      <c r="GNV12"/>
      <c r="GNW12"/>
      <c r="GNX12"/>
      <c r="GNY12"/>
      <c r="GNZ12"/>
      <c r="GOA12"/>
      <c r="GOB12"/>
      <c r="GOC12"/>
      <c r="GOD12"/>
      <c r="GOE12"/>
      <c r="GOF12"/>
      <c r="GOG12"/>
      <c r="GOH12"/>
      <c r="GOI12"/>
      <c r="GOJ12"/>
      <c r="GOK12"/>
      <c r="GOL12"/>
      <c r="GOM12"/>
      <c r="GON12"/>
      <c r="GOO12"/>
      <c r="GOP12"/>
      <c r="GOQ12"/>
      <c r="GOR12"/>
      <c r="GOS12"/>
      <c r="GOT12"/>
      <c r="GOU12"/>
      <c r="GOV12"/>
      <c r="GOW12"/>
      <c r="GOX12"/>
      <c r="GOY12"/>
      <c r="GOZ12"/>
      <c r="GPA12"/>
      <c r="GPB12"/>
      <c r="GPC12"/>
      <c r="GPD12"/>
      <c r="GPE12"/>
      <c r="GPF12"/>
      <c r="GPG12"/>
      <c r="GPH12"/>
      <c r="GPI12"/>
      <c r="GPJ12"/>
      <c r="GPK12"/>
      <c r="GPL12"/>
      <c r="GPM12"/>
      <c r="GPN12"/>
      <c r="GPO12"/>
      <c r="GPP12"/>
      <c r="GPQ12"/>
      <c r="GPR12"/>
      <c r="GPS12"/>
      <c r="GPT12"/>
      <c r="GPU12"/>
      <c r="GPV12"/>
      <c r="GPW12"/>
      <c r="GPX12"/>
      <c r="GPY12"/>
      <c r="GPZ12"/>
      <c r="GQA12"/>
      <c r="GQB12"/>
      <c r="GQC12"/>
      <c r="GQD12"/>
      <c r="GQE12"/>
      <c r="GQF12"/>
      <c r="GQG12"/>
      <c r="GQH12"/>
      <c r="GQI12"/>
      <c r="GQJ12"/>
      <c r="GQK12"/>
      <c r="GQL12"/>
      <c r="GQM12"/>
      <c r="GQN12"/>
      <c r="GQO12"/>
      <c r="GQP12"/>
      <c r="GQQ12"/>
      <c r="GQR12"/>
      <c r="GQS12"/>
      <c r="GQT12"/>
      <c r="GQU12"/>
      <c r="GQV12"/>
      <c r="GQW12"/>
      <c r="GQX12"/>
      <c r="GQY12"/>
      <c r="GQZ12"/>
      <c r="GRA12"/>
      <c r="GRB12"/>
      <c r="GRC12"/>
      <c r="GRD12"/>
      <c r="GRE12"/>
      <c r="GRF12"/>
      <c r="GRG12"/>
      <c r="GRH12"/>
      <c r="GRI12"/>
      <c r="GRJ12"/>
      <c r="GRK12"/>
      <c r="GRL12"/>
      <c r="GRM12"/>
      <c r="GRN12"/>
      <c r="GRO12"/>
      <c r="GRP12"/>
      <c r="GRQ12"/>
      <c r="GRR12"/>
      <c r="GRS12"/>
      <c r="GRT12"/>
      <c r="GRU12"/>
      <c r="GRV12"/>
      <c r="GRW12"/>
      <c r="GRX12"/>
      <c r="GRY12"/>
      <c r="GRZ12"/>
      <c r="GSA12"/>
      <c r="GSB12"/>
      <c r="GSC12"/>
      <c r="GSD12"/>
      <c r="GSE12"/>
      <c r="GSF12"/>
      <c r="GSG12"/>
      <c r="GSH12"/>
      <c r="GSI12"/>
      <c r="GSJ12"/>
      <c r="GSK12"/>
      <c r="GSL12"/>
      <c r="GSM12"/>
      <c r="GSN12"/>
      <c r="GSO12"/>
      <c r="GSP12"/>
      <c r="GSQ12"/>
      <c r="GSR12"/>
      <c r="GSS12"/>
      <c r="GST12"/>
      <c r="GSU12"/>
      <c r="GSV12"/>
      <c r="GSW12"/>
      <c r="GSX12"/>
      <c r="GSY12"/>
      <c r="GSZ12"/>
      <c r="GTA12"/>
      <c r="GTB12"/>
      <c r="GTC12"/>
      <c r="GTD12"/>
      <c r="GTE12"/>
      <c r="GTF12"/>
      <c r="GTG12"/>
      <c r="GTH12"/>
      <c r="GTI12"/>
      <c r="GTJ12"/>
      <c r="GTK12"/>
      <c r="GTL12"/>
      <c r="GTM12"/>
      <c r="GTN12"/>
      <c r="GTO12"/>
      <c r="GTP12"/>
      <c r="GTQ12"/>
      <c r="GTR12"/>
      <c r="GTS12"/>
      <c r="GTT12"/>
      <c r="GTU12"/>
      <c r="GTV12"/>
      <c r="GTW12"/>
      <c r="GTX12"/>
      <c r="GTY12"/>
      <c r="GTZ12"/>
      <c r="GUA12"/>
      <c r="GUB12"/>
      <c r="GUC12"/>
      <c r="GUD12"/>
      <c r="GUE12"/>
      <c r="GUF12"/>
      <c r="GUG12"/>
      <c r="GUH12"/>
      <c r="GUI12"/>
      <c r="GUJ12"/>
      <c r="GUK12"/>
      <c r="GUL12"/>
      <c r="GUM12"/>
      <c r="GUN12"/>
      <c r="GUO12"/>
      <c r="GUP12"/>
      <c r="GUQ12"/>
      <c r="GUR12"/>
      <c r="GUS12"/>
      <c r="GUT12"/>
      <c r="GUU12"/>
      <c r="GUV12"/>
      <c r="GUW12"/>
      <c r="GUX12"/>
      <c r="GUY12"/>
      <c r="GUZ12"/>
      <c r="GVA12"/>
      <c r="GVB12"/>
      <c r="GVC12"/>
      <c r="GVD12"/>
      <c r="GVE12"/>
      <c r="GVF12"/>
      <c r="GVG12"/>
      <c r="GVH12"/>
      <c r="GVI12"/>
      <c r="GVJ12"/>
      <c r="GVK12"/>
      <c r="GVL12"/>
      <c r="GVM12"/>
      <c r="GVN12"/>
      <c r="GVO12"/>
      <c r="GVP12"/>
      <c r="GVQ12"/>
      <c r="GVR12"/>
      <c r="GVS12"/>
      <c r="GVT12"/>
      <c r="GVU12"/>
      <c r="GVV12"/>
      <c r="GVW12"/>
      <c r="GVX12"/>
      <c r="GVY12"/>
      <c r="GVZ12"/>
      <c r="GWA12"/>
      <c r="GWB12"/>
      <c r="GWC12"/>
      <c r="GWD12"/>
      <c r="GWE12"/>
      <c r="GWF12"/>
      <c r="GWG12"/>
      <c r="GWH12"/>
      <c r="GWI12"/>
      <c r="GWJ12"/>
      <c r="GWK12"/>
      <c r="GWL12"/>
      <c r="GWM12"/>
      <c r="GWN12"/>
      <c r="GWO12"/>
      <c r="GWP12"/>
      <c r="GWQ12"/>
      <c r="GWR12"/>
      <c r="GWS12"/>
      <c r="GWT12"/>
      <c r="GWU12"/>
      <c r="GWV12"/>
      <c r="GWW12"/>
      <c r="GWX12"/>
      <c r="GWY12"/>
      <c r="GWZ12"/>
      <c r="GXA12"/>
      <c r="GXB12"/>
      <c r="GXC12"/>
      <c r="GXD12"/>
      <c r="GXE12"/>
      <c r="GXF12"/>
      <c r="GXG12"/>
      <c r="GXH12"/>
      <c r="GXI12"/>
      <c r="GXJ12"/>
      <c r="GXK12"/>
      <c r="GXL12"/>
      <c r="GXM12"/>
      <c r="GXN12"/>
      <c r="GXO12"/>
      <c r="GXP12"/>
      <c r="GXQ12"/>
      <c r="GXR12"/>
      <c r="GXS12"/>
      <c r="GXT12"/>
      <c r="GXU12"/>
      <c r="GXV12"/>
      <c r="GXW12"/>
      <c r="GXX12"/>
      <c r="GXY12"/>
      <c r="GXZ12"/>
      <c r="GYA12"/>
      <c r="GYB12"/>
      <c r="GYC12"/>
      <c r="GYD12"/>
      <c r="GYE12"/>
      <c r="GYF12"/>
      <c r="GYG12"/>
      <c r="GYH12"/>
      <c r="GYI12"/>
      <c r="GYJ12"/>
      <c r="GYK12"/>
      <c r="GYL12"/>
      <c r="GYM12"/>
      <c r="GYN12"/>
      <c r="GYO12"/>
      <c r="GYP12"/>
      <c r="GYQ12"/>
      <c r="GYR12"/>
      <c r="GYS12"/>
      <c r="GYT12"/>
      <c r="GYU12"/>
      <c r="GYV12"/>
      <c r="GYW12"/>
      <c r="GYX12"/>
      <c r="GYY12"/>
      <c r="GYZ12"/>
      <c r="GZA12"/>
      <c r="GZB12"/>
      <c r="GZC12"/>
      <c r="GZD12"/>
      <c r="GZE12"/>
      <c r="GZF12"/>
      <c r="GZG12"/>
      <c r="GZH12"/>
      <c r="GZI12"/>
      <c r="GZJ12"/>
      <c r="GZK12"/>
      <c r="GZL12"/>
      <c r="GZM12"/>
      <c r="GZN12"/>
      <c r="GZO12"/>
      <c r="GZP12"/>
      <c r="GZQ12"/>
      <c r="GZR12"/>
      <c r="GZS12"/>
      <c r="GZT12"/>
      <c r="GZU12"/>
      <c r="GZV12"/>
      <c r="GZW12"/>
      <c r="GZX12"/>
      <c r="GZY12"/>
      <c r="GZZ12"/>
      <c r="HAA12"/>
      <c r="HAB12"/>
      <c r="HAC12"/>
      <c r="HAD12"/>
      <c r="HAE12"/>
      <c r="HAF12"/>
      <c r="HAG12"/>
      <c r="HAH12"/>
      <c r="HAI12"/>
      <c r="HAJ12"/>
      <c r="HAK12"/>
      <c r="HAL12"/>
      <c r="HAM12"/>
      <c r="HAN12"/>
      <c r="HAO12"/>
      <c r="HAP12"/>
      <c r="HAQ12"/>
      <c r="HAR12"/>
      <c r="HAS12"/>
      <c r="HAT12"/>
      <c r="HAU12"/>
      <c r="HAV12"/>
      <c r="HAW12"/>
      <c r="HAX12"/>
      <c r="HAY12"/>
      <c r="HAZ12"/>
      <c r="HBA12"/>
      <c r="HBB12"/>
      <c r="HBC12"/>
      <c r="HBD12"/>
      <c r="HBE12"/>
      <c r="HBF12"/>
      <c r="HBG12"/>
      <c r="HBH12"/>
      <c r="HBI12"/>
      <c r="HBJ12"/>
      <c r="HBK12"/>
      <c r="HBL12"/>
      <c r="HBM12"/>
      <c r="HBN12"/>
      <c r="HBO12"/>
      <c r="HBP12"/>
      <c r="HBQ12"/>
      <c r="HBR12"/>
      <c r="HBS12"/>
      <c r="HBT12"/>
      <c r="HBU12"/>
      <c r="HBV12"/>
      <c r="HBW12"/>
      <c r="HBX12"/>
      <c r="HBY12"/>
      <c r="HBZ12"/>
      <c r="HCA12"/>
      <c r="HCB12"/>
      <c r="HCC12"/>
      <c r="HCD12"/>
      <c r="HCE12"/>
      <c r="HCF12"/>
      <c r="HCG12"/>
      <c r="HCH12"/>
      <c r="HCI12"/>
      <c r="HCJ12"/>
      <c r="HCK12"/>
      <c r="HCL12"/>
      <c r="HCM12"/>
      <c r="HCN12"/>
      <c r="HCO12"/>
      <c r="HCP12"/>
      <c r="HCQ12"/>
      <c r="HCR12"/>
      <c r="HCS12"/>
      <c r="HCT12"/>
      <c r="HCU12"/>
      <c r="HCV12"/>
      <c r="HCW12"/>
      <c r="HCX12"/>
      <c r="HCY12"/>
      <c r="HCZ12"/>
      <c r="HDA12"/>
      <c r="HDB12"/>
      <c r="HDC12"/>
      <c r="HDD12"/>
      <c r="HDE12"/>
      <c r="HDF12"/>
      <c r="HDG12"/>
      <c r="HDH12"/>
      <c r="HDI12"/>
      <c r="HDJ12"/>
      <c r="HDK12"/>
      <c r="HDL12"/>
      <c r="HDM12"/>
      <c r="HDN12"/>
      <c r="HDO12"/>
      <c r="HDP12"/>
      <c r="HDQ12"/>
      <c r="HDR12"/>
      <c r="HDS12"/>
      <c r="HDT12"/>
      <c r="HDU12"/>
      <c r="HDV12"/>
      <c r="HDW12"/>
      <c r="HDX12"/>
      <c r="HDY12"/>
      <c r="HDZ12"/>
      <c r="HEA12"/>
      <c r="HEB12"/>
      <c r="HEC12"/>
      <c r="HED12"/>
      <c r="HEE12"/>
      <c r="HEF12"/>
      <c r="HEG12"/>
      <c r="HEH12"/>
      <c r="HEI12"/>
      <c r="HEJ12"/>
      <c r="HEK12"/>
      <c r="HEL12"/>
      <c r="HEM12"/>
      <c r="HEN12"/>
      <c r="HEO12"/>
      <c r="HEP12"/>
      <c r="HEQ12"/>
      <c r="HER12"/>
      <c r="HES12"/>
      <c r="HET12"/>
      <c r="HEU12"/>
      <c r="HEV12"/>
      <c r="HEW12"/>
      <c r="HEX12"/>
      <c r="HEY12"/>
      <c r="HEZ12"/>
      <c r="HFA12"/>
      <c r="HFB12"/>
      <c r="HFC12"/>
      <c r="HFD12"/>
      <c r="HFE12"/>
      <c r="HFF12"/>
      <c r="HFG12"/>
      <c r="HFH12"/>
      <c r="HFI12"/>
      <c r="HFJ12"/>
      <c r="HFK12"/>
      <c r="HFL12"/>
      <c r="HFM12"/>
      <c r="HFN12"/>
      <c r="HFO12"/>
      <c r="HFP12"/>
      <c r="HFQ12"/>
      <c r="HFR12"/>
      <c r="HFS12"/>
      <c r="HFT12"/>
      <c r="HFU12"/>
      <c r="HFV12"/>
      <c r="HFW12"/>
      <c r="HFX12"/>
      <c r="HFY12"/>
      <c r="HFZ12"/>
      <c r="HGA12"/>
      <c r="HGB12"/>
      <c r="HGC12"/>
      <c r="HGD12"/>
      <c r="HGE12"/>
      <c r="HGF12"/>
      <c r="HGG12"/>
      <c r="HGH12"/>
      <c r="HGI12"/>
      <c r="HGJ12"/>
      <c r="HGK12"/>
      <c r="HGL12"/>
      <c r="HGM12"/>
      <c r="HGN12"/>
      <c r="HGO12"/>
      <c r="HGP12"/>
      <c r="HGQ12"/>
      <c r="HGR12"/>
      <c r="HGS12"/>
      <c r="HGT12"/>
      <c r="HGU12"/>
      <c r="HGV12"/>
      <c r="HGW12"/>
      <c r="HGX12"/>
      <c r="HGY12"/>
      <c r="HGZ12"/>
      <c r="HHA12"/>
      <c r="HHB12"/>
      <c r="HHC12"/>
      <c r="HHD12"/>
      <c r="HHE12"/>
      <c r="HHF12"/>
      <c r="HHG12"/>
      <c r="HHH12"/>
      <c r="HHI12"/>
      <c r="HHJ12"/>
      <c r="HHK12"/>
      <c r="HHL12"/>
      <c r="HHM12"/>
      <c r="HHN12"/>
      <c r="HHO12"/>
      <c r="HHP12"/>
      <c r="HHQ12"/>
      <c r="HHR12"/>
      <c r="HHS12"/>
      <c r="HHT12"/>
      <c r="HHU12"/>
      <c r="HHV12"/>
      <c r="HHW12"/>
      <c r="HHX12"/>
      <c r="HHY12"/>
      <c r="HHZ12"/>
      <c r="HIA12"/>
      <c r="HIB12"/>
      <c r="HIC12"/>
      <c r="HID12"/>
      <c r="HIE12"/>
      <c r="HIF12"/>
      <c r="HIG12"/>
      <c r="HIH12"/>
      <c r="HII12"/>
      <c r="HIJ12"/>
      <c r="HIK12"/>
      <c r="HIL12"/>
      <c r="HIM12"/>
      <c r="HIN12"/>
      <c r="HIO12"/>
      <c r="HIP12"/>
      <c r="HIQ12"/>
      <c r="HIR12"/>
      <c r="HIS12"/>
      <c r="HIT12"/>
      <c r="HIU12"/>
      <c r="HIV12"/>
      <c r="HIW12"/>
      <c r="HIX12"/>
      <c r="HIY12"/>
      <c r="HIZ12"/>
      <c r="HJA12"/>
      <c r="HJB12"/>
      <c r="HJC12"/>
      <c r="HJD12"/>
      <c r="HJE12"/>
      <c r="HJF12"/>
      <c r="HJG12"/>
      <c r="HJH12"/>
      <c r="HJI12"/>
      <c r="HJJ12"/>
      <c r="HJK12"/>
      <c r="HJL12"/>
      <c r="HJM12"/>
      <c r="HJN12"/>
      <c r="HJO12"/>
      <c r="HJP12"/>
      <c r="HJQ12"/>
      <c r="HJR12"/>
      <c r="HJS12"/>
      <c r="HJT12"/>
      <c r="HJU12"/>
      <c r="HJV12"/>
      <c r="HJW12"/>
      <c r="HJX12"/>
      <c r="HJY12"/>
      <c r="HJZ12"/>
      <c r="HKA12"/>
      <c r="HKB12"/>
      <c r="HKC12"/>
      <c r="HKD12"/>
      <c r="HKE12"/>
      <c r="HKF12"/>
      <c r="HKG12"/>
      <c r="HKH12"/>
      <c r="HKI12"/>
      <c r="HKJ12"/>
      <c r="HKK12"/>
      <c r="HKL12"/>
      <c r="HKM12"/>
      <c r="HKN12"/>
      <c r="HKO12"/>
      <c r="HKP12"/>
      <c r="HKQ12"/>
      <c r="HKR12"/>
      <c r="HKS12"/>
      <c r="HKT12"/>
      <c r="HKU12"/>
      <c r="HKV12"/>
      <c r="HKW12"/>
      <c r="HKX12"/>
      <c r="HKY12"/>
      <c r="HKZ12"/>
      <c r="HLA12"/>
      <c r="HLB12"/>
      <c r="HLC12"/>
      <c r="HLD12"/>
      <c r="HLE12"/>
      <c r="HLF12"/>
      <c r="HLG12"/>
      <c r="HLH12"/>
      <c r="HLI12"/>
      <c r="HLJ12"/>
      <c r="HLK12"/>
      <c r="HLL12"/>
      <c r="HLM12"/>
      <c r="HLN12"/>
      <c r="HLO12"/>
      <c r="HLP12"/>
      <c r="HLQ12"/>
      <c r="HLR12"/>
      <c r="HLS12"/>
      <c r="HLT12"/>
      <c r="HLU12"/>
      <c r="HLV12"/>
      <c r="HLW12"/>
      <c r="HLX12"/>
      <c r="HLY12"/>
      <c r="HLZ12"/>
      <c r="HMA12"/>
      <c r="HMB12"/>
      <c r="HMC12"/>
      <c r="HMD12"/>
      <c r="HME12"/>
      <c r="HMF12"/>
      <c r="HMG12"/>
      <c r="HMH12"/>
      <c r="HMI12"/>
      <c r="HMJ12"/>
      <c r="HMK12"/>
      <c r="HML12"/>
      <c r="HMM12"/>
      <c r="HMN12"/>
      <c r="HMO12"/>
      <c r="HMP12"/>
      <c r="HMQ12"/>
      <c r="HMR12"/>
      <c r="HMS12"/>
      <c r="HMT12"/>
      <c r="HMU12"/>
      <c r="HMV12"/>
      <c r="HMW12"/>
      <c r="HMX12"/>
      <c r="HMY12"/>
      <c r="HMZ12"/>
      <c r="HNA12"/>
      <c r="HNB12"/>
      <c r="HNC12"/>
      <c r="HND12"/>
      <c r="HNE12"/>
      <c r="HNF12"/>
      <c r="HNG12"/>
      <c r="HNH12"/>
      <c r="HNI12"/>
      <c r="HNJ12"/>
      <c r="HNK12"/>
      <c r="HNL12"/>
      <c r="HNM12"/>
      <c r="HNN12"/>
      <c r="HNO12"/>
      <c r="HNP12"/>
      <c r="HNQ12"/>
      <c r="HNR12"/>
      <c r="HNS12"/>
      <c r="HNT12"/>
      <c r="HNU12"/>
      <c r="HNV12"/>
      <c r="HNW12"/>
      <c r="HNX12"/>
      <c r="HNY12"/>
      <c r="HNZ12"/>
      <c r="HOA12"/>
      <c r="HOB12"/>
      <c r="HOC12"/>
      <c r="HOD12"/>
      <c r="HOE12"/>
      <c r="HOF12"/>
      <c r="HOG12"/>
      <c r="HOH12"/>
      <c r="HOI12"/>
      <c r="HOJ12"/>
      <c r="HOK12"/>
      <c r="HOL12"/>
      <c r="HOM12"/>
      <c r="HON12"/>
      <c r="HOO12"/>
      <c r="HOP12"/>
      <c r="HOQ12"/>
      <c r="HOR12"/>
      <c r="HOS12"/>
      <c r="HOT12"/>
      <c r="HOU12"/>
      <c r="HOV12"/>
      <c r="HOW12"/>
      <c r="HOX12"/>
      <c r="HOY12"/>
      <c r="HOZ12"/>
      <c r="HPA12"/>
      <c r="HPB12"/>
      <c r="HPC12"/>
      <c r="HPD12"/>
      <c r="HPE12"/>
      <c r="HPF12"/>
      <c r="HPG12"/>
      <c r="HPH12"/>
      <c r="HPI12"/>
      <c r="HPJ12"/>
      <c r="HPK12"/>
      <c r="HPL12"/>
      <c r="HPM12"/>
      <c r="HPN12"/>
      <c r="HPO12"/>
      <c r="HPP12"/>
      <c r="HPQ12"/>
      <c r="HPR12"/>
      <c r="HPS12"/>
      <c r="HPT12"/>
      <c r="HPU12"/>
      <c r="HPV12"/>
      <c r="HPW12"/>
      <c r="HPX12"/>
      <c r="HPY12"/>
      <c r="HPZ12"/>
      <c r="HQA12"/>
      <c r="HQB12"/>
      <c r="HQC12"/>
      <c r="HQD12"/>
      <c r="HQE12"/>
      <c r="HQF12"/>
      <c r="HQG12"/>
      <c r="HQH12"/>
      <c r="HQI12"/>
      <c r="HQJ12"/>
      <c r="HQK12"/>
      <c r="HQL12"/>
      <c r="HQM12"/>
      <c r="HQN12"/>
      <c r="HQO12"/>
      <c r="HQP12"/>
      <c r="HQQ12"/>
      <c r="HQR12"/>
      <c r="HQS12"/>
      <c r="HQT12"/>
      <c r="HQU12"/>
      <c r="HQV12"/>
      <c r="HQW12"/>
      <c r="HQX12"/>
      <c r="HQY12"/>
      <c r="HQZ12"/>
      <c r="HRA12"/>
      <c r="HRB12"/>
      <c r="HRC12"/>
      <c r="HRD12"/>
      <c r="HRE12"/>
      <c r="HRF12"/>
      <c r="HRG12"/>
      <c r="HRH12"/>
      <c r="HRI12"/>
      <c r="HRJ12"/>
      <c r="HRK12"/>
      <c r="HRL12"/>
      <c r="HRM12"/>
      <c r="HRN12"/>
      <c r="HRO12"/>
      <c r="HRP12"/>
      <c r="HRQ12"/>
      <c r="HRR12"/>
      <c r="HRS12"/>
      <c r="HRT12"/>
      <c r="HRU12"/>
      <c r="HRV12"/>
      <c r="HRW12"/>
      <c r="HRX12"/>
      <c r="HRY12"/>
      <c r="HRZ12"/>
      <c r="HSA12"/>
      <c r="HSB12"/>
      <c r="HSC12"/>
      <c r="HSD12"/>
      <c r="HSE12"/>
      <c r="HSF12"/>
      <c r="HSG12"/>
      <c r="HSH12"/>
      <c r="HSI12"/>
      <c r="HSJ12"/>
      <c r="HSK12"/>
      <c r="HSL12"/>
      <c r="HSM12"/>
      <c r="HSN12"/>
      <c r="HSO12"/>
      <c r="HSP12"/>
      <c r="HSQ12"/>
      <c r="HSR12"/>
      <c r="HSS12"/>
      <c r="HST12"/>
      <c r="HSU12"/>
      <c r="HSV12"/>
      <c r="HSW12"/>
      <c r="HSX12"/>
      <c r="HSY12"/>
      <c r="HSZ12"/>
      <c r="HTA12"/>
      <c r="HTB12"/>
      <c r="HTC12"/>
      <c r="HTD12"/>
      <c r="HTE12"/>
      <c r="HTF12"/>
      <c r="HTG12"/>
      <c r="HTH12"/>
      <c r="HTI12"/>
      <c r="HTJ12"/>
      <c r="HTK12"/>
      <c r="HTL12"/>
      <c r="HTM12"/>
      <c r="HTN12"/>
      <c r="HTO12"/>
      <c r="HTP12"/>
      <c r="HTQ12"/>
      <c r="HTR12"/>
      <c r="HTS12"/>
      <c r="HTT12"/>
      <c r="HTU12"/>
      <c r="HTV12"/>
      <c r="HTW12"/>
      <c r="HTX12"/>
      <c r="HTY12"/>
      <c r="HTZ12"/>
      <c r="HUA12"/>
      <c r="HUB12"/>
      <c r="HUC12"/>
      <c r="HUD12"/>
      <c r="HUE12"/>
      <c r="HUF12"/>
      <c r="HUG12"/>
      <c r="HUH12"/>
      <c r="HUI12"/>
      <c r="HUJ12"/>
      <c r="HUK12"/>
      <c r="HUL12"/>
      <c r="HUM12"/>
      <c r="HUN12"/>
      <c r="HUO12"/>
      <c r="HUP12"/>
      <c r="HUQ12"/>
      <c r="HUR12"/>
      <c r="HUS12"/>
      <c r="HUT12"/>
      <c r="HUU12"/>
      <c r="HUV12"/>
      <c r="HUW12"/>
      <c r="HUX12"/>
      <c r="HUY12"/>
      <c r="HUZ12"/>
      <c r="HVA12"/>
      <c r="HVB12"/>
      <c r="HVC12"/>
      <c r="HVD12"/>
      <c r="HVE12"/>
      <c r="HVF12"/>
      <c r="HVG12"/>
      <c r="HVH12"/>
      <c r="HVI12"/>
      <c r="HVJ12"/>
      <c r="HVK12"/>
      <c r="HVL12"/>
      <c r="HVM12"/>
      <c r="HVN12"/>
      <c r="HVO12"/>
      <c r="HVP12"/>
      <c r="HVQ12"/>
      <c r="HVR12"/>
      <c r="HVS12"/>
      <c r="HVT12"/>
      <c r="HVU12"/>
      <c r="HVV12"/>
      <c r="HVW12"/>
      <c r="HVX12"/>
      <c r="HVY12"/>
      <c r="HVZ12"/>
      <c r="HWA12"/>
      <c r="HWB12"/>
      <c r="HWC12"/>
      <c r="HWD12"/>
      <c r="HWE12"/>
      <c r="HWF12"/>
      <c r="HWG12"/>
      <c r="HWH12"/>
      <c r="HWI12"/>
      <c r="HWJ12"/>
      <c r="HWK12"/>
      <c r="HWL12"/>
      <c r="HWM12"/>
      <c r="HWN12"/>
      <c r="HWO12"/>
      <c r="HWP12"/>
      <c r="HWQ12"/>
      <c r="HWR12"/>
      <c r="HWS12"/>
      <c r="HWT12"/>
      <c r="HWU12"/>
      <c r="HWV12"/>
      <c r="HWW12"/>
      <c r="HWX12"/>
      <c r="HWY12"/>
      <c r="HWZ12"/>
      <c r="HXA12"/>
      <c r="HXB12"/>
      <c r="HXC12"/>
      <c r="HXD12"/>
      <c r="HXE12"/>
      <c r="HXF12"/>
      <c r="HXG12"/>
      <c r="HXH12"/>
      <c r="HXI12"/>
      <c r="HXJ12"/>
      <c r="HXK12"/>
      <c r="HXL12"/>
      <c r="HXM12"/>
      <c r="HXN12"/>
      <c r="HXO12"/>
      <c r="HXP12"/>
      <c r="HXQ12"/>
      <c r="HXR12"/>
      <c r="HXS12"/>
      <c r="HXT12"/>
      <c r="HXU12"/>
      <c r="HXV12"/>
      <c r="HXW12"/>
      <c r="HXX12"/>
      <c r="HXY12"/>
      <c r="HXZ12"/>
      <c r="HYA12"/>
      <c r="HYB12"/>
      <c r="HYC12"/>
      <c r="HYD12"/>
      <c r="HYE12"/>
      <c r="HYF12"/>
      <c r="HYG12"/>
      <c r="HYH12"/>
      <c r="HYI12"/>
      <c r="HYJ12"/>
      <c r="HYK12"/>
      <c r="HYL12"/>
      <c r="HYM12"/>
      <c r="HYN12"/>
      <c r="HYO12"/>
      <c r="HYP12"/>
      <c r="HYQ12"/>
      <c r="HYR12"/>
      <c r="HYS12"/>
      <c r="HYT12"/>
      <c r="HYU12"/>
      <c r="HYV12"/>
      <c r="HYW12"/>
      <c r="HYX12"/>
      <c r="HYY12"/>
      <c r="HYZ12"/>
      <c r="HZA12"/>
      <c r="HZB12"/>
      <c r="HZC12"/>
      <c r="HZD12"/>
      <c r="HZE12"/>
      <c r="HZF12"/>
      <c r="HZG12"/>
      <c r="HZH12"/>
      <c r="HZI12"/>
      <c r="HZJ12"/>
      <c r="HZK12"/>
      <c r="HZL12"/>
      <c r="HZM12"/>
      <c r="HZN12"/>
      <c r="HZO12"/>
      <c r="HZP12"/>
      <c r="HZQ12"/>
      <c r="HZR12"/>
      <c r="HZS12"/>
      <c r="HZT12"/>
      <c r="HZU12"/>
      <c r="HZV12"/>
      <c r="HZW12"/>
      <c r="HZX12"/>
      <c r="HZY12"/>
      <c r="HZZ12"/>
      <c r="IAA12"/>
      <c r="IAB12"/>
      <c r="IAC12"/>
      <c r="IAD12"/>
      <c r="IAE12"/>
      <c r="IAF12"/>
      <c r="IAG12"/>
      <c r="IAH12"/>
      <c r="IAI12"/>
      <c r="IAJ12"/>
      <c r="IAK12"/>
      <c r="IAL12"/>
      <c r="IAM12"/>
      <c r="IAN12"/>
      <c r="IAO12"/>
      <c r="IAP12"/>
      <c r="IAQ12"/>
      <c r="IAR12"/>
      <c r="IAS12"/>
      <c r="IAT12"/>
      <c r="IAU12"/>
      <c r="IAV12"/>
      <c r="IAW12"/>
      <c r="IAX12"/>
      <c r="IAY12"/>
      <c r="IAZ12"/>
      <c r="IBA12"/>
      <c r="IBB12"/>
      <c r="IBC12"/>
      <c r="IBD12"/>
      <c r="IBE12"/>
      <c r="IBF12"/>
      <c r="IBG12"/>
      <c r="IBH12"/>
      <c r="IBI12"/>
      <c r="IBJ12"/>
      <c r="IBK12"/>
      <c r="IBL12"/>
      <c r="IBM12"/>
      <c r="IBN12"/>
      <c r="IBO12"/>
      <c r="IBP12"/>
      <c r="IBQ12"/>
      <c r="IBR12"/>
      <c r="IBS12"/>
      <c r="IBT12"/>
      <c r="IBU12"/>
      <c r="IBV12"/>
      <c r="IBW12"/>
      <c r="IBX12"/>
      <c r="IBY12"/>
      <c r="IBZ12"/>
      <c r="ICA12"/>
      <c r="ICB12"/>
      <c r="ICC12"/>
      <c r="ICD12"/>
      <c r="ICE12"/>
      <c r="ICF12"/>
      <c r="ICG12"/>
      <c r="ICH12"/>
      <c r="ICI12"/>
      <c r="ICJ12"/>
      <c r="ICK12"/>
      <c r="ICL12"/>
      <c r="ICM12"/>
      <c r="ICN12"/>
      <c r="ICO12"/>
      <c r="ICP12"/>
      <c r="ICQ12"/>
      <c r="ICR12"/>
      <c r="ICS12"/>
      <c r="ICT12"/>
      <c r="ICU12"/>
      <c r="ICV12"/>
      <c r="ICW12"/>
      <c r="ICX12"/>
      <c r="ICY12"/>
      <c r="ICZ12"/>
      <c r="IDA12"/>
      <c r="IDB12"/>
      <c r="IDC12"/>
      <c r="IDD12"/>
      <c r="IDE12"/>
      <c r="IDF12"/>
      <c r="IDG12"/>
      <c r="IDH12"/>
      <c r="IDI12"/>
      <c r="IDJ12"/>
      <c r="IDK12"/>
      <c r="IDL12"/>
      <c r="IDM12"/>
      <c r="IDN12"/>
      <c r="IDO12"/>
      <c r="IDP12"/>
      <c r="IDQ12"/>
      <c r="IDR12"/>
      <c r="IDS12"/>
      <c r="IDT12"/>
      <c r="IDU12"/>
      <c r="IDV12"/>
      <c r="IDW12"/>
      <c r="IDX12"/>
      <c r="IDY12"/>
      <c r="IDZ12"/>
      <c r="IEA12"/>
      <c r="IEB12"/>
      <c r="IEC12"/>
      <c r="IED12"/>
      <c r="IEE12"/>
      <c r="IEF12"/>
      <c r="IEG12"/>
      <c r="IEH12"/>
      <c r="IEI12"/>
      <c r="IEJ12"/>
      <c r="IEK12"/>
      <c r="IEL12"/>
      <c r="IEM12"/>
      <c r="IEN12"/>
      <c r="IEO12"/>
      <c r="IEP12"/>
      <c r="IEQ12"/>
      <c r="IER12"/>
      <c r="IES12"/>
      <c r="IET12"/>
      <c r="IEU12"/>
      <c r="IEV12"/>
      <c r="IEW12"/>
      <c r="IEX12"/>
      <c r="IEY12"/>
      <c r="IEZ12"/>
      <c r="IFA12"/>
      <c r="IFB12"/>
      <c r="IFC12"/>
      <c r="IFD12"/>
      <c r="IFE12"/>
      <c r="IFF12"/>
      <c r="IFG12"/>
      <c r="IFH12"/>
      <c r="IFI12"/>
      <c r="IFJ12"/>
      <c r="IFK12"/>
      <c r="IFL12"/>
      <c r="IFM12"/>
      <c r="IFN12"/>
      <c r="IFO12"/>
      <c r="IFP12"/>
      <c r="IFQ12"/>
      <c r="IFR12"/>
      <c r="IFS12"/>
      <c r="IFT12"/>
      <c r="IFU12"/>
      <c r="IFV12"/>
      <c r="IFW12"/>
      <c r="IFX12"/>
      <c r="IFY12"/>
      <c r="IFZ12"/>
      <c r="IGA12"/>
      <c r="IGB12"/>
      <c r="IGC12"/>
      <c r="IGD12"/>
      <c r="IGE12"/>
      <c r="IGF12"/>
      <c r="IGG12"/>
      <c r="IGH12"/>
      <c r="IGI12"/>
      <c r="IGJ12"/>
      <c r="IGK12"/>
      <c r="IGL12"/>
      <c r="IGM12"/>
      <c r="IGN12"/>
      <c r="IGO12"/>
      <c r="IGP12"/>
      <c r="IGQ12"/>
      <c r="IGR12"/>
      <c r="IGS12"/>
      <c r="IGT12"/>
      <c r="IGU12"/>
      <c r="IGV12"/>
      <c r="IGW12"/>
      <c r="IGX12"/>
      <c r="IGY12"/>
      <c r="IGZ12"/>
      <c r="IHA12"/>
      <c r="IHB12"/>
      <c r="IHC12"/>
      <c r="IHD12"/>
      <c r="IHE12"/>
      <c r="IHF12"/>
      <c r="IHG12"/>
      <c r="IHH12"/>
      <c r="IHI12"/>
      <c r="IHJ12"/>
      <c r="IHK12"/>
      <c r="IHL12"/>
      <c r="IHM12"/>
      <c r="IHN12"/>
      <c r="IHO12"/>
      <c r="IHP12"/>
      <c r="IHQ12"/>
      <c r="IHR12"/>
      <c r="IHS12"/>
      <c r="IHT12"/>
      <c r="IHU12"/>
      <c r="IHV12"/>
      <c r="IHW12"/>
      <c r="IHX12"/>
      <c r="IHY12"/>
      <c r="IHZ12"/>
      <c r="IIA12"/>
      <c r="IIB12"/>
      <c r="IIC12"/>
      <c r="IID12"/>
      <c r="IIE12"/>
      <c r="IIF12"/>
      <c r="IIG12"/>
      <c r="IIH12"/>
      <c r="III12"/>
      <c r="IIJ12"/>
      <c r="IIK12"/>
      <c r="IIL12"/>
      <c r="IIM12"/>
      <c r="IIN12"/>
      <c r="IIO12"/>
      <c r="IIP12"/>
      <c r="IIQ12"/>
      <c r="IIR12"/>
      <c r="IIS12"/>
      <c r="IIT12"/>
      <c r="IIU12"/>
      <c r="IIV12"/>
      <c r="IIW12"/>
      <c r="IIX12"/>
      <c r="IIY12"/>
      <c r="IIZ12"/>
      <c r="IJA12"/>
      <c r="IJB12"/>
      <c r="IJC12"/>
      <c r="IJD12"/>
      <c r="IJE12"/>
      <c r="IJF12"/>
      <c r="IJG12"/>
      <c r="IJH12"/>
      <c r="IJI12"/>
      <c r="IJJ12"/>
      <c r="IJK12"/>
      <c r="IJL12"/>
      <c r="IJM12"/>
      <c r="IJN12"/>
      <c r="IJO12"/>
      <c r="IJP12"/>
      <c r="IJQ12"/>
      <c r="IJR12"/>
      <c r="IJS12"/>
      <c r="IJT12"/>
      <c r="IJU12"/>
      <c r="IJV12"/>
      <c r="IJW12"/>
      <c r="IJX12"/>
      <c r="IJY12"/>
      <c r="IJZ12"/>
      <c r="IKA12"/>
      <c r="IKB12"/>
      <c r="IKC12"/>
      <c r="IKD12"/>
      <c r="IKE12"/>
      <c r="IKF12"/>
      <c r="IKG12"/>
      <c r="IKH12"/>
      <c r="IKI12"/>
      <c r="IKJ12"/>
      <c r="IKK12"/>
      <c r="IKL12"/>
      <c r="IKM12"/>
      <c r="IKN12"/>
      <c r="IKO12"/>
      <c r="IKP12"/>
      <c r="IKQ12"/>
      <c r="IKR12"/>
      <c r="IKS12"/>
      <c r="IKT12"/>
      <c r="IKU12"/>
      <c r="IKV12"/>
      <c r="IKW12"/>
      <c r="IKX12"/>
      <c r="IKY12"/>
      <c r="IKZ12"/>
      <c r="ILA12"/>
      <c r="ILB12"/>
      <c r="ILC12"/>
      <c r="ILD12"/>
      <c r="ILE12"/>
      <c r="ILF12"/>
      <c r="ILG12"/>
      <c r="ILH12"/>
      <c r="ILI12"/>
      <c r="ILJ12"/>
      <c r="ILK12"/>
      <c r="ILL12"/>
      <c r="ILM12"/>
      <c r="ILN12"/>
      <c r="ILO12"/>
      <c r="ILP12"/>
      <c r="ILQ12"/>
      <c r="ILR12"/>
      <c r="ILS12"/>
      <c r="ILT12"/>
      <c r="ILU12"/>
      <c r="ILV12"/>
      <c r="ILW12"/>
      <c r="ILX12"/>
      <c r="ILY12"/>
      <c r="ILZ12"/>
      <c r="IMA12"/>
      <c r="IMB12"/>
      <c r="IMC12"/>
      <c r="IMD12"/>
      <c r="IME12"/>
      <c r="IMF12"/>
      <c r="IMG12"/>
      <c r="IMH12"/>
      <c r="IMI12"/>
      <c r="IMJ12"/>
      <c r="IMK12"/>
      <c r="IML12"/>
      <c r="IMM12"/>
      <c r="IMN12"/>
      <c r="IMO12"/>
      <c r="IMP12"/>
      <c r="IMQ12"/>
      <c r="IMR12"/>
      <c r="IMS12"/>
      <c r="IMT12"/>
      <c r="IMU12"/>
      <c r="IMV12"/>
      <c r="IMW12"/>
      <c r="IMX12"/>
      <c r="IMY12"/>
      <c r="IMZ12"/>
      <c r="INA12"/>
      <c r="INB12"/>
      <c r="INC12"/>
      <c r="IND12"/>
      <c r="INE12"/>
      <c r="INF12"/>
      <c r="ING12"/>
      <c r="INH12"/>
      <c r="INI12"/>
      <c r="INJ12"/>
      <c r="INK12"/>
      <c r="INL12"/>
      <c r="INM12"/>
      <c r="INN12"/>
      <c r="INO12"/>
      <c r="INP12"/>
      <c r="INQ12"/>
      <c r="INR12"/>
      <c r="INS12"/>
      <c r="INT12"/>
      <c r="INU12"/>
      <c r="INV12"/>
      <c r="INW12"/>
      <c r="INX12"/>
      <c r="INY12"/>
      <c r="INZ12"/>
      <c r="IOA12"/>
      <c r="IOB12"/>
      <c r="IOC12"/>
      <c r="IOD12"/>
      <c r="IOE12"/>
      <c r="IOF12"/>
      <c r="IOG12"/>
      <c r="IOH12"/>
      <c r="IOI12"/>
      <c r="IOJ12"/>
      <c r="IOK12"/>
      <c r="IOL12"/>
      <c r="IOM12"/>
      <c r="ION12"/>
      <c r="IOO12"/>
      <c r="IOP12"/>
      <c r="IOQ12"/>
      <c r="IOR12"/>
      <c r="IOS12"/>
      <c r="IOT12"/>
      <c r="IOU12"/>
      <c r="IOV12"/>
      <c r="IOW12"/>
      <c r="IOX12"/>
      <c r="IOY12"/>
      <c r="IOZ12"/>
      <c r="IPA12"/>
      <c r="IPB12"/>
      <c r="IPC12"/>
      <c r="IPD12"/>
      <c r="IPE12"/>
      <c r="IPF12"/>
      <c r="IPG12"/>
      <c r="IPH12"/>
      <c r="IPI12"/>
      <c r="IPJ12"/>
      <c r="IPK12"/>
      <c r="IPL12"/>
      <c r="IPM12"/>
      <c r="IPN12"/>
      <c r="IPO12"/>
      <c r="IPP12"/>
      <c r="IPQ12"/>
      <c r="IPR12"/>
      <c r="IPS12"/>
      <c r="IPT12"/>
      <c r="IPU12"/>
      <c r="IPV12"/>
      <c r="IPW12"/>
      <c r="IPX12"/>
      <c r="IPY12"/>
      <c r="IPZ12"/>
      <c r="IQA12"/>
      <c r="IQB12"/>
      <c r="IQC12"/>
      <c r="IQD12"/>
      <c r="IQE12"/>
      <c r="IQF12"/>
      <c r="IQG12"/>
      <c r="IQH12"/>
      <c r="IQI12"/>
      <c r="IQJ12"/>
      <c r="IQK12"/>
      <c r="IQL12"/>
      <c r="IQM12"/>
      <c r="IQN12"/>
      <c r="IQO12"/>
      <c r="IQP12"/>
      <c r="IQQ12"/>
      <c r="IQR12"/>
      <c r="IQS12"/>
      <c r="IQT12"/>
      <c r="IQU12"/>
      <c r="IQV12"/>
      <c r="IQW12"/>
      <c r="IQX12"/>
      <c r="IQY12"/>
      <c r="IQZ12"/>
      <c r="IRA12"/>
      <c r="IRB12"/>
      <c r="IRC12"/>
      <c r="IRD12"/>
      <c r="IRE12"/>
      <c r="IRF12"/>
      <c r="IRG12"/>
      <c r="IRH12"/>
      <c r="IRI12"/>
      <c r="IRJ12"/>
      <c r="IRK12"/>
      <c r="IRL12"/>
      <c r="IRM12"/>
      <c r="IRN12"/>
      <c r="IRO12"/>
      <c r="IRP12"/>
      <c r="IRQ12"/>
      <c r="IRR12"/>
      <c r="IRS12"/>
      <c r="IRT12"/>
      <c r="IRU12"/>
      <c r="IRV12"/>
      <c r="IRW12"/>
      <c r="IRX12"/>
      <c r="IRY12"/>
      <c r="IRZ12"/>
      <c r="ISA12"/>
      <c r="ISB12"/>
      <c r="ISC12"/>
      <c r="ISD12"/>
      <c r="ISE12"/>
      <c r="ISF12"/>
      <c r="ISG12"/>
      <c r="ISH12"/>
      <c r="ISI12"/>
      <c r="ISJ12"/>
      <c r="ISK12"/>
      <c r="ISL12"/>
      <c r="ISM12"/>
      <c r="ISN12"/>
      <c r="ISO12"/>
      <c r="ISP12"/>
      <c r="ISQ12"/>
      <c r="ISR12"/>
      <c r="ISS12"/>
      <c r="IST12"/>
      <c r="ISU12"/>
      <c r="ISV12"/>
      <c r="ISW12"/>
      <c r="ISX12"/>
      <c r="ISY12"/>
      <c r="ISZ12"/>
      <c r="ITA12"/>
      <c r="ITB12"/>
      <c r="ITC12"/>
      <c r="ITD12"/>
      <c r="ITE12"/>
      <c r="ITF12"/>
      <c r="ITG12"/>
      <c r="ITH12"/>
      <c r="ITI12"/>
      <c r="ITJ12"/>
      <c r="ITK12"/>
      <c r="ITL12"/>
      <c r="ITM12"/>
      <c r="ITN12"/>
      <c r="ITO12"/>
      <c r="ITP12"/>
      <c r="ITQ12"/>
      <c r="ITR12"/>
      <c r="ITS12"/>
      <c r="ITT12"/>
      <c r="ITU12"/>
      <c r="ITV12"/>
      <c r="ITW12"/>
      <c r="ITX12"/>
      <c r="ITY12"/>
      <c r="ITZ12"/>
      <c r="IUA12"/>
      <c r="IUB12"/>
      <c r="IUC12"/>
      <c r="IUD12"/>
      <c r="IUE12"/>
      <c r="IUF12"/>
      <c r="IUG12"/>
      <c r="IUH12"/>
      <c r="IUI12"/>
      <c r="IUJ12"/>
      <c r="IUK12"/>
      <c r="IUL12"/>
      <c r="IUM12"/>
      <c r="IUN12"/>
      <c r="IUO12"/>
      <c r="IUP12"/>
      <c r="IUQ12"/>
      <c r="IUR12"/>
      <c r="IUS12"/>
      <c r="IUT12"/>
      <c r="IUU12"/>
      <c r="IUV12"/>
      <c r="IUW12"/>
      <c r="IUX12"/>
      <c r="IUY12"/>
      <c r="IUZ12"/>
      <c r="IVA12"/>
      <c r="IVB12"/>
      <c r="IVC12"/>
      <c r="IVD12"/>
      <c r="IVE12"/>
      <c r="IVF12"/>
      <c r="IVG12"/>
      <c r="IVH12"/>
      <c r="IVI12"/>
      <c r="IVJ12"/>
      <c r="IVK12"/>
      <c r="IVL12"/>
      <c r="IVM12"/>
      <c r="IVN12"/>
      <c r="IVO12"/>
      <c r="IVP12"/>
      <c r="IVQ12"/>
      <c r="IVR12"/>
      <c r="IVS12"/>
      <c r="IVT12"/>
      <c r="IVU12"/>
      <c r="IVV12"/>
      <c r="IVW12"/>
      <c r="IVX12"/>
      <c r="IVY12"/>
      <c r="IVZ12"/>
      <c r="IWA12"/>
      <c r="IWB12"/>
      <c r="IWC12"/>
      <c r="IWD12"/>
      <c r="IWE12"/>
      <c r="IWF12"/>
      <c r="IWG12"/>
      <c r="IWH12"/>
      <c r="IWI12"/>
      <c r="IWJ12"/>
      <c r="IWK12"/>
      <c r="IWL12"/>
      <c r="IWM12"/>
      <c r="IWN12"/>
      <c r="IWO12"/>
      <c r="IWP12"/>
      <c r="IWQ12"/>
      <c r="IWR12"/>
      <c r="IWS12"/>
      <c r="IWT12"/>
      <c r="IWU12"/>
      <c r="IWV12"/>
      <c r="IWW12"/>
      <c r="IWX12"/>
      <c r="IWY12"/>
      <c r="IWZ12"/>
      <c r="IXA12"/>
      <c r="IXB12"/>
      <c r="IXC12"/>
      <c r="IXD12"/>
      <c r="IXE12"/>
      <c r="IXF12"/>
      <c r="IXG12"/>
      <c r="IXH12"/>
      <c r="IXI12"/>
      <c r="IXJ12"/>
      <c r="IXK12"/>
      <c r="IXL12"/>
      <c r="IXM12"/>
      <c r="IXN12"/>
      <c r="IXO12"/>
      <c r="IXP12"/>
      <c r="IXQ12"/>
      <c r="IXR12"/>
      <c r="IXS12"/>
      <c r="IXT12"/>
      <c r="IXU12"/>
      <c r="IXV12"/>
      <c r="IXW12"/>
      <c r="IXX12"/>
      <c r="IXY12"/>
      <c r="IXZ12"/>
      <c r="IYA12"/>
      <c r="IYB12"/>
      <c r="IYC12"/>
      <c r="IYD12"/>
      <c r="IYE12"/>
      <c r="IYF12"/>
      <c r="IYG12"/>
      <c r="IYH12"/>
      <c r="IYI12"/>
      <c r="IYJ12"/>
      <c r="IYK12"/>
      <c r="IYL12"/>
      <c r="IYM12"/>
      <c r="IYN12"/>
      <c r="IYO12"/>
      <c r="IYP12"/>
      <c r="IYQ12"/>
      <c r="IYR12"/>
      <c r="IYS12"/>
      <c r="IYT12"/>
      <c r="IYU12"/>
      <c r="IYV12"/>
      <c r="IYW12"/>
      <c r="IYX12"/>
      <c r="IYY12"/>
      <c r="IYZ12"/>
      <c r="IZA12"/>
      <c r="IZB12"/>
      <c r="IZC12"/>
      <c r="IZD12"/>
      <c r="IZE12"/>
      <c r="IZF12"/>
      <c r="IZG12"/>
      <c r="IZH12"/>
      <c r="IZI12"/>
      <c r="IZJ12"/>
      <c r="IZK12"/>
      <c r="IZL12"/>
      <c r="IZM12"/>
      <c r="IZN12"/>
      <c r="IZO12"/>
      <c r="IZP12"/>
      <c r="IZQ12"/>
      <c r="IZR12"/>
      <c r="IZS12"/>
      <c r="IZT12"/>
      <c r="IZU12"/>
      <c r="IZV12"/>
      <c r="IZW12"/>
      <c r="IZX12"/>
      <c r="IZY12"/>
      <c r="IZZ12"/>
      <c r="JAA12"/>
      <c r="JAB12"/>
      <c r="JAC12"/>
      <c r="JAD12"/>
      <c r="JAE12"/>
      <c r="JAF12"/>
      <c r="JAG12"/>
      <c r="JAH12"/>
      <c r="JAI12"/>
      <c r="JAJ12"/>
      <c r="JAK12"/>
      <c r="JAL12"/>
      <c r="JAM12"/>
      <c r="JAN12"/>
      <c r="JAO12"/>
      <c r="JAP12"/>
      <c r="JAQ12"/>
      <c r="JAR12"/>
      <c r="JAS12"/>
      <c r="JAT12"/>
      <c r="JAU12"/>
      <c r="JAV12"/>
      <c r="JAW12"/>
      <c r="JAX12"/>
      <c r="JAY12"/>
      <c r="JAZ12"/>
      <c r="JBA12"/>
      <c r="JBB12"/>
      <c r="JBC12"/>
      <c r="JBD12"/>
      <c r="JBE12"/>
      <c r="JBF12"/>
      <c r="JBG12"/>
      <c r="JBH12"/>
      <c r="JBI12"/>
      <c r="JBJ12"/>
      <c r="JBK12"/>
      <c r="JBL12"/>
      <c r="JBM12"/>
      <c r="JBN12"/>
      <c r="JBO12"/>
      <c r="JBP12"/>
      <c r="JBQ12"/>
      <c r="JBR12"/>
      <c r="JBS12"/>
      <c r="JBT12"/>
      <c r="JBU12"/>
      <c r="JBV12"/>
      <c r="JBW12"/>
      <c r="JBX12"/>
      <c r="JBY12"/>
      <c r="JBZ12"/>
      <c r="JCA12"/>
      <c r="JCB12"/>
      <c r="JCC12"/>
      <c r="JCD12"/>
      <c r="JCE12"/>
      <c r="JCF12"/>
      <c r="JCG12"/>
      <c r="JCH12"/>
      <c r="JCI12"/>
      <c r="JCJ12"/>
      <c r="JCK12"/>
      <c r="JCL12"/>
      <c r="JCM12"/>
      <c r="JCN12"/>
      <c r="JCO12"/>
      <c r="JCP12"/>
      <c r="JCQ12"/>
      <c r="JCR12"/>
      <c r="JCS12"/>
      <c r="JCT12"/>
      <c r="JCU12"/>
      <c r="JCV12"/>
      <c r="JCW12"/>
      <c r="JCX12"/>
      <c r="JCY12"/>
      <c r="JCZ12"/>
      <c r="JDA12"/>
      <c r="JDB12"/>
      <c r="JDC12"/>
      <c r="JDD12"/>
      <c r="JDE12"/>
      <c r="JDF12"/>
      <c r="JDG12"/>
      <c r="JDH12"/>
      <c r="JDI12"/>
      <c r="JDJ12"/>
      <c r="JDK12"/>
      <c r="JDL12"/>
      <c r="JDM12"/>
      <c r="JDN12"/>
      <c r="JDO12"/>
      <c r="JDP12"/>
      <c r="JDQ12"/>
      <c r="JDR12"/>
      <c r="JDS12"/>
      <c r="JDT12"/>
      <c r="JDU12"/>
      <c r="JDV12"/>
      <c r="JDW12"/>
      <c r="JDX12"/>
      <c r="JDY12"/>
      <c r="JDZ12"/>
      <c r="JEA12"/>
      <c r="JEB12"/>
      <c r="JEC12"/>
      <c r="JED12"/>
      <c r="JEE12"/>
      <c r="JEF12"/>
      <c r="JEG12"/>
      <c r="JEH12"/>
      <c r="JEI12"/>
      <c r="JEJ12"/>
      <c r="JEK12"/>
      <c r="JEL12"/>
      <c r="JEM12"/>
      <c r="JEN12"/>
      <c r="JEO12"/>
      <c r="JEP12"/>
      <c r="JEQ12"/>
      <c r="JER12"/>
      <c r="JES12"/>
      <c r="JET12"/>
      <c r="JEU12"/>
      <c r="JEV12"/>
      <c r="JEW12"/>
      <c r="JEX12"/>
      <c r="JEY12"/>
      <c r="JEZ12"/>
      <c r="JFA12"/>
      <c r="JFB12"/>
      <c r="JFC12"/>
      <c r="JFD12"/>
      <c r="JFE12"/>
      <c r="JFF12"/>
      <c r="JFG12"/>
      <c r="JFH12"/>
      <c r="JFI12"/>
      <c r="JFJ12"/>
      <c r="JFK12"/>
      <c r="JFL12"/>
      <c r="JFM12"/>
      <c r="JFN12"/>
      <c r="JFO12"/>
      <c r="JFP12"/>
      <c r="JFQ12"/>
      <c r="JFR12"/>
      <c r="JFS12"/>
      <c r="JFT12"/>
      <c r="JFU12"/>
      <c r="JFV12"/>
      <c r="JFW12"/>
      <c r="JFX12"/>
      <c r="JFY12"/>
      <c r="JFZ12"/>
      <c r="JGA12"/>
      <c r="JGB12"/>
      <c r="JGC12"/>
      <c r="JGD12"/>
      <c r="JGE12"/>
      <c r="JGF12"/>
      <c r="JGG12"/>
      <c r="JGH12"/>
      <c r="JGI12"/>
      <c r="JGJ12"/>
      <c r="JGK12"/>
      <c r="JGL12"/>
      <c r="JGM12"/>
      <c r="JGN12"/>
      <c r="JGO12"/>
      <c r="JGP12"/>
      <c r="JGQ12"/>
      <c r="JGR12"/>
      <c r="JGS12"/>
      <c r="JGT12"/>
      <c r="JGU12"/>
      <c r="JGV12"/>
      <c r="JGW12"/>
      <c r="JGX12"/>
      <c r="JGY12"/>
      <c r="JGZ12"/>
      <c r="JHA12"/>
      <c r="JHB12"/>
      <c r="JHC12"/>
      <c r="JHD12"/>
      <c r="JHE12"/>
      <c r="JHF12"/>
      <c r="JHG12"/>
      <c r="JHH12"/>
      <c r="JHI12"/>
      <c r="JHJ12"/>
      <c r="JHK12"/>
      <c r="JHL12"/>
      <c r="JHM12"/>
      <c r="JHN12"/>
      <c r="JHO12"/>
      <c r="JHP12"/>
      <c r="JHQ12"/>
      <c r="JHR12"/>
      <c r="JHS12"/>
      <c r="JHT12"/>
      <c r="JHU12"/>
      <c r="JHV12"/>
      <c r="JHW12"/>
      <c r="JHX12"/>
      <c r="JHY12"/>
      <c r="JHZ12"/>
      <c r="JIA12"/>
      <c r="JIB12"/>
      <c r="JIC12"/>
      <c r="JID12"/>
      <c r="JIE12"/>
      <c r="JIF12"/>
      <c r="JIG12"/>
      <c r="JIH12"/>
      <c r="JII12"/>
      <c r="JIJ12"/>
      <c r="JIK12"/>
      <c r="JIL12"/>
      <c r="JIM12"/>
      <c r="JIN12"/>
      <c r="JIO12"/>
      <c r="JIP12"/>
      <c r="JIQ12"/>
      <c r="JIR12"/>
      <c r="JIS12"/>
      <c r="JIT12"/>
      <c r="JIU12"/>
      <c r="JIV12"/>
      <c r="JIW12"/>
      <c r="JIX12"/>
      <c r="JIY12"/>
      <c r="JIZ12"/>
      <c r="JJA12"/>
      <c r="JJB12"/>
      <c r="JJC12"/>
      <c r="JJD12"/>
      <c r="JJE12"/>
      <c r="JJF12"/>
      <c r="JJG12"/>
      <c r="JJH12"/>
      <c r="JJI12"/>
      <c r="JJJ12"/>
      <c r="JJK12"/>
      <c r="JJL12"/>
      <c r="JJM12"/>
      <c r="JJN12"/>
      <c r="JJO12"/>
      <c r="JJP12"/>
      <c r="JJQ12"/>
      <c r="JJR12"/>
      <c r="JJS12"/>
      <c r="JJT12"/>
      <c r="JJU12"/>
      <c r="JJV12"/>
      <c r="JJW12"/>
      <c r="JJX12"/>
      <c r="JJY12"/>
      <c r="JJZ12"/>
      <c r="JKA12"/>
      <c r="JKB12"/>
      <c r="JKC12"/>
      <c r="JKD12"/>
      <c r="JKE12"/>
      <c r="JKF12"/>
      <c r="JKG12"/>
      <c r="JKH12"/>
      <c r="JKI12"/>
      <c r="JKJ12"/>
      <c r="JKK12"/>
      <c r="JKL12"/>
      <c r="JKM12"/>
      <c r="JKN12"/>
      <c r="JKO12"/>
      <c r="JKP12"/>
      <c r="JKQ12"/>
      <c r="JKR12"/>
      <c r="JKS12"/>
      <c r="JKT12"/>
      <c r="JKU12"/>
      <c r="JKV12"/>
      <c r="JKW12"/>
      <c r="JKX12"/>
      <c r="JKY12"/>
      <c r="JKZ12"/>
      <c r="JLA12"/>
      <c r="JLB12"/>
      <c r="JLC12"/>
      <c r="JLD12"/>
      <c r="JLE12"/>
      <c r="JLF12"/>
      <c r="JLG12"/>
      <c r="JLH12"/>
      <c r="JLI12"/>
      <c r="JLJ12"/>
      <c r="JLK12"/>
      <c r="JLL12"/>
      <c r="JLM12"/>
      <c r="JLN12"/>
      <c r="JLO12"/>
      <c r="JLP12"/>
      <c r="JLQ12"/>
      <c r="JLR12"/>
      <c r="JLS12"/>
      <c r="JLT12"/>
      <c r="JLU12"/>
      <c r="JLV12"/>
      <c r="JLW12"/>
      <c r="JLX12"/>
      <c r="JLY12"/>
      <c r="JLZ12"/>
      <c r="JMA12"/>
      <c r="JMB12"/>
      <c r="JMC12"/>
      <c r="JMD12"/>
      <c r="JME12"/>
      <c r="JMF12"/>
      <c r="JMG12"/>
      <c r="JMH12"/>
      <c r="JMI12"/>
      <c r="JMJ12"/>
      <c r="JMK12"/>
      <c r="JML12"/>
      <c r="JMM12"/>
      <c r="JMN12"/>
      <c r="JMO12"/>
      <c r="JMP12"/>
      <c r="JMQ12"/>
      <c r="JMR12"/>
      <c r="JMS12"/>
      <c r="JMT12"/>
      <c r="JMU12"/>
      <c r="JMV12"/>
      <c r="JMW12"/>
      <c r="JMX12"/>
      <c r="JMY12"/>
      <c r="JMZ12"/>
      <c r="JNA12"/>
      <c r="JNB12"/>
      <c r="JNC12"/>
      <c r="JND12"/>
      <c r="JNE12"/>
      <c r="JNF12"/>
      <c r="JNG12"/>
      <c r="JNH12"/>
      <c r="JNI12"/>
      <c r="JNJ12"/>
      <c r="JNK12"/>
      <c r="JNL12"/>
      <c r="JNM12"/>
      <c r="JNN12"/>
      <c r="JNO12"/>
      <c r="JNP12"/>
      <c r="JNQ12"/>
      <c r="JNR12"/>
      <c r="JNS12"/>
      <c r="JNT12"/>
      <c r="JNU12"/>
      <c r="JNV12"/>
      <c r="JNW12"/>
      <c r="JNX12"/>
      <c r="JNY12"/>
      <c r="JNZ12"/>
      <c r="JOA12"/>
      <c r="JOB12"/>
      <c r="JOC12"/>
      <c r="JOD12"/>
      <c r="JOE12"/>
      <c r="JOF12"/>
      <c r="JOG12"/>
      <c r="JOH12"/>
      <c r="JOI12"/>
      <c r="JOJ12"/>
      <c r="JOK12"/>
      <c r="JOL12"/>
      <c r="JOM12"/>
      <c r="JON12"/>
      <c r="JOO12"/>
      <c r="JOP12"/>
      <c r="JOQ12"/>
      <c r="JOR12"/>
      <c r="JOS12"/>
      <c r="JOT12"/>
      <c r="JOU12"/>
      <c r="JOV12"/>
      <c r="JOW12"/>
      <c r="JOX12"/>
      <c r="JOY12"/>
      <c r="JOZ12"/>
      <c r="JPA12"/>
      <c r="JPB12"/>
      <c r="JPC12"/>
      <c r="JPD12"/>
      <c r="JPE12"/>
      <c r="JPF12"/>
      <c r="JPG12"/>
      <c r="JPH12"/>
      <c r="JPI12"/>
      <c r="JPJ12"/>
      <c r="JPK12"/>
      <c r="JPL12"/>
      <c r="JPM12"/>
      <c r="JPN12"/>
      <c r="JPO12"/>
      <c r="JPP12"/>
      <c r="JPQ12"/>
      <c r="JPR12"/>
      <c r="JPS12"/>
      <c r="JPT12"/>
      <c r="JPU12"/>
      <c r="JPV12"/>
      <c r="JPW12"/>
      <c r="JPX12"/>
      <c r="JPY12"/>
      <c r="JPZ12"/>
      <c r="JQA12"/>
      <c r="JQB12"/>
      <c r="JQC12"/>
      <c r="JQD12"/>
      <c r="JQE12"/>
      <c r="JQF12"/>
      <c r="JQG12"/>
      <c r="JQH12"/>
      <c r="JQI12"/>
      <c r="JQJ12"/>
      <c r="JQK12"/>
      <c r="JQL12"/>
      <c r="JQM12"/>
      <c r="JQN12"/>
      <c r="JQO12"/>
      <c r="JQP12"/>
      <c r="JQQ12"/>
      <c r="JQR12"/>
      <c r="JQS12"/>
      <c r="JQT12"/>
      <c r="JQU12"/>
      <c r="JQV12"/>
      <c r="JQW12"/>
      <c r="JQX12"/>
      <c r="JQY12"/>
      <c r="JQZ12"/>
      <c r="JRA12"/>
      <c r="JRB12"/>
      <c r="JRC12"/>
      <c r="JRD12"/>
      <c r="JRE12"/>
      <c r="JRF12"/>
      <c r="JRG12"/>
      <c r="JRH12"/>
      <c r="JRI12"/>
      <c r="JRJ12"/>
      <c r="JRK12"/>
      <c r="JRL12"/>
      <c r="JRM12"/>
      <c r="JRN12"/>
      <c r="JRO12"/>
      <c r="JRP12"/>
      <c r="JRQ12"/>
      <c r="JRR12"/>
      <c r="JRS12"/>
      <c r="JRT12"/>
      <c r="JRU12"/>
      <c r="JRV12"/>
      <c r="JRW12"/>
      <c r="JRX12"/>
      <c r="JRY12"/>
      <c r="JRZ12"/>
      <c r="JSA12"/>
      <c r="JSB12"/>
      <c r="JSC12"/>
      <c r="JSD12"/>
      <c r="JSE12"/>
      <c r="JSF12"/>
      <c r="JSG12"/>
      <c r="JSH12"/>
      <c r="JSI12"/>
      <c r="JSJ12"/>
      <c r="JSK12"/>
      <c r="JSL12"/>
      <c r="JSM12"/>
      <c r="JSN12"/>
      <c r="JSO12"/>
      <c r="JSP12"/>
      <c r="JSQ12"/>
      <c r="JSR12"/>
      <c r="JSS12"/>
      <c r="JST12"/>
      <c r="JSU12"/>
      <c r="JSV12"/>
      <c r="JSW12"/>
      <c r="JSX12"/>
      <c r="JSY12"/>
      <c r="JSZ12"/>
      <c r="JTA12"/>
      <c r="JTB12"/>
      <c r="JTC12"/>
      <c r="JTD12"/>
      <c r="JTE12"/>
      <c r="JTF12"/>
      <c r="JTG12"/>
      <c r="JTH12"/>
      <c r="JTI12"/>
      <c r="JTJ12"/>
      <c r="JTK12"/>
      <c r="JTL12"/>
      <c r="JTM12"/>
      <c r="JTN12"/>
      <c r="JTO12"/>
      <c r="JTP12"/>
      <c r="JTQ12"/>
      <c r="JTR12"/>
      <c r="JTS12"/>
      <c r="JTT12"/>
      <c r="JTU12"/>
      <c r="JTV12"/>
      <c r="JTW12"/>
      <c r="JTX12"/>
      <c r="JTY12"/>
      <c r="JTZ12"/>
      <c r="JUA12"/>
      <c r="JUB12"/>
      <c r="JUC12"/>
      <c r="JUD12"/>
      <c r="JUE12"/>
      <c r="JUF12"/>
      <c r="JUG12"/>
      <c r="JUH12"/>
      <c r="JUI12"/>
      <c r="JUJ12"/>
      <c r="JUK12"/>
      <c r="JUL12"/>
      <c r="JUM12"/>
      <c r="JUN12"/>
      <c r="JUO12"/>
      <c r="JUP12"/>
      <c r="JUQ12"/>
      <c r="JUR12"/>
      <c r="JUS12"/>
      <c r="JUT12"/>
      <c r="JUU12"/>
      <c r="JUV12"/>
      <c r="JUW12"/>
      <c r="JUX12"/>
      <c r="JUY12"/>
      <c r="JUZ12"/>
      <c r="JVA12"/>
      <c r="JVB12"/>
      <c r="JVC12"/>
      <c r="JVD12"/>
      <c r="JVE12"/>
      <c r="JVF12"/>
      <c r="JVG12"/>
      <c r="JVH12"/>
      <c r="JVI12"/>
      <c r="JVJ12"/>
      <c r="JVK12"/>
      <c r="JVL12"/>
      <c r="JVM12"/>
      <c r="JVN12"/>
      <c r="JVO12"/>
      <c r="JVP12"/>
      <c r="JVQ12"/>
      <c r="JVR12"/>
      <c r="JVS12"/>
      <c r="JVT12"/>
      <c r="JVU12"/>
      <c r="JVV12"/>
      <c r="JVW12"/>
      <c r="JVX12"/>
      <c r="JVY12"/>
      <c r="JVZ12"/>
      <c r="JWA12"/>
      <c r="JWB12"/>
      <c r="JWC12"/>
      <c r="JWD12"/>
      <c r="JWE12"/>
      <c r="JWF12"/>
      <c r="JWG12"/>
      <c r="JWH12"/>
      <c r="JWI12"/>
      <c r="JWJ12"/>
      <c r="JWK12"/>
      <c r="JWL12"/>
      <c r="JWM12"/>
      <c r="JWN12"/>
      <c r="JWO12"/>
      <c r="JWP12"/>
      <c r="JWQ12"/>
      <c r="JWR12"/>
      <c r="JWS12"/>
      <c r="JWT12"/>
      <c r="JWU12"/>
      <c r="JWV12"/>
      <c r="JWW12"/>
      <c r="JWX12"/>
      <c r="JWY12"/>
      <c r="JWZ12"/>
      <c r="JXA12"/>
      <c r="JXB12"/>
      <c r="JXC12"/>
      <c r="JXD12"/>
      <c r="JXE12"/>
      <c r="JXF12"/>
      <c r="JXG12"/>
      <c r="JXH12"/>
      <c r="JXI12"/>
      <c r="JXJ12"/>
      <c r="JXK12"/>
      <c r="JXL12"/>
      <c r="JXM12"/>
      <c r="JXN12"/>
      <c r="JXO12"/>
      <c r="JXP12"/>
      <c r="JXQ12"/>
      <c r="JXR12"/>
      <c r="JXS12"/>
      <c r="JXT12"/>
      <c r="JXU12"/>
      <c r="JXV12"/>
      <c r="JXW12"/>
      <c r="JXX12"/>
      <c r="JXY12"/>
      <c r="JXZ12"/>
      <c r="JYA12"/>
      <c r="JYB12"/>
      <c r="JYC12"/>
      <c r="JYD12"/>
      <c r="JYE12"/>
      <c r="JYF12"/>
      <c r="JYG12"/>
      <c r="JYH12"/>
      <c r="JYI12"/>
      <c r="JYJ12"/>
      <c r="JYK12"/>
      <c r="JYL12"/>
      <c r="JYM12"/>
      <c r="JYN12"/>
      <c r="JYO12"/>
      <c r="JYP12"/>
      <c r="JYQ12"/>
      <c r="JYR12"/>
      <c r="JYS12"/>
      <c r="JYT12"/>
      <c r="JYU12"/>
      <c r="JYV12"/>
      <c r="JYW12"/>
      <c r="JYX12"/>
      <c r="JYY12"/>
      <c r="JYZ12"/>
      <c r="JZA12"/>
      <c r="JZB12"/>
      <c r="JZC12"/>
      <c r="JZD12"/>
      <c r="JZE12"/>
      <c r="JZF12"/>
      <c r="JZG12"/>
      <c r="JZH12"/>
      <c r="JZI12"/>
      <c r="JZJ12"/>
      <c r="JZK12"/>
      <c r="JZL12"/>
      <c r="JZM12"/>
      <c r="JZN12"/>
      <c r="JZO12"/>
      <c r="JZP12"/>
      <c r="JZQ12"/>
      <c r="JZR12"/>
      <c r="JZS12"/>
      <c r="JZT12"/>
      <c r="JZU12"/>
      <c r="JZV12"/>
      <c r="JZW12"/>
      <c r="JZX12"/>
      <c r="JZY12"/>
      <c r="JZZ12"/>
      <c r="KAA12"/>
      <c r="KAB12"/>
      <c r="KAC12"/>
      <c r="KAD12"/>
      <c r="KAE12"/>
      <c r="KAF12"/>
      <c r="KAG12"/>
      <c r="KAH12"/>
      <c r="KAI12"/>
      <c r="KAJ12"/>
      <c r="KAK12"/>
      <c r="KAL12"/>
      <c r="KAM12"/>
      <c r="KAN12"/>
      <c r="KAO12"/>
      <c r="KAP12"/>
      <c r="KAQ12"/>
      <c r="KAR12"/>
      <c r="KAS12"/>
      <c r="KAT12"/>
      <c r="KAU12"/>
      <c r="KAV12"/>
      <c r="KAW12"/>
      <c r="KAX12"/>
      <c r="KAY12"/>
      <c r="KAZ12"/>
      <c r="KBA12"/>
      <c r="KBB12"/>
      <c r="KBC12"/>
      <c r="KBD12"/>
      <c r="KBE12"/>
      <c r="KBF12"/>
      <c r="KBG12"/>
      <c r="KBH12"/>
      <c r="KBI12"/>
      <c r="KBJ12"/>
      <c r="KBK12"/>
      <c r="KBL12"/>
      <c r="KBM12"/>
      <c r="KBN12"/>
      <c r="KBO12"/>
      <c r="KBP12"/>
      <c r="KBQ12"/>
      <c r="KBR12"/>
      <c r="KBS12"/>
      <c r="KBT12"/>
      <c r="KBU12"/>
      <c r="KBV12"/>
      <c r="KBW12"/>
      <c r="KBX12"/>
      <c r="KBY12"/>
      <c r="KBZ12"/>
      <c r="KCA12"/>
      <c r="KCB12"/>
      <c r="KCC12"/>
      <c r="KCD12"/>
      <c r="KCE12"/>
      <c r="KCF12"/>
      <c r="KCG12"/>
      <c r="KCH12"/>
      <c r="KCI12"/>
      <c r="KCJ12"/>
      <c r="KCK12"/>
      <c r="KCL12"/>
      <c r="KCM12"/>
      <c r="KCN12"/>
      <c r="KCO12"/>
      <c r="KCP12"/>
      <c r="KCQ12"/>
      <c r="KCR12"/>
      <c r="KCS12"/>
      <c r="KCT12"/>
      <c r="KCU12"/>
      <c r="KCV12"/>
      <c r="KCW12"/>
      <c r="KCX12"/>
      <c r="KCY12"/>
      <c r="KCZ12"/>
      <c r="KDA12"/>
      <c r="KDB12"/>
      <c r="KDC12"/>
      <c r="KDD12"/>
      <c r="KDE12"/>
      <c r="KDF12"/>
      <c r="KDG12"/>
      <c r="KDH12"/>
      <c r="KDI12"/>
      <c r="KDJ12"/>
      <c r="KDK12"/>
      <c r="KDL12"/>
      <c r="KDM12"/>
      <c r="KDN12"/>
      <c r="KDO12"/>
      <c r="KDP12"/>
      <c r="KDQ12"/>
      <c r="KDR12"/>
      <c r="KDS12"/>
      <c r="KDT12"/>
      <c r="KDU12"/>
      <c r="KDV12"/>
      <c r="KDW12"/>
      <c r="KDX12"/>
      <c r="KDY12"/>
      <c r="KDZ12"/>
      <c r="KEA12"/>
      <c r="KEB12"/>
      <c r="KEC12"/>
      <c r="KED12"/>
      <c r="KEE12"/>
      <c r="KEF12"/>
      <c r="KEG12"/>
      <c r="KEH12"/>
      <c r="KEI12"/>
      <c r="KEJ12"/>
      <c r="KEK12"/>
      <c r="KEL12"/>
      <c r="KEM12"/>
      <c r="KEN12"/>
      <c r="KEO12"/>
      <c r="KEP12"/>
      <c r="KEQ12"/>
      <c r="KER12"/>
      <c r="KES12"/>
      <c r="KET12"/>
      <c r="KEU12"/>
      <c r="KEV12"/>
      <c r="KEW12"/>
      <c r="KEX12"/>
      <c r="KEY12"/>
      <c r="KEZ12"/>
      <c r="KFA12"/>
      <c r="KFB12"/>
      <c r="KFC12"/>
      <c r="KFD12"/>
      <c r="KFE12"/>
      <c r="KFF12"/>
      <c r="KFG12"/>
      <c r="KFH12"/>
      <c r="KFI12"/>
      <c r="KFJ12"/>
      <c r="KFK12"/>
      <c r="KFL12"/>
      <c r="KFM12"/>
      <c r="KFN12"/>
      <c r="KFO12"/>
      <c r="KFP12"/>
      <c r="KFQ12"/>
      <c r="KFR12"/>
      <c r="KFS12"/>
      <c r="KFT12"/>
      <c r="KFU12"/>
      <c r="KFV12"/>
      <c r="KFW12"/>
      <c r="KFX12"/>
      <c r="KFY12"/>
      <c r="KFZ12"/>
      <c r="KGA12"/>
      <c r="KGB12"/>
      <c r="KGC12"/>
      <c r="KGD12"/>
      <c r="KGE12"/>
      <c r="KGF12"/>
      <c r="KGG12"/>
      <c r="KGH12"/>
      <c r="KGI12"/>
      <c r="KGJ12"/>
      <c r="KGK12"/>
      <c r="KGL12"/>
      <c r="KGM12"/>
      <c r="KGN12"/>
      <c r="KGO12"/>
      <c r="KGP12"/>
      <c r="KGQ12"/>
      <c r="KGR12"/>
      <c r="KGS12"/>
      <c r="KGT12"/>
      <c r="KGU12"/>
      <c r="KGV12"/>
      <c r="KGW12"/>
      <c r="KGX12"/>
      <c r="KGY12"/>
      <c r="KGZ12"/>
      <c r="KHA12"/>
      <c r="KHB12"/>
      <c r="KHC12"/>
      <c r="KHD12"/>
      <c r="KHE12"/>
      <c r="KHF12"/>
      <c r="KHG12"/>
      <c r="KHH12"/>
      <c r="KHI12"/>
      <c r="KHJ12"/>
      <c r="KHK12"/>
      <c r="KHL12"/>
      <c r="KHM12"/>
      <c r="KHN12"/>
      <c r="KHO12"/>
      <c r="KHP12"/>
      <c r="KHQ12"/>
      <c r="KHR12"/>
      <c r="KHS12"/>
      <c r="KHT12"/>
      <c r="KHU12"/>
      <c r="KHV12"/>
      <c r="KHW12"/>
      <c r="KHX12"/>
      <c r="KHY12"/>
      <c r="KHZ12"/>
      <c r="KIA12"/>
      <c r="KIB12"/>
      <c r="KIC12"/>
      <c r="KID12"/>
      <c r="KIE12"/>
      <c r="KIF12"/>
      <c r="KIG12"/>
      <c r="KIH12"/>
      <c r="KII12"/>
      <c r="KIJ12"/>
      <c r="KIK12"/>
      <c r="KIL12"/>
      <c r="KIM12"/>
      <c r="KIN12"/>
      <c r="KIO12"/>
      <c r="KIP12"/>
      <c r="KIQ12"/>
      <c r="KIR12"/>
      <c r="KIS12"/>
      <c r="KIT12"/>
      <c r="KIU12"/>
      <c r="KIV12"/>
      <c r="KIW12"/>
      <c r="KIX12"/>
      <c r="KIY12"/>
      <c r="KIZ12"/>
      <c r="KJA12"/>
      <c r="KJB12"/>
      <c r="KJC12"/>
      <c r="KJD12"/>
      <c r="KJE12"/>
      <c r="KJF12"/>
      <c r="KJG12"/>
      <c r="KJH12"/>
      <c r="KJI12"/>
      <c r="KJJ12"/>
      <c r="KJK12"/>
      <c r="KJL12"/>
      <c r="KJM12"/>
      <c r="KJN12"/>
      <c r="KJO12"/>
      <c r="KJP12"/>
      <c r="KJQ12"/>
      <c r="KJR12"/>
      <c r="KJS12"/>
      <c r="KJT12"/>
      <c r="KJU12"/>
      <c r="KJV12"/>
      <c r="KJW12"/>
      <c r="KJX12"/>
      <c r="KJY12"/>
      <c r="KJZ12"/>
      <c r="KKA12"/>
      <c r="KKB12"/>
      <c r="KKC12"/>
      <c r="KKD12"/>
      <c r="KKE12"/>
      <c r="KKF12"/>
      <c r="KKG12"/>
      <c r="KKH12"/>
      <c r="KKI12"/>
      <c r="KKJ12"/>
      <c r="KKK12"/>
      <c r="KKL12"/>
      <c r="KKM12"/>
      <c r="KKN12"/>
      <c r="KKO12"/>
      <c r="KKP12"/>
      <c r="KKQ12"/>
      <c r="KKR12"/>
      <c r="KKS12"/>
      <c r="KKT12"/>
      <c r="KKU12"/>
      <c r="KKV12"/>
      <c r="KKW12"/>
      <c r="KKX12"/>
      <c r="KKY12"/>
      <c r="KKZ12"/>
      <c r="KLA12"/>
      <c r="KLB12"/>
      <c r="KLC12"/>
      <c r="KLD12"/>
      <c r="KLE12"/>
      <c r="KLF12"/>
      <c r="KLG12"/>
      <c r="KLH12"/>
      <c r="KLI12"/>
      <c r="KLJ12"/>
      <c r="KLK12"/>
      <c r="KLL12"/>
      <c r="KLM12"/>
      <c r="KLN12"/>
      <c r="KLO12"/>
      <c r="KLP12"/>
      <c r="KLQ12"/>
      <c r="KLR12"/>
      <c r="KLS12"/>
      <c r="KLT12"/>
      <c r="KLU12"/>
      <c r="KLV12"/>
      <c r="KLW12"/>
      <c r="KLX12"/>
      <c r="KLY12"/>
      <c r="KLZ12"/>
      <c r="KMA12"/>
      <c r="KMB12"/>
      <c r="KMC12"/>
      <c r="KMD12"/>
      <c r="KME12"/>
      <c r="KMF12"/>
      <c r="KMG12"/>
      <c r="KMH12"/>
      <c r="KMI12"/>
      <c r="KMJ12"/>
      <c r="KMK12"/>
      <c r="KML12"/>
      <c r="KMM12"/>
      <c r="KMN12"/>
      <c r="KMO12"/>
      <c r="KMP12"/>
      <c r="KMQ12"/>
      <c r="KMR12"/>
      <c r="KMS12"/>
      <c r="KMT12"/>
      <c r="KMU12"/>
      <c r="KMV12"/>
      <c r="KMW12"/>
      <c r="KMX12"/>
      <c r="KMY12"/>
      <c r="KMZ12"/>
      <c r="KNA12"/>
      <c r="KNB12"/>
      <c r="KNC12"/>
      <c r="KND12"/>
      <c r="KNE12"/>
      <c r="KNF12"/>
      <c r="KNG12"/>
      <c r="KNH12"/>
      <c r="KNI12"/>
      <c r="KNJ12"/>
      <c r="KNK12"/>
      <c r="KNL12"/>
      <c r="KNM12"/>
      <c r="KNN12"/>
      <c r="KNO12"/>
      <c r="KNP12"/>
      <c r="KNQ12"/>
      <c r="KNR12"/>
      <c r="KNS12"/>
      <c r="KNT12"/>
      <c r="KNU12"/>
      <c r="KNV12"/>
      <c r="KNW12"/>
      <c r="KNX12"/>
      <c r="KNY12"/>
      <c r="KNZ12"/>
      <c r="KOA12"/>
      <c r="KOB12"/>
      <c r="KOC12"/>
      <c r="KOD12"/>
      <c r="KOE12"/>
      <c r="KOF12"/>
      <c r="KOG12"/>
      <c r="KOH12"/>
      <c r="KOI12"/>
      <c r="KOJ12"/>
      <c r="KOK12"/>
      <c r="KOL12"/>
      <c r="KOM12"/>
      <c r="KON12"/>
      <c r="KOO12"/>
      <c r="KOP12"/>
      <c r="KOQ12"/>
      <c r="KOR12"/>
      <c r="KOS12"/>
      <c r="KOT12"/>
      <c r="KOU12"/>
      <c r="KOV12"/>
      <c r="KOW12"/>
      <c r="KOX12"/>
      <c r="KOY12"/>
      <c r="KOZ12"/>
      <c r="KPA12"/>
      <c r="KPB12"/>
      <c r="KPC12"/>
      <c r="KPD12"/>
      <c r="KPE12"/>
      <c r="KPF12"/>
      <c r="KPG12"/>
      <c r="KPH12"/>
      <c r="KPI12"/>
      <c r="KPJ12"/>
      <c r="KPK12"/>
      <c r="KPL12"/>
      <c r="KPM12"/>
      <c r="KPN12"/>
      <c r="KPO12"/>
      <c r="KPP12"/>
      <c r="KPQ12"/>
      <c r="KPR12"/>
      <c r="KPS12"/>
      <c r="KPT12"/>
      <c r="KPU12"/>
      <c r="KPV12"/>
      <c r="KPW12"/>
      <c r="KPX12"/>
      <c r="KPY12"/>
      <c r="KPZ12"/>
      <c r="KQA12"/>
      <c r="KQB12"/>
      <c r="KQC12"/>
      <c r="KQD12"/>
      <c r="KQE12"/>
      <c r="KQF12"/>
      <c r="KQG12"/>
      <c r="KQH12"/>
      <c r="KQI12"/>
      <c r="KQJ12"/>
      <c r="KQK12"/>
      <c r="KQL12"/>
      <c r="KQM12"/>
      <c r="KQN12"/>
      <c r="KQO12"/>
      <c r="KQP12"/>
      <c r="KQQ12"/>
      <c r="KQR12"/>
      <c r="KQS12"/>
      <c r="KQT12"/>
      <c r="KQU12"/>
      <c r="KQV12"/>
      <c r="KQW12"/>
      <c r="KQX12"/>
      <c r="KQY12"/>
      <c r="KQZ12"/>
      <c r="KRA12"/>
      <c r="KRB12"/>
      <c r="KRC12"/>
      <c r="KRD12"/>
      <c r="KRE12"/>
      <c r="KRF12"/>
      <c r="KRG12"/>
      <c r="KRH12"/>
      <c r="KRI12"/>
      <c r="KRJ12"/>
      <c r="KRK12"/>
      <c r="KRL12"/>
      <c r="KRM12"/>
      <c r="KRN12"/>
      <c r="KRO12"/>
      <c r="KRP12"/>
      <c r="KRQ12"/>
      <c r="KRR12"/>
      <c r="KRS12"/>
      <c r="KRT12"/>
      <c r="KRU12"/>
      <c r="KRV12"/>
      <c r="KRW12"/>
      <c r="KRX12"/>
      <c r="KRY12"/>
      <c r="KRZ12"/>
      <c r="KSA12"/>
      <c r="KSB12"/>
      <c r="KSC12"/>
      <c r="KSD12"/>
      <c r="KSE12"/>
      <c r="KSF12"/>
      <c r="KSG12"/>
      <c r="KSH12"/>
      <c r="KSI12"/>
      <c r="KSJ12"/>
      <c r="KSK12"/>
      <c r="KSL12"/>
      <c r="KSM12"/>
      <c r="KSN12"/>
      <c r="KSO12"/>
      <c r="KSP12"/>
      <c r="KSQ12"/>
      <c r="KSR12"/>
      <c r="KSS12"/>
      <c r="KST12"/>
      <c r="KSU12"/>
      <c r="KSV12"/>
      <c r="KSW12"/>
      <c r="KSX12"/>
      <c r="KSY12"/>
      <c r="KSZ12"/>
      <c r="KTA12"/>
      <c r="KTB12"/>
      <c r="KTC12"/>
      <c r="KTD12"/>
      <c r="KTE12"/>
      <c r="KTF12"/>
      <c r="KTG12"/>
      <c r="KTH12"/>
      <c r="KTI12"/>
      <c r="KTJ12"/>
      <c r="KTK12"/>
      <c r="KTL12"/>
      <c r="KTM12"/>
      <c r="KTN12"/>
      <c r="KTO12"/>
      <c r="KTP12"/>
      <c r="KTQ12"/>
      <c r="KTR12"/>
      <c r="KTS12"/>
      <c r="KTT12"/>
      <c r="KTU12"/>
      <c r="KTV12"/>
      <c r="KTW12"/>
      <c r="KTX12"/>
      <c r="KTY12"/>
      <c r="KTZ12"/>
      <c r="KUA12"/>
      <c r="KUB12"/>
      <c r="KUC12"/>
      <c r="KUD12"/>
      <c r="KUE12"/>
      <c r="KUF12"/>
      <c r="KUG12"/>
      <c r="KUH12"/>
      <c r="KUI12"/>
      <c r="KUJ12"/>
      <c r="KUK12"/>
      <c r="KUL12"/>
      <c r="KUM12"/>
      <c r="KUN12"/>
      <c r="KUO12"/>
      <c r="KUP12"/>
      <c r="KUQ12"/>
      <c r="KUR12"/>
      <c r="KUS12"/>
      <c r="KUT12"/>
      <c r="KUU12"/>
      <c r="KUV12"/>
      <c r="KUW12"/>
      <c r="KUX12"/>
      <c r="KUY12"/>
      <c r="KUZ12"/>
      <c r="KVA12"/>
      <c r="KVB12"/>
      <c r="KVC12"/>
      <c r="KVD12"/>
      <c r="KVE12"/>
      <c r="KVF12"/>
      <c r="KVG12"/>
      <c r="KVH12"/>
      <c r="KVI12"/>
      <c r="KVJ12"/>
      <c r="KVK12"/>
      <c r="KVL12"/>
      <c r="KVM12"/>
      <c r="KVN12"/>
      <c r="KVO12"/>
      <c r="KVP12"/>
      <c r="KVQ12"/>
      <c r="KVR12"/>
      <c r="KVS12"/>
      <c r="KVT12"/>
      <c r="KVU12"/>
      <c r="KVV12"/>
      <c r="KVW12"/>
      <c r="KVX12"/>
      <c r="KVY12"/>
      <c r="KVZ12"/>
      <c r="KWA12"/>
      <c r="KWB12"/>
      <c r="KWC12"/>
      <c r="KWD12"/>
      <c r="KWE12"/>
      <c r="KWF12"/>
      <c r="KWG12"/>
      <c r="KWH12"/>
      <c r="KWI12"/>
      <c r="KWJ12"/>
      <c r="KWK12"/>
      <c r="KWL12"/>
      <c r="KWM12"/>
      <c r="KWN12"/>
      <c r="KWO12"/>
      <c r="KWP12"/>
      <c r="KWQ12"/>
      <c r="KWR12"/>
      <c r="KWS12"/>
      <c r="KWT12"/>
      <c r="KWU12"/>
      <c r="KWV12"/>
      <c r="KWW12"/>
      <c r="KWX12"/>
      <c r="KWY12"/>
      <c r="KWZ12"/>
      <c r="KXA12"/>
      <c r="KXB12"/>
      <c r="KXC12"/>
      <c r="KXD12"/>
      <c r="KXE12"/>
      <c r="KXF12"/>
      <c r="KXG12"/>
      <c r="KXH12"/>
      <c r="KXI12"/>
      <c r="KXJ12"/>
      <c r="KXK12"/>
      <c r="KXL12"/>
      <c r="KXM12"/>
      <c r="KXN12"/>
      <c r="KXO12"/>
      <c r="KXP12"/>
      <c r="KXQ12"/>
      <c r="KXR12"/>
      <c r="KXS12"/>
      <c r="KXT12"/>
      <c r="KXU12"/>
      <c r="KXV12"/>
      <c r="KXW12"/>
      <c r="KXX12"/>
      <c r="KXY12"/>
      <c r="KXZ12"/>
      <c r="KYA12"/>
      <c r="KYB12"/>
      <c r="KYC12"/>
      <c r="KYD12"/>
      <c r="KYE12"/>
      <c r="KYF12"/>
      <c r="KYG12"/>
      <c r="KYH12"/>
      <c r="KYI12"/>
      <c r="KYJ12"/>
      <c r="KYK12"/>
      <c r="KYL12"/>
      <c r="KYM12"/>
      <c r="KYN12"/>
      <c r="KYO12"/>
      <c r="KYP12"/>
      <c r="KYQ12"/>
      <c r="KYR12"/>
      <c r="KYS12"/>
      <c r="KYT12"/>
      <c r="KYU12"/>
      <c r="KYV12"/>
      <c r="KYW12"/>
      <c r="KYX12"/>
      <c r="KYY12"/>
      <c r="KYZ12"/>
      <c r="KZA12"/>
      <c r="KZB12"/>
      <c r="KZC12"/>
      <c r="KZD12"/>
      <c r="KZE12"/>
      <c r="KZF12"/>
      <c r="KZG12"/>
      <c r="KZH12"/>
      <c r="KZI12"/>
      <c r="KZJ12"/>
      <c r="KZK12"/>
      <c r="KZL12"/>
      <c r="KZM12"/>
      <c r="KZN12"/>
      <c r="KZO12"/>
      <c r="KZP12"/>
      <c r="KZQ12"/>
      <c r="KZR12"/>
      <c r="KZS12"/>
      <c r="KZT12"/>
      <c r="KZU12"/>
      <c r="KZV12"/>
      <c r="KZW12"/>
      <c r="KZX12"/>
      <c r="KZY12"/>
      <c r="KZZ12"/>
      <c r="LAA12"/>
      <c r="LAB12"/>
      <c r="LAC12"/>
      <c r="LAD12"/>
      <c r="LAE12"/>
      <c r="LAF12"/>
      <c r="LAG12"/>
      <c r="LAH12"/>
      <c r="LAI12"/>
      <c r="LAJ12"/>
      <c r="LAK12"/>
      <c r="LAL12"/>
      <c r="LAM12"/>
      <c r="LAN12"/>
      <c r="LAO12"/>
      <c r="LAP12"/>
      <c r="LAQ12"/>
      <c r="LAR12"/>
      <c r="LAS12"/>
      <c r="LAT12"/>
      <c r="LAU12"/>
      <c r="LAV12"/>
      <c r="LAW12"/>
      <c r="LAX12"/>
      <c r="LAY12"/>
      <c r="LAZ12"/>
      <c r="LBA12"/>
      <c r="LBB12"/>
      <c r="LBC12"/>
      <c r="LBD12"/>
      <c r="LBE12"/>
      <c r="LBF12"/>
      <c r="LBG12"/>
      <c r="LBH12"/>
      <c r="LBI12"/>
      <c r="LBJ12"/>
      <c r="LBK12"/>
      <c r="LBL12"/>
      <c r="LBM12"/>
      <c r="LBN12"/>
      <c r="LBO12"/>
      <c r="LBP12"/>
      <c r="LBQ12"/>
      <c r="LBR12"/>
      <c r="LBS12"/>
      <c r="LBT12"/>
      <c r="LBU12"/>
      <c r="LBV12"/>
      <c r="LBW12"/>
      <c r="LBX12"/>
      <c r="LBY12"/>
      <c r="LBZ12"/>
      <c r="LCA12"/>
      <c r="LCB12"/>
      <c r="LCC12"/>
      <c r="LCD12"/>
      <c r="LCE12"/>
      <c r="LCF12"/>
      <c r="LCG12"/>
      <c r="LCH12"/>
      <c r="LCI12"/>
      <c r="LCJ12"/>
      <c r="LCK12"/>
      <c r="LCL12"/>
      <c r="LCM12"/>
      <c r="LCN12"/>
      <c r="LCO12"/>
      <c r="LCP12"/>
      <c r="LCQ12"/>
      <c r="LCR12"/>
      <c r="LCS12"/>
      <c r="LCT12"/>
      <c r="LCU12"/>
      <c r="LCV12"/>
      <c r="LCW12"/>
      <c r="LCX12"/>
      <c r="LCY12"/>
      <c r="LCZ12"/>
      <c r="LDA12"/>
      <c r="LDB12"/>
      <c r="LDC12"/>
      <c r="LDD12"/>
      <c r="LDE12"/>
      <c r="LDF12"/>
      <c r="LDG12"/>
      <c r="LDH12"/>
      <c r="LDI12"/>
      <c r="LDJ12"/>
      <c r="LDK12"/>
      <c r="LDL12"/>
      <c r="LDM12"/>
      <c r="LDN12"/>
      <c r="LDO12"/>
      <c r="LDP12"/>
      <c r="LDQ12"/>
      <c r="LDR12"/>
      <c r="LDS12"/>
      <c r="LDT12"/>
      <c r="LDU12"/>
      <c r="LDV12"/>
      <c r="LDW12"/>
      <c r="LDX12"/>
      <c r="LDY12"/>
      <c r="LDZ12"/>
      <c r="LEA12"/>
      <c r="LEB12"/>
      <c r="LEC12"/>
      <c r="LED12"/>
      <c r="LEE12"/>
      <c r="LEF12"/>
      <c r="LEG12"/>
      <c r="LEH12"/>
      <c r="LEI12"/>
      <c r="LEJ12"/>
      <c r="LEK12"/>
      <c r="LEL12"/>
      <c r="LEM12"/>
      <c r="LEN12"/>
      <c r="LEO12"/>
      <c r="LEP12"/>
      <c r="LEQ12"/>
      <c r="LER12"/>
      <c r="LES12"/>
      <c r="LET12"/>
      <c r="LEU12"/>
      <c r="LEV12"/>
      <c r="LEW12"/>
      <c r="LEX12"/>
      <c r="LEY12"/>
      <c r="LEZ12"/>
      <c r="LFA12"/>
      <c r="LFB12"/>
      <c r="LFC12"/>
      <c r="LFD12"/>
      <c r="LFE12"/>
      <c r="LFF12"/>
      <c r="LFG12"/>
      <c r="LFH12"/>
      <c r="LFI12"/>
      <c r="LFJ12"/>
      <c r="LFK12"/>
      <c r="LFL12"/>
      <c r="LFM12"/>
      <c r="LFN12"/>
      <c r="LFO12"/>
      <c r="LFP12"/>
      <c r="LFQ12"/>
      <c r="LFR12"/>
      <c r="LFS12"/>
      <c r="LFT12"/>
      <c r="LFU12"/>
      <c r="LFV12"/>
      <c r="LFW12"/>
      <c r="LFX12"/>
      <c r="LFY12"/>
      <c r="LFZ12"/>
      <c r="LGA12"/>
      <c r="LGB12"/>
      <c r="LGC12"/>
      <c r="LGD12"/>
      <c r="LGE12"/>
      <c r="LGF12"/>
      <c r="LGG12"/>
      <c r="LGH12"/>
      <c r="LGI12"/>
      <c r="LGJ12"/>
      <c r="LGK12"/>
      <c r="LGL12"/>
      <c r="LGM12"/>
      <c r="LGN12"/>
      <c r="LGO12"/>
      <c r="LGP12"/>
      <c r="LGQ12"/>
      <c r="LGR12"/>
      <c r="LGS12"/>
      <c r="LGT12"/>
      <c r="LGU12"/>
      <c r="LGV12"/>
      <c r="LGW12"/>
      <c r="LGX12"/>
      <c r="LGY12"/>
      <c r="LGZ12"/>
      <c r="LHA12"/>
      <c r="LHB12"/>
      <c r="LHC12"/>
      <c r="LHD12"/>
      <c r="LHE12"/>
      <c r="LHF12"/>
      <c r="LHG12"/>
      <c r="LHH12"/>
      <c r="LHI12"/>
      <c r="LHJ12"/>
      <c r="LHK12"/>
      <c r="LHL12"/>
      <c r="LHM12"/>
      <c r="LHN12"/>
      <c r="LHO12"/>
      <c r="LHP12"/>
      <c r="LHQ12"/>
      <c r="LHR12"/>
      <c r="LHS12"/>
      <c r="LHT12"/>
      <c r="LHU12"/>
      <c r="LHV12"/>
      <c r="LHW12"/>
      <c r="LHX12"/>
      <c r="LHY12"/>
      <c r="LHZ12"/>
      <c r="LIA12"/>
      <c r="LIB12"/>
      <c r="LIC12"/>
      <c r="LID12"/>
      <c r="LIE12"/>
      <c r="LIF12"/>
      <c r="LIG12"/>
      <c r="LIH12"/>
      <c r="LII12"/>
      <c r="LIJ12"/>
      <c r="LIK12"/>
      <c r="LIL12"/>
      <c r="LIM12"/>
      <c r="LIN12"/>
      <c r="LIO12"/>
      <c r="LIP12"/>
      <c r="LIQ12"/>
      <c r="LIR12"/>
      <c r="LIS12"/>
      <c r="LIT12"/>
      <c r="LIU12"/>
      <c r="LIV12"/>
      <c r="LIW12"/>
      <c r="LIX12"/>
      <c r="LIY12"/>
      <c r="LIZ12"/>
      <c r="LJA12"/>
      <c r="LJB12"/>
      <c r="LJC12"/>
      <c r="LJD12"/>
      <c r="LJE12"/>
      <c r="LJF12"/>
      <c r="LJG12"/>
      <c r="LJH12"/>
      <c r="LJI12"/>
      <c r="LJJ12"/>
      <c r="LJK12"/>
      <c r="LJL12"/>
      <c r="LJM12"/>
      <c r="LJN12"/>
      <c r="LJO12"/>
      <c r="LJP12"/>
      <c r="LJQ12"/>
      <c r="LJR12"/>
      <c r="LJS12"/>
      <c r="LJT12"/>
      <c r="LJU12"/>
      <c r="LJV12"/>
      <c r="LJW12"/>
      <c r="LJX12"/>
      <c r="LJY12"/>
      <c r="LJZ12"/>
      <c r="LKA12"/>
      <c r="LKB12"/>
      <c r="LKC12"/>
      <c r="LKD12"/>
      <c r="LKE12"/>
      <c r="LKF12"/>
      <c r="LKG12"/>
      <c r="LKH12"/>
      <c r="LKI12"/>
      <c r="LKJ12"/>
      <c r="LKK12"/>
      <c r="LKL12"/>
      <c r="LKM12"/>
      <c r="LKN12"/>
      <c r="LKO12"/>
      <c r="LKP12"/>
      <c r="LKQ12"/>
      <c r="LKR12"/>
      <c r="LKS12"/>
      <c r="LKT12"/>
      <c r="LKU12"/>
      <c r="LKV12"/>
      <c r="LKW12"/>
      <c r="LKX12"/>
      <c r="LKY12"/>
      <c r="LKZ12"/>
      <c r="LLA12"/>
      <c r="LLB12"/>
      <c r="LLC12"/>
      <c r="LLD12"/>
      <c r="LLE12"/>
      <c r="LLF12"/>
      <c r="LLG12"/>
      <c r="LLH12"/>
      <c r="LLI12"/>
      <c r="LLJ12"/>
      <c r="LLK12"/>
      <c r="LLL12"/>
      <c r="LLM12"/>
      <c r="LLN12"/>
      <c r="LLO12"/>
      <c r="LLP12"/>
      <c r="LLQ12"/>
      <c r="LLR12"/>
      <c r="LLS12"/>
      <c r="LLT12"/>
      <c r="LLU12"/>
      <c r="LLV12"/>
      <c r="LLW12"/>
      <c r="LLX12"/>
      <c r="LLY12"/>
      <c r="LLZ12"/>
      <c r="LMA12"/>
      <c r="LMB12"/>
      <c r="LMC12"/>
      <c r="LMD12"/>
      <c r="LME12"/>
      <c r="LMF12"/>
      <c r="LMG12"/>
      <c r="LMH12"/>
      <c r="LMI12"/>
      <c r="LMJ12"/>
      <c r="LMK12"/>
      <c r="LML12"/>
      <c r="LMM12"/>
      <c r="LMN12"/>
      <c r="LMO12"/>
      <c r="LMP12"/>
      <c r="LMQ12"/>
      <c r="LMR12"/>
      <c r="LMS12"/>
      <c r="LMT12"/>
      <c r="LMU12"/>
      <c r="LMV12"/>
      <c r="LMW12"/>
      <c r="LMX12"/>
      <c r="LMY12"/>
      <c r="LMZ12"/>
      <c r="LNA12"/>
      <c r="LNB12"/>
      <c r="LNC12"/>
      <c r="LND12"/>
      <c r="LNE12"/>
      <c r="LNF12"/>
      <c r="LNG12"/>
      <c r="LNH12"/>
      <c r="LNI12"/>
      <c r="LNJ12"/>
      <c r="LNK12"/>
      <c r="LNL12"/>
      <c r="LNM12"/>
      <c r="LNN12"/>
      <c r="LNO12"/>
      <c r="LNP12"/>
      <c r="LNQ12"/>
      <c r="LNR12"/>
      <c r="LNS12"/>
      <c r="LNT12"/>
      <c r="LNU12"/>
      <c r="LNV12"/>
      <c r="LNW12"/>
      <c r="LNX12"/>
      <c r="LNY12"/>
      <c r="LNZ12"/>
      <c r="LOA12"/>
      <c r="LOB12"/>
      <c r="LOC12"/>
      <c r="LOD12"/>
      <c r="LOE12"/>
      <c r="LOF12"/>
      <c r="LOG12"/>
      <c r="LOH12"/>
      <c r="LOI12"/>
      <c r="LOJ12"/>
      <c r="LOK12"/>
      <c r="LOL12"/>
      <c r="LOM12"/>
      <c r="LON12"/>
      <c r="LOO12"/>
      <c r="LOP12"/>
      <c r="LOQ12"/>
      <c r="LOR12"/>
      <c r="LOS12"/>
      <c r="LOT12"/>
      <c r="LOU12"/>
      <c r="LOV12"/>
      <c r="LOW12"/>
      <c r="LOX12"/>
      <c r="LOY12"/>
      <c r="LOZ12"/>
      <c r="LPA12"/>
      <c r="LPB12"/>
      <c r="LPC12"/>
      <c r="LPD12"/>
      <c r="LPE12"/>
      <c r="LPF12"/>
      <c r="LPG12"/>
      <c r="LPH12"/>
      <c r="LPI12"/>
      <c r="LPJ12"/>
      <c r="LPK12"/>
      <c r="LPL12"/>
      <c r="LPM12"/>
      <c r="LPN12"/>
      <c r="LPO12"/>
      <c r="LPP12"/>
      <c r="LPQ12"/>
      <c r="LPR12"/>
      <c r="LPS12"/>
      <c r="LPT12"/>
      <c r="LPU12"/>
      <c r="LPV12"/>
      <c r="LPW12"/>
      <c r="LPX12"/>
      <c r="LPY12"/>
      <c r="LPZ12"/>
      <c r="LQA12"/>
      <c r="LQB12"/>
      <c r="LQC12"/>
      <c r="LQD12"/>
      <c r="LQE12"/>
      <c r="LQF12"/>
      <c r="LQG12"/>
      <c r="LQH12"/>
      <c r="LQI12"/>
      <c r="LQJ12"/>
      <c r="LQK12"/>
      <c r="LQL12"/>
      <c r="LQM12"/>
      <c r="LQN12"/>
      <c r="LQO12"/>
      <c r="LQP12"/>
      <c r="LQQ12"/>
      <c r="LQR12"/>
      <c r="LQS12"/>
      <c r="LQT12"/>
      <c r="LQU12"/>
      <c r="LQV12"/>
      <c r="LQW12"/>
      <c r="LQX12"/>
      <c r="LQY12"/>
      <c r="LQZ12"/>
      <c r="LRA12"/>
      <c r="LRB12"/>
      <c r="LRC12"/>
      <c r="LRD12"/>
      <c r="LRE12"/>
      <c r="LRF12"/>
      <c r="LRG12"/>
      <c r="LRH12"/>
      <c r="LRI12"/>
      <c r="LRJ12"/>
      <c r="LRK12"/>
      <c r="LRL12"/>
      <c r="LRM12"/>
      <c r="LRN12"/>
      <c r="LRO12"/>
      <c r="LRP12"/>
      <c r="LRQ12"/>
      <c r="LRR12"/>
      <c r="LRS12"/>
      <c r="LRT12"/>
      <c r="LRU12"/>
      <c r="LRV12"/>
      <c r="LRW12"/>
      <c r="LRX12"/>
      <c r="LRY12"/>
      <c r="LRZ12"/>
      <c r="LSA12"/>
      <c r="LSB12"/>
      <c r="LSC12"/>
      <c r="LSD12"/>
      <c r="LSE12"/>
      <c r="LSF12"/>
      <c r="LSG12"/>
      <c r="LSH12"/>
      <c r="LSI12"/>
      <c r="LSJ12"/>
      <c r="LSK12"/>
      <c r="LSL12"/>
      <c r="LSM12"/>
      <c r="LSN12"/>
      <c r="LSO12"/>
      <c r="LSP12"/>
      <c r="LSQ12"/>
      <c r="LSR12"/>
      <c r="LSS12"/>
      <c r="LST12"/>
      <c r="LSU12"/>
      <c r="LSV12"/>
      <c r="LSW12"/>
      <c r="LSX12"/>
      <c r="LSY12"/>
      <c r="LSZ12"/>
      <c r="LTA12"/>
      <c r="LTB12"/>
      <c r="LTC12"/>
      <c r="LTD12"/>
      <c r="LTE12"/>
      <c r="LTF12"/>
      <c r="LTG12"/>
      <c r="LTH12"/>
      <c r="LTI12"/>
      <c r="LTJ12"/>
      <c r="LTK12"/>
      <c r="LTL12"/>
      <c r="LTM12"/>
      <c r="LTN12"/>
      <c r="LTO12"/>
      <c r="LTP12"/>
      <c r="LTQ12"/>
      <c r="LTR12"/>
      <c r="LTS12"/>
      <c r="LTT12"/>
      <c r="LTU12"/>
      <c r="LTV12"/>
      <c r="LTW12"/>
      <c r="LTX12"/>
      <c r="LTY12"/>
      <c r="LTZ12"/>
      <c r="LUA12"/>
      <c r="LUB12"/>
      <c r="LUC12"/>
      <c r="LUD12"/>
      <c r="LUE12"/>
      <c r="LUF12"/>
      <c r="LUG12"/>
      <c r="LUH12"/>
      <c r="LUI12"/>
      <c r="LUJ12"/>
      <c r="LUK12"/>
      <c r="LUL12"/>
      <c r="LUM12"/>
      <c r="LUN12"/>
      <c r="LUO12"/>
      <c r="LUP12"/>
      <c r="LUQ12"/>
      <c r="LUR12"/>
      <c r="LUS12"/>
      <c r="LUT12"/>
      <c r="LUU12"/>
      <c r="LUV12"/>
      <c r="LUW12"/>
      <c r="LUX12"/>
      <c r="LUY12"/>
      <c r="LUZ12"/>
      <c r="LVA12"/>
      <c r="LVB12"/>
      <c r="LVC12"/>
      <c r="LVD12"/>
      <c r="LVE12"/>
      <c r="LVF12"/>
      <c r="LVG12"/>
      <c r="LVH12"/>
      <c r="LVI12"/>
      <c r="LVJ12"/>
      <c r="LVK12"/>
      <c r="LVL12"/>
      <c r="LVM12"/>
      <c r="LVN12"/>
      <c r="LVO12"/>
      <c r="LVP12"/>
      <c r="LVQ12"/>
      <c r="LVR12"/>
      <c r="LVS12"/>
      <c r="LVT12"/>
      <c r="LVU12"/>
      <c r="LVV12"/>
      <c r="LVW12"/>
      <c r="LVX12"/>
      <c r="LVY12"/>
      <c r="LVZ12"/>
      <c r="LWA12"/>
      <c r="LWB12"/>
      <c r="LWC12"/>
      <c r="LWD12"/>
      <c r="LWE12"/>
      <c r="LWF12"/>
      <c r="LWG12"/>
      <c r="LWH12"/>
      <c r="LWI12"/>
      <c r="LWJ12"/>
      <c r="LWK12"/>
      <c r="LWL12"/>
      <c r="LWM12"/>
      <c r="LWN12"/>
      <c r="LWO12"/>
      <c r="LWP12"/>
      <c r="LWQ12"/>
      <c r="LWR12"/>
      <c r="LWS12"/>
      <c r="LWT12"/>
      <c r="LWU12"/>
      <c r="LWV12"/>
      <c r="LWW12"/>
      <c r="LWX12"/>
      <c r="LWY12"/>
      <c r="LWZ12"/>
      <c r="LXA12"/>
      <c r="LXB12"/>
      <c r="LXC12"/>
      <c r="LXD12"/>
      <c r="LXE12"/>
      <c r="LXF12"/>
      <c r="LXG12"/>
      <c r="LXH12"/>
      <c r="LXI12"/>
      <c r="LXJ12"/>
      <c r="LXK12"/>
      <c r="LXL12"/>
      <c r="LXM12"/>
      <c r="LXN12"/>
      <c r="LXO12"/>
      <c r="LXP12"/>
      <c r="LXQ12"/>
      <c r="LXR12"/>
      <c r="LXS12"/>
      <c r="LXT12"/>
      <c r="LXU12"/>
      <c r="LXV12"/>
      <c r="LXW12"/>
      <c r="LXX12"/>
      <c r="LXY12"/>
      <c r="LXZ12"/>
      <c r="LYA12"/>
      <c r="LYB12"/>
      <c r="LYC12"/>
      <c r="LYD12"/>
      <c r="LYE12"/>
      <c r="LYF12"/>
      <c r="LYG12"/>
      <c r="LYH12"/>
      <c r="LYI12"/>
      <c r="LYJ12"/>
      <c r="LYK12"/>
      <c r="LYL12"/>
      <c r="LYM12"/>
      <c r="LYN12"/>
      <c r="LYO12"/>
      <c r="LYP12"/>
      <c r="LYQ12"/>
      <c r="LYR12"/>
      <c r="LYS12"/>
      <c r="LYT12"/>
      <c r="LYU12"/>
      <c r="LYV12"/>
      <c r="LYW12"/>
      <c r="LYX12"/>
      <c r="LYY12"/>
      <c r="LYZ12"/>
      <c r="LZA12"/>
      <c r="LZB12"/>
      <c r="LZC12"/>
      <c r="LZD12"/>
      <c r="LZE12"/>
      <c r="LZF12"/>
      <c r="LZG12"/>
      <c r="LZH12"/>
      <c r="LZI12"/>
      <c r="LZJ12"/>
      <c r="LZK12"/>
      <c r="LZL12"/>
      <c r="LZM12"/>
      <c r="LZN12"/>
      <c r="LZO12"/>
      <c r="LZP12"/>
      <c r="LZQ12"/>
      <c r="LZR12"/>
      <c r="LZS12"/>
      <c r="LZT12"/>
      <c r="LZU12"/>
      <c r="LZV12"/>
      <c r="LZW12"/>
      <c r="LZX12"/>
      <c r="LZY12"/>
      <c r="LZZ12"/>
      <c r="MAA12"/>
      <c r="MAB12"/>
      <c r="MAC12"/>
      <c r="MAD12"/>
      <c r="MAE12"/>
      <c r="MAF12"/>
      <c r="MAG12"/>
      <c r="MAH12"/>
      <c r="MAI12"/>
      <c r="MAJ12"/>
      <c r="MAK12"/>
      <c r="MAL12"/>
      <c r="MAM12"/>
      <c r="MAN12"/>
      <c r="MAO12"/>
      <c r="MAP12"/>
      <c r="MAQ12"/>
      <c r="MAR12"/>
      <c r="MAS12"/>
      <c r="MAT12"/>
      <c r="MAU12"/>
      <c r="MAV12"/>
      <c r="MAW12"/>
      <c r="MAX12"/>
      <c r="MAY12"/>
      <c r="MAZ12"/>
      <c r="MBA12"/>
      <c r="MBB12"/>
      <c r="MBC12"/>
      <c r="MBD12"/>
      <c r="MBE12"/>
      <c r="MBF12"/>
      <c r="MBG12"/>
      <c r="MBH12"/>
      <c r="MBI12"/>
      <c r="MBJ12"/>
      <c r="MBK12"/>
      <c r="MBL12"/>
      <c r="MBM12"/>
      <c r="MBN12"/>
      <c r="MBO12"/>
      <c r="MBP12"/>
      <c r="MBQ12"/>
      <c r="MBR12"/>
      <c r="MBS12"/>
      <c r="MBT12"/>
      <c r="MBU12"/>
      <c r="MBV12"/>
      <c r="MBW12"/>
      <c r="MBX12"/>
      <c r="MBY12"/>
      <c r="MBZ12"/>
      <c r="MCA12"/>
      <c r="MCB12"/>
      <c r="MCC12"/>
      <c r="MCD12"/>
      <c r="MCE12"/>
      <c r="MCF12"/>
      <c r="MCG12"/>
      <c r="MCH12"/>
      <c r="MCI12"/>
      <c r="MCJ12"/>
      <c r="MCK12"/>
      <c r="MCL12"/>
      <c r="MCM12"/>
      <c r="MCN12"/>
      <c r="MCO12"/>
      <c r="MCP12"/>
      <c r="MCQ12"/>
      <c r="MCR12"/>
      <c r="MCS12"/>
      <c r="MCT12"/>
      <c r="MCU12"/>
      <c r="MCV12"/>
      <c r="MCW12"/>
      <c r="MCX12"/>
      <c r="MCY12"/>
      <c r="MCZ12"/>
      <c r="MDA12"/>
      <c r="MDB12"/>
      <c r="MDC12"/>
      <c r="MDD12"/>
      <c r="MDE12"/>
      <c r="MDF12"/>
      <c r="MDG12"/>
      <c r="MDH12"/>
      <c r="MDI12"/>
      <c r="MDJ12"/>
      <c r="MDK12"/>
      <c r="MDL12"/>
      <c r="MDM12"/>
      <c r="MDN12"/>
      <c r="MDO12"/>
      <c r="MDP12"/>
      <c r="MDQ12"/>
      <c r="MDR12"/>
      <c r="MDS12"/>
      <c r="MDT12"/>
      <c r="MDU12"/>
      <c r="MDV12"/>
      <c r="MDW12"/>
      <c r="MDX12"/>
      <c r="MDY12"/>
      <c r="MDZ12"/>
      <c r="MEA12"/>
      <c r="MEB12"/>
      <c r="MEC12"/>
      <c r="MED12"/>
      <c r="MEE12"/>
      <c r="MEF12"/>
      <c r="MEG12"/>
      <c r="MEH12"/>
      <c r="MEI12"/>
      <c r="MEJ12"/>
      <c r="MEK12"/>
      <c r="MEL12"/>
      <c r="MEM12"/>
      <c r="MEN12"/>
      <c r="MEO12"/>
      <c r="MEP12"/>
      <c r="MEQ12"/>
      <c r="MER12"/>
      <c r="MES12"/>
      <c r="MET12"/>
      <c r="MEU12"/>
      <c r="MEV12"/>
      <c r="MEW12"/>
      <c r="MEX12"/>
      <c r="MEY12"/>
      <c r="MEZ12"/>
      <c r="MFA12"/>
      <c r="MFB12"/>
      <c r="MFC12"/>
      <c r="MFD12"/>
      <c r="MFE12"/>
      <c r="MFF12"/>
      <c r="MFG12"/>
      <c r="MFH12"/>
      <c r="MFI12"/>
      <c r="MFJ12"/>
      <c r="MFK12"/>
      <c r="MFL12"/>
      <c r="MFM12"/>
      <c r="MFN12"/>
      <c r="MFO12"/>
      <c r="MFP12"/>
      <c r="MFQ12"/>
      <c r="MFR12"/>
      <c r="MFS12"/>
      <c r="MFT12"/>
      <c r="MFU12"/>
      <c r="MFV12"/>
      <c r="MFW12"/>
      <c r="MFX12"/>
      <c r="MFY12"/>
      <c r="MFZ12"/>
      <c r="MGA12"/>
      <c r="MGB12"/>
      <c r="MGC12"/>
      <c r="MGD12"/>
      <c r="MGE12"/>
      <c r="MGF12"/>
      <c r="MGG12"/>
      <c r="MGH12"/>
      <c r="MGI12"/>
      <c r="MGJ12"/>
      <c r="MGK12"/>
      <c r="MGL12"/>
      <c r="MGM12"/>
      <c r="MGN12"/>
      <c r="MGO12"/>
      <c r="MGP12"/>
      <c r="MGQ12"/>
      <c r="MGR12"/>
      <c r="MGS12"/>
      <c r="MGT12"/>
      <c r="MGU12"/>
      <c r="MGV12"/>
      <c r="MGW12"/>
      <c r="MGX12"/>
      <c r="MGY12"/>
      <c r="MGZ12"/>
      <c r="MHA12"/>
      <c r="MHB12"/>
      <c r="MHC12"/>
      <c r="MHD12"/>
      <c r="MHE12"/>
      <c r="MHF12"/>
      <c r="MHG12"/>
      <c r="MHH12"/>
      <c r="MHI12"/>
      <c r="MHJ12"/>
      <c r="MHK12"/>
      <c r="MHL12"/>
      <c r="MHM12"/>
      <c r="MHN12"/>
      <c r="MHO12"/>
      <c r="MHP12"/>
      <c r="MHQ12"/>
      <c r="MHR12"/>
      <c r="MHS12"/>
      <c r="MHT12"/>
      <c r="MHU12"/>
      <c r="MHV12"/>
      <c r="MHW12"/>
      <c r="MHX12"/>
      <c r="MHY12"/>
      <c r="MHZ12"/>
      <c r="MIA12"/>
      <c r="MIB12"/>
      <c r="MIC12"/>
      <c r="MID12"/>
      <c r="MIE12"/>
      <c r="MIF12"/>
      <c r="MIG12"/>
      <c r="MIH12"/>
      <c r="MII12"/>
      <c r="MIJ12"/>
      <c r="MIK12"/>
      <c r="MIL12"/>
      <c r="MIM12"/>
      <c r="MIN12"/>
      <c r="MIO12"/>
      <c r="MIP12"/>
      <c r="MIQ12"/>
      <c r="MIR12"/>
      <c r="MIS12"/>
      <c r="MIT12"/>
      <c r="MIU12"/>
      <c r="MIV12"/>
      <c r="MIW12"/>
      <c r="MIX12"/>
      <c r="MIY12"/>
      <c r="MIZ12"/>
      <c r="MJA12"/>
      <c r="MJB12"/>
      <c r="MJC12"/>
      <c r="MJD12"/>
      <c r="MJE12"/>
      <c r="MJF12"/>
      <c r="MJG12"/>
      <c r="MJH12"/>
      <c r="MJI12"/>
      <c r="MJJ12"/>
      <c r="MJK12"/>
      <c r="MJL12"/>
      <c r="MJM12"/>
      <c r="MJN12"/>
      <c r="MJO12"/>
      <c r="MJP12"/>
      <c r="MJQ12"/>
      <c r="MJR12"/>
      <c r="MJS12"/>
      <c r="MJT12"/>
      <c r="MJU12"/>
      <c r="MJV12"/>
      <c r="MJW12"/>
      <c r="MJX12"/>
      <c r="MJY12"/>
      <c r="MJZ12"/>
      <c r="MKA12"/>
      <c r="MKB12"/>
      <c r="MKC12"/>
      <c r="MKD12"/>
      <c r="MKE12"/>
      <c r="MKF12"/>
      <c r="MKG12"/>
      <c r="MKH12"/>
      <c r="MKI12"/>
      <c r="MKJ12"/>
      <c r="MKK12"/>
      <c r="MKL12"/>
      <c r="MKM12"/>
      <c r="MKN12"/>
      <c r="MKO12"/>
      <c r="MKP12"/>
      <c r="MKQ12"/>
      <c r="MKR12"/>
      <c r="MKS12"/>
      <c r="MKT12"/>
      <c r="MKU12"/>
      <c r="MKV12"/>
      <c r="MKW12"/>
      <c r="MKX12"/>
      <c r="MKY12"/>
      <c r="MKZ12"/>
      <c r="MLA12"/>
      <c r="MLB12"/>
      <c r="MLC12"/>
      <c r="MLD12"/>
      <c r="MLE12"/>
      <c r="MLF12"/>
      <c r="MLG12"/>
      <c r="MLH12"/>
      <c r="MLI12"/>
      <c r="MLJ12"/>
      <c r="MLK12"/>
      <c r="MLL12"/>
      <c r="MLM12"/>
      <c r="MLN12"/>
      <c r="MLO12"/>
      <c r="MLP12"/>
      <c r="MLQ12"/>
      <c r="MLR12"/>
      <c r="MLS12"/>
      <c r="MLT12"/>
      <c r="MLU12"/>
      <c r="MLV12"/>
      <c r="MLW12"/>
      <c r="MLX12"/>
      <c r="MLY12"/>
      <c r="MLZ12"/>
      <c r="MMA12"/>
      <c r="MMB12"/>
      <c r="MMC12"/>
      <c r="MMD12"/>
      <c r="MME12"/>
      <c r="MMF12"/>
      <c r="MMG12"/>
      <c r="MMH12"/>
      <c r="MMI12"/>
      <c r="MMJ12"/>
      <c r="MMK12"/>
      <c r="MML12"/>
      <c r="MMM12"/>
      <c r="MMN12"/>
      <c r="MMO12"/>
      <c r="MMP12"/>
      <c r="MMQ12"/>
      <c r="MMR12"/>
      <c r="MMS12"/>
      <c r="MMT12"/>
      <c r="MMU12"/>
      <c r="MMV12"/>
      <c r="MMW12"/>
      <c r="MMX12"/>
      <c r="MMY12"/>
      <c r="MMZ12"/>
      <c r="MNA12"/>
      <c r="MNB12"/>
      <c r="MNC12"/>
      <c r="MND12"/>
      <c r="MNE12"/>
      <c r="MNF12"/>
      <c r="MNG12"/>
      <c r="MNH12"/>
      <c r="MNI12"/>
      <c r="MNJ12"/>
      <c r="MNK12"/>
      <c r="MNL12"/>
      <c r="MNM12"/>
      <c r="MNN12"/>
      <c r="MNO12"/>
      <c r="MNP12"/>
      <c r="MNQ12"/>
      <c r="MNR12"/>
      <c r="MNS12"/>
      <c r="MNT12"/>
      <c r="MNU12"/>
      <c r="MNV12"/>
      <c r="MNW12"/>
      <c r="MNX12"/>
      <c r="MNY12"/>
      <c r="MNZ12"/>
      <c r="MOA12"/>
      <c r="MOB12"/>
      <c r="MOC12"/>
      <c r="MOD12"/>
      <c r="MOE12"/>
      <c r="MOF12"/>
      <c r="MOG12"/>
      <c r="MOH12"/>
      <c r="MOI12"/>
      <c r="MOJ12"/>
      <c r="MOK12"/>
      <c r="MOL12"/>
      <c r="MOM12"/>
      <c r="MON12"/>
      <c r="MOO12"/>
      <c r="MOP12"/>
      <c r="MOQ12"/>
      <c r="MOR12"/>
      <c r="MOS12"/>
      <c r="MOT12"/>
      <c r="MOU12"/>
      <c r="MOV12"/>
      <c r="MOW12"/>
      <c r="MOX12"/>
      <c r="MOY12"/>
      <c r="MOZ12"/>
      <c r="MPA12"/>
      <c r="MPB12"/>
      <c r="MPC12"/>
      <c r="MPD12"/>
      <c r="MPE12"/>
      <c r="MPF12"/>
      <c r="MPG12"/>
      <c r="MPH12"/>
      <c r="MPI12"/>
      <c r="MPJ12"/>
      <c r="MPK12"/>
      <c r="MPL12"/>
      <c r="MPM12"/>
      <c r="MPN12"/>
      <c r="MPO12"/>
      <c r="MPP12"/>
      <c r="MPQ12"/>
      <c r="MPR12"/>
      <c r="MPS12"/>
      <c r="MPT12"/>
      <c r="MPU12"/>
      <c r="MPV12"/>
      <c r="MPW12"/>
      <c r="MPX12"/>
      <c r="MPY12"/>
      <c r="MPZ12"/>
      <c r="MQA12"/>
      <c r="MQB12"/>
      <c r="MQC12"/>
      <c r="MQD12"/>
      <c r="MQE12"/>
      <c r="MQF12"/>
      <c r="MQG12"/>
      <c r="MQH12"/>
      <c r="MQI12"/>
      <c r="MQJ12"/>
      <c r="MQK12"/>
      <c r="MQL12"/>
      <c r="MQM12"/>
      <c r="MQN12"/>
      <c r="MQO12"/>
      <c r="MQP12"/>
      <c r="MQQ12"/>
      <c r="MQR12"/>
      <c r="MQS12"/>
      <c r="MQT12"/>
      <c r="MQU12"/>
      <c r="MQV12"/>
      <c r="MQW12"/>
      <c r="MQX12"/>
      <c r="MQY12"/>
      <c r="MQZ12"/>
      <c r="MRA12"/>
      <c r="MRB12"/>
      <c r="MRC12"/>
      <c r="MRD12"/>
      <c r="MRE12"/>
      <c r="MRF12"/>
      <c r="MRG12"/>
      <c r="MRH12"/>
      <c r="MRI12"/>
      <c r="MRJ12"/>
      <c r="MRK12"/>
      <c r="MRL12"/>
      <c r="MRM12"/>
      <c r="MRN12"/>
      <c r="MRO12"/>
      <c r="MRP12"/>
      <c r="MRQ12"/>
      <c r="MRR12"/>
      <c r="MRS12"/>
      <c r="MRT12"/>
      <c r="MRU12"/>
      <c r="MRV12"/>
      <c r="MRW12"/>
      <c r="MRX12"/>
      <c r="MRY12"/>
      <c r="MRZ12"/>
      <c r="MSA12"/>
      <c r="MSB12"/>
      <c r="MSC12"/>
      <c r="MSD12"/>
      <c r="MSE12"/>
      <c r="MSF12"/>
      <c r="MSG12"/>
      <c r="MSH12"/>
      <c r="MSI12"/>
      <c r="MSJ12"/>
      <c r="MSK12"/>
      <c r="MSL12"/>
      <c r="MSM12"/>
      <c r="MSN12"/>
      <c r="MSO12"/>
      <c r="MSP12"/>
      <c r="MSQ12"/>
      <c r="MSR12"/>
      <c r="MSS12"/>
      <c r="MST12"/>
      <c r="MSU12"/>
      <c r="MSV12"/>
      <c r="MSW12"/>
      <c r="MSX12"/>
      <c r="MSY12"/>
      <c r="MSZ12"/>
      <c r="MTA12"/>
      <c r="MTB12"/>
      <c r="MTC12"/>
      <c r="MTD12"/>
      <c r="MTE12"/>
      <c r="MTF12"/>
      <c r="MTG12"/>
      <c r="MTH12"/>
      <c r="MTI12"/>
      <c r="MTJ12"/>
      <c r="MTK12"/>
      <c r="MTL12"/>
      <c r="MTM12"/>
      <c r="MTN12"/>
      <c r="MTO12"/>
      <c r="MTP12"/>
      <c r="MTQ12"/>
      <c r="MTR12"/>
      <c r="MTS12"/>
      <c r="MTT12"/>
      <c r="MTU12"/>
      <c r="MTV12"/>
      <c r="MTW12"/>
      <c r="MTX12"/>
      <c r="MTY12"/>
      <c r="MTZ12"/>
      <c r="MUA12"/>
      <c r="MUB12"/>
      <c r="MUC12"/>
      <c r="MUD12"/>
      <c r="MUE12"/>
      <c r="MUF12"/>
      <c r="MUG12"/>
      <c r="MUH12"/>
      <c r="MUI12"/>
      <c r="MUJ12"/>
      <c r="MUK12"/>
      <c r="MUL12"/>
      <c r="MUM12"/>
      <c r="MUN12"/>
      <c r="MUO12"/>
      <c r="MUP12"/>
      <c r="MUQ12"/>
      <c r="MUR12"/>
      <c r="MUS12"/>
      <c r="MUT12"/>
      <c r="MUU12"/>
      <c r="MUV12"/>
      <c r="MUW12"/>
      <c r="MUX12"/>
      <c r="MUY12"/>
      <c r="MUZ12"/>
      <c r="MVA12"/>
      <c r="MVB12"/>
      <c r="MVC12"/>
      <c r="MVD12"/>
      <c r="MVE12"/>
      <c r="MVF12"/>
      <c r="MVG12"/>
      <c r="MVH12"/>
      <c r="MVI12"/>
      <c r="MVJ12"/>
      <c r="MVK12"/>
      <c r="MVL12"/>
      <c r="MVM12"/>
      <c r="MVN12"/>
      <c r="MVO12"/>
      <c r="MVP12"/>
      <c r="MVQ12"/>
      <c r="MVR12"/>
      <c r="MVS12"/>
      <c r="MVT12"/>
      <c r="MVU12"/>
      <c r="MVV12"/>
      <c r="MVW12"/>
      <c r="MVX12"/>
      <c r="MVY12"/>
      <c r="MVZ12"/>
      <c r="MWA12"/>
      <c r="MWB12"/>
      <c r="MWC12"/>
      <c r="MWD12"/>
      <c r="MWE12"/>
      <c r="MWF12"/>
      <c r="MWG12"/>
      <c r="MWH12"/>
      <c r="MWI12"/>
      <c r="MWJ12"/>
      <c r="MWK12"/>
      <c r="MWL12"/>
      <c r="MWM12"/>
      <c r="MWN12"/>
      <c r="MWO12"/>
      <c r="MWP12"/>
      <c r="MWQ12"/>
      <c r="MWR12"/>
      <c r="MWS12"/>
      <c r="MWT12"/>
      <c r="MWU12"/>
      <c r="MWV12"/>
      <c r="MWW12"/>
      <c r="MWX12"/>
      <c r="MWY12"/>
      <c r="MWZ12"/>
      <c r="MXA12"/>
      <c r="MXB12"/>
      <c r="MXC12"/>
      <c r="MXD12"/>
      <c r="MXE12"/>
      <c r="MXF12"/>
      <c r="MXG12"/>
      <c r="MXH12"/>
      <c r="MXI12"/>
      <c r="MXJ12"/>
      <c r="MXK12"/>
      <c r="MXL12"/>
      <c r="MXM12"/>
      <c r="MXN12"/>
      <c r="MXO12"/>
      <c r="MXP12"/>
      <c r="MXQ12"/>
      <c r="MXR12"/>
      <c r="MXS12"/>
      <c r="MXT12"/>
      <c r="MXU12"/>
      <c r="MXV12"/>
      <c r="MXW12"/>
      <c r="MXX12"/>
      <c r="MXY12"/>
      <c r="MXZ12"/>
      <c r="MYA12"/>
      <c r="MYB12"/>
      <c r="MYC12"/>
      <c r="MYD12"/>
      <c r="MYE12"/>
      <c r="MYF12"/>
      <c r="MYG12"/>
      <c r="MYH12"/>
      <c r="MYI12"/>
      <c r="MYJ12"/>
      <c r="MYK12"/>
      <c r="MYL12"/>
      <c r="MYM12"/>
      <c r="MYN12"/>
      <c r="MYO12"/>
      <c r="MYP12"/>
      <c r="MYQ12"/>
      <c r="MYR12"/>
      <c r="MYS12"/>
      <c r="MYT12"/>
      <c r="MYU12"/>
      <c r="MYV12"/>
      <c r="MYW12"/>
      <c r="MYX12"/>
      <c r="MYY12"/>
      <c r="MYZ12"/>
      <c r="MZA12"/>
      <c r="MZB12"/>
      <c r="MZC12"/>
      <c r="MZD12"/>
      <c r="MZE12"/>
      <c r="MZF12"/>
      <c r="MZG12"/>
      <c r="MZH12"/>
      <c r="MZI12"/>
      <c r="MZJ12"/>
      <c r="MZK12"/>
      <c r="MZL12"/>
      <c r="MZM12"/>
      <c r="MZN12"/>
      <c r="MZO12"/>
      <c r="MZP12"/>
      <c r="MZQ12"/>
      <c r="MZR12"/>
      <c r="MZS12"/>
      <c r="MZT12"/>
      <c r="MZU12"/>
      <c r="MZV12"/>
      <c r="MZW12"/>
      <c r="MZX12"/>
      <c r="MZY12"/>
      <c r="MZZ12"/>
      <c r="NAA12"/>
      <c r="NAB12"/>
      <c r="NAC12"/>
      <c r="NAD12"/>
      <c r="NAE12"/>
      <c r="NAF12"/>
      <c r="NAG12"/>
      <c r="NAH12"/>
      <c r="NAI12"/>
      <c r="NAJ12"/>
      <c r="NAK12"/>
      <c r="NAL12"/>
      <c r="NAM12"/>
      <c r="NAN12"/>
      <c r="NAO12"/>
      <c r="NAP12"/>
      <c r="NAQ12"/>
      <c r="NAR12"/>
      <c r="NAS12"/>
      <c r="NAT12"/>
      <c r="NAU12"/>
      <c r="NAV12"/>
      <c r="NAW12"/>
      <c r="NAX12"/>
      <c r="NAY12"/>
      <c r="NAZ12"/>
      <c r="NBA12"/>
      <c r="NBB12"/>
      <c r="NBC12"/>
      <c r="NBD12"/>
      <c r="NBE12"/>
      <c r="NBF12"/>
      <c r="NBG12"/>
      <c r="NBH12"/>
      <c r="NBI12"/>
      <c r="NBJ12"/>
      <c r="NBK12"/>
      <c r="NBL12"/>
      <c r="NBM12"/>
      <c r="NBN12"/>
      <c r="NBO12"/>
      <c r="NBP12"/>
      <c r="NBQ12"/>
      <c r="NBR12"/>
      <c r="NBS12"/>
      <c r="NBT12"/>
      <c r="NBU12"/>
      <c r="NBV12"/>
      <c r="NBW12"/>
      <c r="NBX12"/>
      <c r="NBY12"/>
      <c r="NBZ12"/>
      <c r="NCA12"/>
      <c r="NCB12"/>
      <c r="NCC12"/>
      <c r="NCD12"/>
      <c r="NCE12"/>
      <c r="NCF12"/>
      <c r="NCG12"/>
      <c r="NCH12"/>
      <c r="NCI12"/>
      <c r="NCJ12"/>
      <c r="NCK12"/>
      <c r="NCL12"/>
      <c r="NCM12"/>
      <c r="NCN12"/>
      <c r="NCO12"/>
      <c r="NCP12"/>
      <c r="NCQ12"/>
      <c r="NCR12"/>
      <c r="NCS12"/>
      <c r="NCT12"/>
      <c r="NCU12"/>
      <c r="NCV12"/>
      <c r="NCW12"/>
      <c r="NCX12"/>
      <c r="NCY12"/>
      <c r="NCZ12"/>
      <c r="NDA12"/>
      <c r="NDB12"/>
      <c r="NDC12"/>
      <c r="NDD12"/>
      <c r="NDE12"/>
      <c r="NDF12"/>
      <c r="NDG12"/>
      <c r="NDH12"/>
      <c r="NDI12"/>
      <c r="NDJ12"/>
      <c r="NDK12"/>
      <c r="NDL12"/>
      <c r="NDM12"/>
      <c r="NDN12"/>
      <c r="NDO12"/>
      <c r="NDP12"/>
      <c r="NDQ12"/>
      <c r="NDR12"/>
      <c r="NDS12"/>
      <c r="NDT12"/>
      <c r="NDU12"/>
      <c r="NDV12"/>
      <c r="NDW12"/>
      <c r="NDX12"/>
      <c r="NDY12"/>
      <c r="NDZ12"/>
      <c r="NEA12"/>
      <c r="NEB12"/>
      <c r="NEC12"/>
      <c r="NED12"/>
      <c r="NEE12"/>
      <c r="NEF12"/>
      <c r="NEG12"/>
      <c r="NEH12"/>
      <c r="NEI12"/>
      <c r="NEJ12"/>
      <c r="NEK12"/>
      <c r="NEL12"/>
      <c r="NEM12"/>
      <c r="NEN12"/>
      <c r="NEO12"/>
      <c r="NEP12"/>
      <c r="NEQ12"/>
      <c r="NER12"/>
      <c r="NES12"/>
      <c r="NET12"/>
      <c r="NEU12"/>
      <c r="NEV12"/>
      <c r="NEW12"/>
      <c r="NEX12"/>
      <c r="NEY12"/>
      <c r="NEZ12"/>
      <c r="NFA12"/>
      <c r="NFB12"/>
      <c r="NFC12"/>
      <c r="NFD12"/>
      <c r="NFE12"/>
      <c r="NFF12"/>
      <c r="NFG12"/>
      <c r="NFH12"/>
      <c r="NFI12"/>
      <c r="NFJ12"/>
      <c r="NFK12"/>
      <c r="NFL12"/>
      <c r="NFM12"/>
      <c r="NFN12"/>
      <c r="NFO12"/>
      <c r="NFP12"/>
      <c r="NFQ12"/>
      <c r="NFR12"/>
      <c r="NFS12"/>
      <c r="NFT12"/>
      <c r="NFU12"/>
      <c r="NFV12"/>
      <c r="NFW12"/>
      <c r="NFX12"/>
      <c r="NFY12"/>
      <c r="NFZ12"/>
      <c r="NGA12"/>
      <c r="NGB12"/>
      <c r="NGC12"/>
      <c r="NGD12"/>
      <c r="NGE12"/>
      <c r="NGF12"/>
      <c r="NGG12"/>
      <c r="NGH12"/>
      <c r="NGI12"/>
      <c r="NGJ12"/>
      <c r="NGK12"/>
      <c r="NGL12"/>
      <c r="NGM12"/>
      <c r="NGN12"/>
      <c r="NGO12"/>
      <c r="NGP12"/>
      <c r="NGQ12"/>
      <c r="NGR12"/>
      <c r="NGS12"/>
      <c r="NGT12"/>
      <c r="NGU12"/>
      <c r="NGV12"/>
      <c r="NGW12"/>
      <c r="NGX12"/>
      <c r="NGY12"/>
      <c r="NGZ12"/>
      <c r="NHA12"/>
      <c r="NHB12"/>
      <c r="NHC12"/>
      <c r="NHD12"/>
      <c r="NHE12"/>
      <c r="NHF12"/>
      <c r="NHG12"/>
      <c r="NHH12"/>
      <c r="NHI12"/>
      <c r="NHJ12"/>
      <c r="NHK12"/>
      <c r="NHL12"/>
      <c r="NHM12"/>
      <c r="NHN12"/>
      <c r="NHO12"/>
      <c r="NHP12"/>
      <c r="NHQ12"/>
      <c r="NHR12"/>
      <c r="NHS12"/>
      <c r="NHT12"/>
      <c r="NHU12"/>
      <c r="NHV12"/>
      <c r="NHW12"/>
      <c r="NHX12"/>
      <c r="NHY12"/>
      <c r="NHZ12"/>
      <c r="NIA12"/>
      <c r="NIB12"/>
      <c r="NIC12"/>
      <c r="NID12"/>
      <c r="NIE12"/>
      <c r="NIF12"/>
      <c r="NIG12"/>
      <c r="NIH12"/>
      <c r="NII12"/>
      <c r="NIJ12"/>
      <c r="NIK12"/>
      <c r="NIL12"/>
      <c r="NIM12"/>
      <c r="NIN12"/>
      <c r="NIO12"/>
      <c r="NIP12"/>
      <c r="NIQ12"/>
      <c r="NIR12"/>
      <c r="NIS12"/>
      <c r="NIT12"/>
      <c r="NIU12"/>
      <c r="NIV12"/>
      <c r="NIW12"/>
      <c r="NIX12"/>
      <c r="NIY12"/>
      <c r="NIZ12"/>
      <c r="NJA12"/>
      <c r="NJB12"/>
      <c r="NJC12"/>
      <c r="NJD12"/>
      <c r="NJE12"/>
      <c r="NJF12"/>
      <c r="NJG12"/>
      <c r="NJH12"/>
      <c r="NJI12"/>
      <c r="NJJ12"/>
      <c r="NJK12"/>
      <c r="NJL12"/>
      <c r="NJM12"/>
      <c r="NJN12"/>
      <c r="NJO12"/>
      <c r="NJP12"/>
      <c r="NJQ12"/>
      <c r="NJR12"/>
      <c r="NJS12"/>
      <c r="NJT12"/>
      <c r="NJU12"/>
      <c r="NJV12"/>
      <c r="NJW12"/>
      <c r="NJX12"/>
      <c r="NJY12"/>
      <c r="NJZ12"/>
      <c r="NKA12"/>
      <c r="NKB12"/>
      <c r="NKC12"/>
      <c r="NKD12"/>
      <c r="NKE12"/>
      <c r="NKF12"/>
      <c r="NKG12"/>
      <c r="NKH12"/>
      <c r="NKI12"/>
      <c r="NKJ12"/>
      <c r="NKK12"/>
      <c r="NKL12"/>
      <c r="NKM12"/>
      <c r="NKN12"/>
      <c r="NKO12"/>
      <c r="NKP12"/>
      <c r="NKQ12"/>
      <c r="NKR12"/>
      <c r="NKS12"/>
      <c r="NKT12"/>
      <c r="NKU12"/>
      <c r="NKV12"/>
      <c r="NKW12"/>
      <c r="NKX12"/>
      <c r="NKY12"/>
      <c r="NKZ12"/>
      <c r="NLA12"/>
      <c r="NLB12"/>
      <c r="NLC12"/>
      <c r="NLD12"/>
      <c r="NLE12"/>
      <c r="NLF12"/>
      <c r="NLG12"/>
      <c r="NLH12"/>
      <c r="NLI12"/>
      <c r="NLJ12"/>
      <c r="NLK12"/>
      <c r="NLL12"/>
      <c r="NLM12"/>
      <c r="NLN12"/>
      <c r="NLO12"/>
      <c r="NLP12"/>
      <c r="NLQ12"/>
      <c r="NLR12"/>
      <c r="NLS12"/>
      <c r="NLT12"/>
      <c r="NLU12"/>
      <c r="NLV12"/>
      <c r="NLW12"/>
      <c r="NLX12"/>
      <c r="NLY12"/>
      <c r="NLZ12"/>
      <c r="NMA12"/>
      <c r="NMB12"/>
      <c r="NMC12"/>
      <c r="NMD12"/>
      <c r="NME12"/>
      <c r="NMF12"/>
      <c r="NMG12"/>
      <c r="NMH12"/>
      <c r="NMI12"/>
      <c r="NMJ12"/>
      <c r="NMK12"/>
      <c r="NML12"/>
      <c r="NMM12"/>
      <c r="NMN12"/>
      <c r="NMO12"/>
      <c r="NMP12"/>
      <c r="NMQ12"/>
      <c r="NMR12"/>
      <c r="NMS12"/>
      <c r="NMT12"/>
      <c r="NMU12"/>
      <c r="NMV12"/>
      <c r="NMW12"/>
      <c r="NMX12"/>
      <c r="NMY12"/>
      <c r="NMZ12"/>
      <c r="NNA12"/>
      <c r="NNB12"/>
      <c r="NNC12"/>
      <c r="NND12"/>
      <c r="NNE12"/>
      <c r="NNF12"/>
      <c r="NNG12"/>
      <c r="NNH12"/>
      <c r="NNI12"/>
      <c r="NNJ12"/>
      <c r="NNK12"/>
      <c r="NNL12"/>
      <c r="NNM12"/>
      <c r="NNN12"/>
      <c r="NNO12"/>
      <c r="NNP12"/>
      <c r="NNQ12"/>
      <c r="NNR12"/>
      <c r="NNS12"/>
      <c r="NNT12"/>
      <c r="NNU12"/>
      <c r="NNV12"/>
      <c r="NNW12"/>
      <c r="NNX12"/>
      <c r="NNY12"/>
      <c r="NNZ12"/>
      <c r="NOA12"/>
      <c r="NOB12"/>
      <c r="NOC12"/>
      <c r="NOD12"/>
      <c r="NOE12"/>
      <c r="NOF12"/>
      <c r="NOG12"/>
      <c r="NOH12"/>
      <c r="NOI12"/>
      <c r="NOJ12"/>
      <c r="NOK12"/>
      <c r="NOL12"/>
      <c r="NOM12"/>
      <c r="NON12"/>
      <c r="NOO12"/>
      <c r="NOP12"/>
      <c r="NOQ12"/>
      <c r="NOR12"/>
      <c r="NOS12"/>
      <c r="NOT12"/>
      <c r="NOU12"/>
      <c r="NOV12"/>
      <c r="NOW12"/>
      <c r="NOX12"/>
      <c r="NOY12"/>
      <c r="NOZ12"/>
      <c r="NPA12"/>
      <c r="NPB12"/>
      <c r="NPC12"/>
      <c r="NPD12"/>
      <c r="NPE12"/>
      <c r="NPF12"/>
      <c r="NPG12"/>
      <c r="NPH12"/>
      <c r="NPI12"/>
      <c r="NPJ12"/>
      <c r="NPK12"/>
      <c r="NPL12"/>
      <c r="NPM12"/>
      <c r="NPN12"/>
      <c r="NPO12"/>
      <c r="NPP12"/>
      <c r="NPQ12"/>
      <c r="NPR12"/>
      <c r="NPS12"/>
      <c r="NPT12"/>
      <c r="NPU12"/>
      <c r="NPV12"/>
      <c r="NPW12"/>
      <c r="NPX12"/>
      <c r="NPY12"/>
      <c r="NPZ12"/>
      <c r="NQA12"/>
      <c r="NQB12"/>
      <c r="NQC12"/>
      <c r="NQD12"/>
      <c r="NQE12"/>
      <c r="NQF12"/>
      <c r="NQG12"/>
      <c r="NQH12"/>
      <c r="NQI12"/>
      <c r="NQJ12"/>
      <c r="NQK12"/>
      <c r="NQL12"/>
      <c r="NQM12"/>
      <c r="NQN12"/>
      <c r="NQO12"/>
      <c r="NQP12"/>
      <c r="NQQ12"/>
      <c r="NQR12"/>
      <c r="NQS12"/>
      <c r="NQT12"/>
      <c r="NQU12"/>
      <c r="NQV12"/>
      <c r="NQW12"/>
      <c r="NQX12"/>
      <c r="NQY12"/>
      <c r="NQZ12"/>
      <c r="NRA12"/>
      <c r="NRB12"/>
      <c r="NRC12"/>
      <c r="NRD12"/>
      <c r="NRE12"/>
      <c r="NRF12"/>
      <c r="NRG12"/>
      <c r="NRH12"/>
      <c r="NRI12"/>
      <c r="NRJ12"/>
      <c r="NRK12"/>
      <c r="NRL12"/>
      <c r="NRM12"/>
      <c r="NRN12"/>
      <c r="NRO12"/>
      <c r="NRP12"/>
      <c r="NRQ12"/>
      <c r="NRR12"/>
      <c r="NRS12"/>
      <c r="NRT12"/>
      <c r="NRU12"/>
      <c r="NRV12"/>
      <c r="NRW12"/>
      <c r="NRX12"/>
      <c r="NRY12"/>
      <c r="NRZ12"/>
      <c r="NSA12"/>
      <c r="NSB12"/>
      <c r="NSC12"/>
      <c r="NSD12"/>
      <c r="NSE12"/>
      <c r="NSF12"/>
      <c r="NSG12"/>
      <c r="NSH12"/>
      <c r="NSI12"/>
      <c r="NSJ12"/>
      <c r="NSK12"/>
      <c r="NSL12"/>
      <c r="NSM12"/>
      <c r="NSN12"/>
      <c r="NSO12"/>
      <c r="NSP12"/>
      <c r="NSQ12"/>
      <c r="NSR12"/>
      <c r="NSS12"/>
      <c r="NST12"/>
      <c r="NSU12"/>
      <c r="NSV12"/>
      <c r="NSW12"/>
      <c r="NSX12"/>
      <c r="NSY12"/>
      <c r="NSZ12"/>
      <c r="NTA12"/>
      <c r="NTB12"/>
      <c r="NTC12"/>
      <c r="NTD12"/>
      <c r="NTE12"/>
      <c r="NTF12"/>
      <c r="NTG12"/>
      <c r="NTH12"/>
      <c r="NTI12"/>
      <c r="NTJ12"/>
      <c r="NTK12"/>
      <c r="NTL12"/>
      <c r="NTM12"/>
      <c r="NTN12"/>
      <c r="NTO12"/>
      <c r="NTP12"/>
      <c r="NTQ12"/>
      <c r="NTR12"/>
      <c r="NTS12"/>
      <c r="NTT12"/>
      <c r="NTU12"/>
      <c r="NTV12"/>
      <c r="NTW12"/>
      <c r="NTX12"/>
      <c r="NTY12"/>
      <c r="NTZ12"/>
      <c r="NUA12"/>
      <c r="NUB12"/>
      <c r="NUC12"/>
      <c r="NUD12"/>
      <c r="NUE12"/>
      <c r="NUF12"/>
      <c r="NUG12"/>
      <c r="NUH12"/>
      <c r="NUI12"/>
      <c r="NUJ12"/>
      <c r="NUK12"/>
      <c r="NUL12"/>
      <c r="NUM12"/>
      <c r="NUN12"/>
      <c r="NUO12"/>
      <c r="NUP12"/>
      <c r="NUQ12"/>
      <c r="NUR12"/>
      <c r="NUS12"/>
      <c r="NUT12"/>
      <c r="NUU12"/>
      <c r="NUV12"/>
      <c r="NUW12"/>
      <c r="NUX12"/>
      <c r="NUY12"/>
      <c r="NUZ12"/>
      <c r="NVA12"/>
      <c r="NVB12"/>
      <c r="NVC12"/>
      <c r="NVD12"/>
      <c r="NVE12"/>
      <c r="NVF12"/>
      <c r="NVG12"/>
      <c r="NVH12"/>
      <c r="NVI12"/>
      <c r="NVJ12"/>
      <c r="NVK12"/>
      <c r="NVL12"/>
      <c r="NVM12"/>
      <c r="NVN12"/>
      <c r="NVO12"/>
      <c r="NVP12"/>
      <c r="NVQ12"/>
      <c r="NVR12"/>
      <c r="NVS12"/>
      <c r="NVT12"/>
      <c r="NVU12"/>
      <c r="NVV12"/>
      <c r="NVW12"/>
      <c r="NVX12"/>
      <c r="NVY12"/>
      <c r="NVZ12"/>
      <c r="NWA12"/>
      <c r="NWB12"/>
      <c r="NWC12"/>
      <c r="NWD12"/>
      <c r="NWE12"/>
      <c r="NWF12"/>
      <c r="NWG12"/>
      <c r="NWH12"/>
      <c r="NWI12"/>
      <c r="NWJ12"/>
      <c r="NWK12"/>
      <c r="NWL12"/>
      <c r="NWM12"/>
      <c r="NWN12"/>
      <c r="NWO12"/>
      <c r="NWP12"/>
      <c r="NWQ12"/>
      <c r="NWR12"/>
      <c r="NWS12"/>
      <c r="NWT12"/>
      <c r="NWU12"/>
      <c r="NWV12"/>
      <c r="NWW12"/>
      <c r="NWX12"/>
      <c r="NWY12"/>
      <c r="NWZ12"/>
      <c r="NXA12"/>
      <c r="NXB12"/>
      <c r="NXC12"/>
      <c r="NXD12"/>
      <c r="NXE12"/>
      <c r="NXF12"/>
      <c r="NXG12"/>
      <c r="NXH12"/>
      <c r="NXI12"/>
      <c r="NXJ12"/>
      <c r="NXK12"/>
      <c r="NXL12"/>
      <c r="NXM12"/>
      <c r="NXN12"/>
      <c r="NXO12"/>
      <c r="NXP12"/>
      <c r="NXQ12"/>
      <c r="NXR12"/>
      <c r="NXS12"/>
      <c r="NXT12"/>
      <c r="NXU12"/>
      <c r="NXV12"/>
      <c r="NXW12"/>
      <c r="NXX12"/>
      <c r="NXY12"/>
      <c r="NXZ12"/>
      <c r="NYA12"/>
      <c r="NYB12"/>
      <c r="NYC12"/>
      <c r="NYD12"/>
      <c r="NYE12"/>
      <c r="NYF12"/>
      <c r="NYG12"/>
      <c r="NYH12"/>
      <c r="NYI12"/>
      <c r="NYJ12"/>
      <c r="NYK12"/>
      <c r="NYL12"/>
      <c r="NYM12"/>
      <c r="NYN12"/>
      <c r="NYO12"/>
      <c r="NYP12"/>
      <c r="NYQ12"/>
      <c r="NYR12"/>
      <c r="NYS12"/>
      <c r="NYT12"/>
      <c r="NYU12"/>
      <c r="NYV12"/>
      <c r="NYW12"/>
      <c r="NYX12"/>
      <c r="NYY12"/>
      <c r="NYZ12"/>
      <c r="NZA12"/>
      <c r="NZB12"/>
      <c r="NZC12"/>
      <c r="NZD12"/>
      <c r="NZE12"/>
      <c r="NZF12"/>
      <c r="NZG12"/>
      <c r="NZH12"/>
      <c r="NZI12"/>
      <c r="NZJ12"/>
      <c r="NZK12"/>
      <c r="NZL12"/>
      <c r="NZM12"/>
      <c r="NZN12"/>
      <c r="NZO12"/>
      <c r="NZP12"/>
      <c r="NZQ12"/>
      <c r="NZR12"/>
      <c r="NZS12"/>
      <c r="NZT12"/>
      <c r="NZU12"/>
      <c r="NZV12"/>
      <c r="NZW12"/>
      <c r="NZX12"/>
      <c r="NZY12"/>
      <c r="NZZ12"/>
      <c r="OAA12"/>
      <c r="OAB12"/>
      <c r="OAC12"/>
      <c r="OAD12"/>
      <c r="OAE12"/>
      <c r="OAF12"/>
      <c r="OAG12"/>
      <c r="OAH12"/>
      <c r="OAI12"/>
      <c r="OAJ12"/>
      <c r="OAK12"/>
      <c r="OAL12"/>
      <c r="OAM12"/>
      <c r="OAN12"/>
      <c r="OAO12"/>
      <c r="OAP12"/>
      <c r="OAQ12"/>
      <c r="OAR12"/>
      <c r="OAS12"/>
      <c r="OAT12"/>
      <c r="OAU12"/>
      <c r="OAV12"/>
      <c r="OAW12"/>
      <c r="OAX12"/>
      <c r="OAY12"/>
      <c r="OAZ12"/>
      <c r="OBA12"/>
      <c r="OBB12"/>
      <c r="OBC12"/>
      <c r="OBD12"/>
      <c r="OBE12"/>
      <c r="OBF12"/>
      <c r="OBG12"/>
      <c r="OBH12"/>
      <c r="OBI12"/>
      <c r="OBJ12"/>
      <c r="OBK12"/>
      <c r="OBL12"/>
      <c r="OBM12"/>
      <c r="OBN12"/>
      <c r="OBO12"/>
      <c r="OBP12"/>
      <c r="OBQ12"/>
      <c r="OBR12"/>
      <c r="OBS12"/>
      <c r="OBT12"/>
      <c r="OBU12"/>
      <c r="OBV12"/>
      <c r="OBW12"/>
      <c r="OBX12"/>
      <c r="OBY12"/>
      <c r="OBZ12"/>
      <c r="OCA12"/>
      <c r="OCB12"/>
      <c r="OCC12"/>
      <c r="OCD12"/>
      <c r="OCE12"/>
      <c r="OCF12"/>
      <c r="OCG12"/>
      <c r="OCH12"/>
      <c r="OCI12"/>
      <c r="OCJ12"/>
      <c r="OCK12"/>
      <c r="OCL12"/>
      <c r="OCM12"/>
      <c r="OCN12"/>
      <c r="OCO12"/>
      <c r="OCP12"/>
      <c r="OCQ12"/>
      <c r="OCR12"/>
      <c r="OCS12"/>
      <c r="OCT12"/>
      <c r="OCU12"/>
      <c r="OCV12"/>
      <c r="OCW12"/>
      <c r="OCX12"/>
      <c r="OCY12"/>
      <c r="OCZ12"/>
      <c r="ODA12"/>
      <c r="ODB12"/>
      <c r="ODC12"/>
      <c r="ODD12"/>
      <c r="ODE12"/>
      <c r="ODF12"/>
      <c r="ODG12"/>
      <c r="ODH12"/>
      <c r="ODI12"/>
      <c r="ODJ12"/>
      <c r="ODK12"/>
      <c r="ODL12"/>
      <c r="ODM12"/>
      <c r="ODN12"/>
      <c r="ODO12"/>
      <c r="ODP12"/>
      <c r="ODQ12"/>
      <c r="ODR12"/>
      <c r="ODS12"/>
      <c r="ODT12"/>
      <c r="ODU12"/>
      <c r="ODV12"/>
      <c r="ODW12"/>
      <c r="ODX12"/>
      <c r="ODY12"/>
      <c r="ODZ12"/>
      <c r="OEA12"/>
      <c r="OEB12"/>
      <c r="OEC12"/>
      <c r="OED12"/>
      <c r="OEE12"/>
      <c r="OEF12"/>
      <c r="OEG12"/>
      <c r="OEH12"/>
      <c r="OEI12"/>
      <c r="OEJ12"/>
      <c r="OEK12"/>
      <c r="OEL12"/>
      <c r="OEM12"/>
      <c r="OEN12"/>
      <c r="OEO12"/>
      <c r="OEP12"/>
      <c r="OEQ12"/>
      <c r="OER12"/>
      <c r="OES12"/>
      <c r="OET12"/>
      <c r="OEU12"/>
      <c r="OEV12"/>
      <c r="OEW12"/>
      <c r="OEX12"/>
      <c r="OEY12"/>
      <c r="OEZ12"/>
      <c r="OFA12"/>
      <c r="OFB12"/>
      <c r="OFC12"/>
      <c r="OFD12"/>
      <c r="OFE12"/>
      <c r="OFF12"/>
      <c r="OFG12"/>
      <c r="OFH12"/>
      <c r="OFI12"/>
      <c r="OFJ12"/>
      <c r="OFK12"/>
      <c r="OFL12"/>
      <c r="OFM12"/>
      <c r="OFN12"/>
      <c r="OFO12"/>
      <c r="OFP12"/>
      <c r="OFQ12"/>
      <c r="OFR12"/>
      <c r="OFS12"/>
      <c r="OFT12"/>
      <c r="OFU12"/>
      <c r="OFV12"/>
      <c r="OFW12"/>
      <c r="OFX12"/>
      <c r="OFY12"/>
      <c r="OFZ12"/>
      <c r="OGA12"/>
      <c r="OGB12"/>
      <c r="OGC12"/>
      <c r="OGD12"/>
      <c r="OGE12"/>
      <c r="OGF12"/>
      <c r="OGG12"/>
      <c r="OGH12"/>
      <c r="OGI12"/>
      <c r="OGJ12"/>
      <c r="OGK12"/>
      <c r="OGL12"/>
      <c r="OGM12"/>
      <c r="OGN12"/>
      <c r="OGO12"/>
      <c r="OGP12"/>
      <c r="OGQ12"/>
      <c r="OGR12"/>
      <c r="OGS12"/>
      <c r="OGT12"/>
      <c r="OGU12"/>
      <c r="OGV12"/>
      <c r="OGW12"/>
      <c r="OGX12"/>
      <c r="OGY12"/>
      <c r="OGZ12"/>
      <c r="OHA12"/>
      <c r="OHB12"/>
      <c r="OHC12"/>
      <c r="OHD12"/>
      <c r="OHE12"/>
      <c r="OHF12"/>
      <c r="OHG12"/>
      <c r="OHH12"/>
      <c r="OHI12"/>
      <c r="OHJ12"/>
      <c r="OHK12"/>
      <c r="OHL12"/>
      <c r="OHM12"/>
      <c r="OHN12"/>
      <c r="OHO12"/>
      <c r="OHP12"/>
      <c r="OHQ12"/>
      <c r="OHR12"/>
      <c r="OHS12"/>
      <c r="OHT12"/>
      <c r="OHU12"/>
      <c r="OHV12"/>
      <c r="OHW12"/>
      <c r="OHX12"/>
      <c r="OHY12"/>
      <c r="OHZ12"/>
      <c r="OIA12"/>
      <c r="OIB12"/>
      <c r="OIC12"/>
      <c r="OID12"/>
      <c r="OIE12"/>
      <c r="OIF12"/>
      <c r="OIG12"/>
      <c r="OIH12"/>
      <c r="OII12"/>
      <c r="OIJ12"/>
      <c r="OIK12"/>
      <c r="OIL12"/>
      <c r="OIM12"/>
      <c r="OIN12"/>
      <c r="OIO12"/>
      <c r="OIP12"/>
      <c r="OIQ12"/>
      <c r="OIR12"/>
      <c r="OIS12"/>
      <c r="OIT12"/>
      <c r="OIU12"/>
      <c r="OIV12"/>
      <c r="OIW12"/>
      <c r="OIX12"/>
      <c r="OIY12"/>
      <c r="OIZ12"/>
      <c r="OJA12"/>
      <c r="OJB12"/>
      <c r="OJC12"/>
      <c r="OJD12"/>
      <c r="OJE12"/>
      <c r="OJF12"/>
      <c r="OJG12"/>
      <c r="OJH12"/>
      <c r="OJI12"/>
      <c r="OJJ12"/>
      <c r="OJK12"/>
      <c r="OJL12"/>
      <c r="OJM12"/>
      <c r="OJN12"/>
      <c r="OJO12"/>
      <c r="OJP12"/>
      <c r="OJQ12"/>
      <c r="OJR12"/>
      <c r="OJS12"/>
      <c r="OJT12"/>
      <c r="OJU12"/>
      <c r="OJV12"/>
      <c r="OJW12"/>
      <c r="OJX12"/>
      <c r="OJY12"/>
      <c r="OJZ12"/>
      <c r="OKA12"/>
      <c r="OKB12"/>
      <c r="OKC12"/>
      <c r="OKD12"/>
      <c r="OKE12"/>
      <c r="OKF12"/>
      <c r="OKG12"/>
      <c r="OKH12"/>
      <c r="OKI12"/>
      <c r="OKJ12"/>
      <c r="OKK12"/>
      <c r="OKL12"/>
      <c r="OKM12"/>
      <c r="OKN12"/>
      <c r="OKO12"/>
      <c r="OKP12"/>
      <c r="OKQ12"/>
      <c r="OKR12"/>
      <c r="OKS12"/>
      <c r="OKT12"/>
      <c r="OKU12"/>
      <c r="OKV12"/>
      <c r="OKW12"/>
      <c r="OKX12"/>
      <c r="OKY12"/>
      <c r="OKZ12"/>
      <c r="OLA12"/>
      <c r="OLB12"/>
      <c r="OLC12"/>
      <c r="OLD12"/>
      <c r="OLE12"/>
      <c r="OLF12"/>
      <c r="OLG12"/>
      <c r="OLH12"/>
      <c r="OLI12"/>
      <c r="OLJ12"/>
      <c r="OLK12"/>
      <c r="OLL12"/>
      <c r="OLM12"/>
      <c r="OLN12"/>
      <c r="OLO12"/>
      <c r="OLP12"/>
      <c r="OLQ12"/>
      <c r="OLR12"/>
      <c r="OLS12"/>
      <c r="OLT12"/>
      <c r="OLU12"/>
      <c r="OLV12"/>
      <c r="OLW12"/>
      <c r="OLX12"/>
      <c r="OLY12"/>
      <c r="OLZ12"/>
      <c r="OMA12"/>
      <c r="OMB12"/>
      <c r="OMC12"/>
      <c r="OMD12"/>
      <c r="OME12"/>
      <c r="OMF12"/>
      <c r="OMG12"/>
      <c r="OMH12"/>
      <c r="OMI12"/>
      <c r="OMJ12"/>
      <c r="OMK12"/>
      <c r="OML12"/>
      <c r="OMM12"/>
      <c r="OMN12"/>
      <c r="OMO12"/>
      <c r="OMP12"/>
      <c r="OMQ12"/>
      <c r="OMR12"/>
      <c r="OMS12"/>
      <c r="OMT12"/>
      <c r="OMU12"/>
      <c r="OMV12"/>
      <c r="OMW12"/>
      <c r="OMX12"/>
      <c r="OMY12"/>
      <c r="OMZ12"/>
      <c r="ONA12"/>
      <c r="ONB12"/>
      <c r="ONC12"/>
      <c r="OND12"/>
      <c r="ONE12"/>
      <c r="ONF12"/>
      <c r="ONG12"/>
      <c r="ONH12"/>
      <c r="ONI12"/>
      <c r="ONJ12"/>
      <c r="ONK12"/>
      <c r="ONL12"/>
      <c r="ONM12"/>
      <c r="ONN12"/>
      <c r="ONO12"/>
      <c r="ONP12"/>
      <c r="ONQ12"/>
      <c r="ONR12"/>
      <c r="ONS12"/>
      <c r="ONT12"/>
      <c r="ONU12"/>
      <c r="ONV12"/>
      <c r="ONW12"/>
      <c r="ONX12"/>
      <c r="ONY12"/>
      <c r="ONZ12"/>
      <c r="OOA12"/>
      <c r="OOB12"/>
      <c r="OOC12"/>
      <c r="OOD12"/>
      <c r="OOE12"/>
      <c r="OOF12"/>
      <c r="OOG12"/>
      <c r="OOH12"/>
      <c r="OOI12"/>
      <c r="OOJ12"/>
      <c r="OOK12"/>
      <c r="OOL12"/>
      <c r="OOM12"/>
      <c r="OON12"/>
      <c r="OOO12"/>
      <c r="OOP12"/>
      <c r="OOQ12"/>
      <c r="OOR12"/>
      <c r="OOS12"/>
      <c r="OOT12"/>
      <c r="OOU12"/>
      <c r="OOV12"/>
      <c r="OOW12"/>
      <c r="OOX12"/>
      <c r="OOY12"/>
      <c r="OOZ12"/>
      <c r="OPA12"/>
      <c r="OPB12"/>
      <c r="OPC12"/>
      <c r="OPD12"/>
      <c r="OPE12"/>
      <c r="OPF12"/>
      <c r="OPG12"/>
      <c r="OPH12"/>
      <c r="OPI12"/>
      <c r="OPJ12"/>
      <c r="OPK12"/>
      <c r="OPL12"/>
      <c r="OPM12"/>
      <c r="OPN12"/>
      <c r="OPO12"/>
      <c r="OPP12"/>
      <c r="OPQ12"/>
      <c r="OPR12"/>
      <c r="OPS12"/>
      <c r="OPT12"/>
      <c r="OPU12"/>
      <c r="OPV12"/>
      <c r="OPW12"/>
      <c r="OPX12"/>
      <c r="OPY12"/>
      <c r="OPZ12"/>
      <c r="OQA12"/>
      <c r="OQB12"/>
      <c r="OQC12"/>
      <c r="OQD12"/>
      <c r="OQE12"/>
      <c r="OQF12"/>
      <c r="OQG12"/>
      <c r="OQH12"/>
      <c r="OQI12"/>
      <c r="OQJ12"/>
      <c r="OQK12"/>
      <c r="OQL12"/>
      <c r="OQM12"/>
      <c r="OQN12"/>
      <c r="OQO12"/>
      <c r="OQP12"/>
      <c r="OQQ12"/>
      <c r="OQR12"/>
      <c r="OQS12"/>
      <c r="OQT12"/>
      <c r="OQU12"/>
      <c r="OQV12"/>
      <c r="OQW12"/>
      <c r="OQX12"/>
      <c r="OQY12"/>
      <c r="OQZ12"/>
      <c r="ORA12"/>
      <c r="ORB12"/>
      <c r="ORC12"/>
      <c r="ORD12"/>
      <c r="ORE12"/>
      <c r="ORF12"/>
      <c r="ORG12"/>
      <c r="ORH12"/>
      <c r="ORI12"/>
      <c r="ORJ12"/>
      <c r="ORK12"/>
      <c r="ORL12"/>
      <c r="ORM12"/>
      <c r="ORN12"/>
      <c r="ORO12"/>
      <c r="ORP12"/>
      <c r="ORQ12"/>
      <c r="ORR12"/>
      <c r="ORS12"/>
      <c r="ORT12"/>
      <c r="ORU12"/>
      <c r="ORV12"/>
      <c r="ORW12"/>
      <c r="ORX12"/>
      <c r="ORY12"/>
      <c r="ORZ12"/>
      <c r="OSA12"/>
      <c r="OSB12"/>
      <c r="OSC12"/>
      <c r="OSD12"/>
      <c r="OSE12"/>
      <c r="OSF12"/>
      <c r="OSG12"/>
      <c r="OSH12"/>
      <c r="OSI12"/>
      <c r="OSJ12"/>
      <c r="OSK12"/>
      <c r="OSL12"/>
      <c r="OSM12"/>
      <c r="OSN12"/>
      <c r="OSO12"/>
      <c r="OSP12"/>
      <c r="OSQ12"/>
      <c r="OSR12"/>
      <c r="OSS12"/>
      <c r="OST12"/>
      <c r="OSU12"/>
      <c r="OSV12"/>
      <c r="OSW12"/>
      <c r="OSX12"/>
      <c r="OSY12"/>
      <c r="OSZ12"/>
      <c r="OTA12"/>
      <c r="OTB12"/>
      <c r="OTC12"/>
      <c r="OTD12"/>
      <c r="OTE12"/>
      <c r="OTF12"/>
      <c r="OTG12"/>
      <c r="OTH12"/>
      <c r="OTI12"/>
      <c r="OTJ12"/>
      <c r="OTK12"/>
      <c r="OTL12"/>
      <c r="OTM12"/>
      <c r="OTN12"/>
      <c r="OTO12"/>
      <c r="OTP12"/>
      <c r="OTQ12"/>
      <c r="OTR12"/>
      <c r="OTS12"/>
      <c r="OTT12"/>
      <c r="OTU12"/>
      <c r="OTV12"/>
      <c r="OTW12"/>
      <c r="OTX12"/>
      <c r="OTY12"/>
      <c r="OTZ12"/>
      <c r="OUA12"/>
      <c r="OUB12"/>
      <c r="OUC12"/>
      <c r="OUD12"/>
      <c r="OUE12"/>
      <c r="OUF12"/>
      <c r="OUG12"/>
      <c r="OUH12"/>
      <c r="OUI12"/>
      <c r="OUJ12"/>
      <c r="OUK12"/>
      <c r="OUL12"/>
      <c r="OUM12"/>
      <c r="OUN12"/>
      <c r="OUO12"/>
      <c r="OUP12"/>
      <c r="OUQ12"/>
      <c r="OUR12"/>
      <c r="OUS12"/>
      <c r="OUT12"/>
      <c r="OUU12"/>
      <c r="OUV12"/>
      <c r="OUW12"/>
      <c r="OUX12"/>
      <c r="OUY12"/>
      <c r="OUZ12"/>
      <c r="OVA12"/>
      <c r="OVB12"/>
      <c r="OVC12"/>
      <c r="OVD12"/>
      <c r="OVE12"/>
      <c r="OVF12"/>
      <c r="OVG12"/>
      <c r="OVH12"/>
      <c r="OVI12"/>
      <c r="OVJ12"/>
      <c r="OVK12"/>
      <c r="OVL12"/>
      <c r="OVM12"/>
      <c r="OVN12"/>
      <c r="OVO12"/>
      <c r="OVP12"/>
      <c r="OVQ12"/>
      <c r="OVR12"/>
      <c r="OVS12"/>
      <c r="OVT12"/>
      <c r="OVU12"/>
      <c r="OVV12"/>
      <c r="OVW12"/>
      <c r="OVX12"/>
      <c r="OVY12"/>
      <c r="OVZ12"/>
      <c r="OWA12"/>
      <c r="OWB12"/>
      <c r="OWC12"/>
      <c r="OWD12"/>
      <c r="OWE12"/>
      <c r="OWF12"/>
      <c r="OWG12"/>
      <c r="OWH12"/>
      <c r="OWI12"/>
      <c r="OWJ12"/>
      <c r="OWK12"/>
      <c r="OWL12"/>
      <c r="OWM12"/>
      <c r="OWN12"/>
      <c r="OWO12"/>
      <c r="OWP12"/>
      <c r="OWQ12"/>
      <c r="OWR12"/>
      <c r="OWS12"/>
      <c r="OWT12"/>
      <c r="OWU12"/>
      <c r="OWV12"/>
      <c r="OWW12"/>
      <c r="OWX12"/>
      <c r="OWY12"/>
      <c r="OWZ12"/>
      <c r="OXA12"/>
      <c r="OXB12"/>
      <c r="OXC12"/>
      <c r="OXD12"/>
      <c r="OXE12"/>
      <c r="OXF12"/>
      <c r="OXG12"/>
      <c r="OXH12"/>
      <c r="OXI12"/>
      <c r="OXJ12"/>
      <c r="OXK12"/>
      <c r="OXL12"/>
      <c r="OXM12"/>
      <c r="OXN12"/>
      <c r="OXO12"/>
      <c r="OXP12"/>
      <c r="OXQ12"/>
      <c r="OXR12"/>
      <c r="OXS12"/>
      <c r="OXT12"/>
      <c r="OXU12"/>
      <c r="OXV12"/>
      <c r="OXW12"/>
      <c r="OXX12"/>
      <c r="OXY12"/>
      <c r="OXZ12"/>
      <c r="OYA12"/>
      <c r="OYB12"/>
      <c r="OYC12"/>
      <c r="OYD12"/>
      <c r="OYE12"/>
      <c r="OYF12"/>
      <c r="OYG12"/>
      <c r="OYH12"/>
      <c r="OYI12"/>
      <c r="OYJ12"/>
      <c r="OYK12"/>
      <c r="OYL12"/>
      <c r="OYM12"/>
      <c r="OYN12"/>
      <c r="OYO12"/>
      <c r="OYP12"/>
      <c r="OYQ12"/>
      <c r="OYR12"/>
      <c r="OYS12"/>
      <c r="OYT12"/>
      <c r="OYU12"/>
      <c r="OYV12"/>
      <c r="OYW12"/>
      <c r="OYX12"/>
      <c r="OYY12"/>
      <c r="OYZ12"/>
      <c r="OZA12"/>
      <c r="OZB12"/>
      <c r="OZC12"/>
      <c r="OZD12"/>
      <c r="OZE12"/>
      <c r="OZF12"/>
      <c r="OZG12"/>
      <c r="OZH12"/>
      <c r="OZI12"/>
      <c r="OZJ12"/>
      <c r="OZK12"/>
      <c r="OZL12"/>
      <c r="OZM12"/>
      <c r="OZN12"/>
      <c r="OZO12"/>
      <c r="OZP12"/>
      <c r="OZQ12"/>
      <c r="OZR12"/>
      <c r="OZS12"/>
      <c r="OZT12"/>
      <c r="OZU12"/>
      <c r="OZV12"/>
      <c r="OZW12"/>
      <c r="OZX12"/>
      <c r="OZY12"/>
      <c r="OZZ12"/>
      <c r="PAA12"/>
      <c r="PAB12"/>
      <c r="PAC12"/>
      <c r="PAD12"/>
      <c r="PAE12"/>
      <c r="PAF12"/>
      <c r="PAG12"/>
      <c r="PAH12"/>
      <c r="PAI12"/>
      <c r="PAJ12"/>
      <c r="PAK12"/>
      <c r="PAL12"/>
      <c r="PAM12"/>
      <c r="PAN12"/>
      <c r="PAO12"/>
      <c r="PAP12"/>
      <c r="PAQ12"/>
      <c r="PAR12"/>
      <c r="PAS12"/>
      <c r="PAT12"/>
      <c r="PAU12"/>
      <c r="PAV12"/>
      <c r="PAW12"/>
      <c r="PAX12"/>
      <c r="PAY12"/>
      <c r="PAZ12"/>
      <c r="PBA12"/>
      <c r="PBB12"/>
      <c r="PBC12"/>
      <c r="PBD12"/>
      <c r="PBE12"/>
      <c r="PBF12"/>
      <c r="PBG12"/>
      <c r="PBH12"/>
      <c r="PBI12"/>
      <c r="PBJ12"/>
      <c r="PBK12"/>
      <c r="PBL12"/>
      <c r="PBM12"/>
      <c r="PBN12"/>
      <c r="PBO12"/>
      <c r="PBP12"/>
      <c r="PBQ12"/>
      <c r="PBR12"/>
      <c r="PBS12"/>
      <c r="PBT12"/>
      <c r="PBU12"/>
      <c r="PBV12"/>
      <c r="PBW12"/>
      <c r="PBX12"/>
      <c r="PBY12"/>
      <c r="PBZ12"/>
      <c r="PCA12"/>
      <c r="PCB12"/>
      <c r="PCC12"/>
      <c r="PCD12"/>
      <c r="PCE12"/>
      <c r="PCF12"/>
      <c r="PCG12"/>
      <c r="PCH12"/>
      <c r="PCI12"/>
      <c r="PCJ12"/>
      <c r="PCK12"/>
      <c r="PCL12"/>
      <c r="PCM12"/>
      <c r="PCN12"/>
      <c r="PCO12"/>
      <c r="PCP12"/>
      <c r="PCQ12"/>
      <c r="PCR12"/>
      <c r="PCS12"/>
      <c r="PCT12"/>
      <c r="PCU12"/>
      <c r="PCV12"/>
      <c r="PCW12"/>
      <c r="PCX12"/>
      <c r="PCY12"/>
      <c r="PCZ12"/>
      <c r="PDA12"/>
      <c r="PDB12"/>
      <c r="PDC12"/>
      <c r="PDD12"/>
      <c r="PDE12"/>
      <c r="PDF12"/>
      <c r="PDG12"/>
      <c r="PDH12"/>
      <c r="PDI12"/>
      <c r="PDJ12"/>
      <c r="PDK12"/>
      <c r="PDL12"/>
      <c r="PDM12"/>
      <c r="PDN12"/>
      <c r="PDO12"/>
      <c r="PDP12"/>
      <c r="PDQ12"/>
      <c r="PDR12"/>
      <c r="PDS12"/>
      <c r="PDT12"/>
      <c r="PDU12"/>
      <c r="PDV12"/>
      <c r="PDW12"/>
      <c r="PDX12"/>
      <c r="PDY12"/>
      <c r="PDZ12"/>
      <c r="PEA12"/>
      <c r="PEB12"/>
      <c r="PEC12"/>
      <c r="PED12"/>
      <c r="PEE12"/>
      <c r="PEF12"/>
      <c r="PEG12"/>
      <c r="PEH12"/>
      <c r="PEI12"/>
      <c r="PEJ12"/>
      <c r="PEK12"/>
      <c r="PEL12"/>
      <c r="PEM12"/>
      <c r="PEN12"/>
      <c r="PEO12"/>
      <c r="PEP12"/>
      <c r="PEQ12"/>
      <c r="PER12"/>
      <c r="PES12"/>
      <c r="PET12"/>
      <c r="PEU12"/>
      <c r="PEV12"/>
      <c r="PEW12"/>
      <c r="PEX12"/>
      <c r="PEY12"/>
      <c r="PEZ12"/>
      <c r="PFA12"/>
      <c r="PFB12"/>
      <c r="PFC12"/>
      <c r="PFD12"/>
      <c r="PFE12"/>
      <c r="PFF12"/>
      <c r="PFG12"/>
      <c r="PFH12"/>
      <c r="PFI12"/>
      <c r="PFJ12"/>
      <c r="PFK12"/>
      <c r="PFL12"/>
      <c r="PFM12"/>
      <c r="PFN12"/>
      <c r="PFO12"/>
      <c r="PFP12"/>
      <c r="PFQ12"/>
      <c r="PFR12"/>
      <c r="PFS12"/>
      <c r="PFT12"/>
      <c r="PFU12"/>
      <c r="PFV12"/>
      <c r="PFW12"/>
      <c r="PFX12"/>
      <c r="PFY12"/>
      <c r="PFZ12"/>
      <c r="PGA12"/>
      <c r="PGB12"/>
      <c r="PGC12"/>
      <c r="PGD12"/>
      <c r="PGE12"/>
      <c r="PGF12"/>
      <c r="PGG12"/>
      <c r="PGH12"/>
      <c r="PGI12"/>
      <c r="PGJ12"/>
      <c r="PGK12"/>
      <c r="PGL12"/>
      <c r="PGM12"/>
      <c r="PGN12"/>
      <c r="PGO12"/>
      <c r="PGP12"/>
      <c r="PGQ12"/>
      <c r="PGR12"/>
      <c r="PGS12"/>
      <c r="PGT12"/>
      <c r="PGU12"/>
      <c r="PGV12"/>
      <c r="PGW12"/>
      <c r="PGX12"/>
      <c r="PGY12"/>
      <c r="PGZ12"/>
      <c r="PHA12"/>
      <c r="PHB12"/>
      <c r="PHC12"/>
      <c r="PHD12"/>
      <c r="PHE12"/>
      <c r="PHF12"/>
      <c r="PHG12"/>
      <c r="PHH12"/>
      <c r="PHI12"/>
      <c r="PHJ12"/>
      <c r="PHK12"/>
      <c r="PHL12"/>
      <c r="PHM12"/>
      <c r="PHN12"/>
      <c r="PHO12"/>
      <c r="PHP12"/>
      <c r="PHQ12"/>
      <c r="PHR12"/>
      <c r="PHS12"/>
      <c r="PHT12"/>
      <c r="PHU12"/>
      <c r="PHV12"/>
      <c r="PHW12"/>
      <c r="PHX12"/>
      <c r="PHY12"/>
      <c r="PHZ12"/>
      <c r="PIA12"/>
      <c r="PIB12"/>
      <c r="PIC12"/>
      <c r="PID12"/>
      <c r="PIE12"/>
      <c r="PIF12"/>
      <c r="PIG12"/>
      <c r="PIH12"/>
      <c r="PII12"/>
      <c r="PIJ12"/>
      <c r="PIK12"/>
      <c r="PIL12"/>
      <c r="PIM12"/>
      <c r="PIN12"/>
      <c r="PIO12"/>
      <c r="PIP12"/>
      <c r="PIQ12"/>
      <c r="PIR12"/>
      <c r="PIS12"/>
      <c r="PIT12"/>
      <c r="PIU12"/>
      <c r="PIV12"/>
      <c r="PIW12"/>
      <c r="PIX12"/>
      <c r="PIY12"/>
      <c r="PIZ12"/>
      <c r="PJA12"/>
      <c r="PJB12"/>
      <c r="PJC12"/>
      <c r="PJD12"/>
      <c r="PJE12"/>
      <c r="PJF12"/>
      <c r="PJG12"/>
      <c r="PJH12"/>
      <c r="PJI12"/>
      <c r="PJJ12"/>
      <c r="PJK12"/>
      <c r="PJL12"/>
      <c r="PJM12"/>
      <c r="PJN12"/>
      <c r="PJO12"/>
      <c r="PJP12"/>
      <c r="PJQ12"/>
      <c r="PJR12"/>
      <c r="PJS12"/>
      <c r="PJT12"/>
      <c r="PJU12"/>
      <c r="PJV12"/>
      <c r="PJW12"/>
      <c r="PJX12"/>
      <c r="PJY12"/>
      <c r="PJZ12"/>
      <c r="PKA12"/>
      <c r="PKB12"/>
      <c r="PKC12"/>
      <c r="PKD12"/>
      <c r="PKE12"/>
      <c r="PKF12"/>
      <c r="PKG12"/>
      <c r="PKH12"/>
      <c r="PKI12"/>
      <c r="PKJ12"/>
      <c r="PKK12"/>
      <c r="PKL12"/>
      <c r="PKM12"/>
      <c r="PKN12"/>
      <c r="PKO12"/>
      <c r="PKP12"/>
      <c r="PKQ12"/>
      <c r="PKR12"/>
      <c r="PKS12"/>
      <c r="PKT12"/>
      <c r="PKU12"/>
      <c r="PKV12"/>
      <c r="PKW12"/>
      <c r="PKX12"/>
      <c r="PKY12"/>
      <c r="PKZ12"/>
      <c r="PLA12"/>
      <c r="PLB12"/>
      <c r="PLC12"/>
      <c r="PLD12"/>
      <c r="PLE12"/>
      <c r="PLF12"/>
      <c r="PLG12"/>
      <c r="PLH12"/>
      <c r="PLI12"/>
      <c r="PLJ12"/>
      <c r="PLK12"/>
      <c r="PLL12"/>
      <c r="PLM12"/>
      <c r="PLN12"/>
      <c r="PLO12"/>
      <c r="PLP12"/>
      <c r="PLQ12"/>
      <c r="PLR12"/>
      <c r="PLS12"/>
      <c r="PLT12"/>
      <c r="PLU12"/>
      <c r="PLV12"/>
      <c r="PLW12"/>
      <c r="PLX12"/>
      <c r="PLY12"/>
      <c r="PLZ12"/>
      <c r="PMA12"/>
      <c r="PMB12"/>
      <c r="PMC12"/>
      <c r="PMD12"/>
      <c r="PME12"/>
      <c r="PMF12"/>
      <c r="PMG12"/>
      <c r="PMH12"/>
      <c r="PMI12"/>
      <c r="PMJ12"/>
      <c r="PMK12"/>
      <c r="PML12"/>
      <c r="PMM12"/>
      <c r="PMN12"/>
      <c r="PMO12"/>
      <c r="PMP12"/>
      <c r="PMQ12"/>
      <c r="PMR12"/>
      <c r="PMS12"/>
      <c r="PMT12"/>
      <c r="PMU12"/>
      <c r="PMV12"/>
      <c r="PMW12"/>
      <c r="PMX12"/>
      <c r="PMY12"/>
      <c r="PMZ12"/>
      <c r="PNA12"/>
      <c r="PNB12"/>
      <c r="PNC12"/>
      <c r="PND12"/>
      <c r="PNE12"/>
      <c r="PNF12"/>
      <c r="PNG12"/>
      <c r="PNH12"/>
      <c r="PNI12"/>
      <c r="PNJ12"/>
      <c r="PNK12"/>
      <c r="PNL12"/>
      <c r="PNM12"/>
      <c r="PNN12"/>
      <c r="PNO12"/>
      <c r="PNP12"/>
      <c r="PNQ12"/>
      <c r="PNR12"/>
      <c r="PNS12"/>
      <c r="PNT12"/>
      <c r="PNU12"/>
      <c r="PNV12"/>
      <c r="PNW12"/>
      <c r="PNX12"/>
      <c r="PNY12"/>
      <c r="PNZ12"/>
      <c r="POA12"/>
      <c r="POB12"/>
      <c r="POC12"/>
      <c r="POD12"/>
      <c r="POE12"/>
      <c r="POF12"/>
      <c r="POG12"/>
      <c r="POH12"/>
      <c r="POI12"/>
      <c r="POJ12"/>
      <c r="POK12"/>
      <c r="POL12"/>
      <c r="POM12"/>
      <c r="PON12"/>
      <c r="POO12"/>
      <c r="POP12"/>
      <c r="POQ12"/>
      <c r="POR12"/>
      <c r="POS12"/>
      <c r="POT12"/>
      <c r="POU12"/>
      <c r="POV12"/>
      <c r="POW12"/>
      <c r="POX12"/>
      <c r="POY12"/>
      <c r="POZ12"/>
      <c r="PPA12"/>
      <c r="PPB12"/>
      <c r="PPC12"/>
      <c r="PPD12"/>
      <c r="PPE12"/>
      <c r="PPF12"/>
      <c r="PPG12"/>
      <c r="PPH12"/>
      <c r="PPI12"/>
      <c r="PPJ12"/>
      <c r="PPK12"/>
      <c r="PPL12"/>
      <c r="PPM12"/>
      <c r="PPN12"/>
      <c r="PPO12"/>
      <c r="PPP12"/>
      <c r="PPQ12"/>
      <c r="PPR12"/>
      <c r="PPS12"/>
      <c r="PPT12"/>
      <c r="PPU12"/>
      <c r="PPV12"/>
      <c r="PPW12"/>
      <c r="PPX12"/>
      <c r="PPY12"/>
      <c r="PPZ12"/>
      <c r="PQA12"/>
      <c r="PQB12"/>
      <c r="PQC12"/>
      <c r="PQD12"/>
      <c r="PQE12"/>
      <c r="PQF12"/>
      <c r="PQG12"/>
      <c r="PQH12"/>
      <c r="PQI12"/>
      <c r="PQJ12"/>
      <c r="PQK12"/>
      <c r="PQL12"/>
      <c r="PQM12"/>
      <c r="PQN12"/>
      <c r="PQO12"/>
      <c r="PQP12"/>
      <c r="PQQ12"/>
      <c r="PQR12"/>
      <c r="PQS12"/>
      <c r="PQT12"/>
      <c r="PQU12"/>
      <c r="PQV12"/>
      <c r="PQW12"/>
      <c r="PQX12"/>
      <c r="PQY12"/>
      <c r="PQZ12"/>
      <c r="PRA12"/>
      <c r="PRB12"/>
      <c r="PRC12"/>
      <c r="PRD12"/>
      <c r="PRE12"/>
      <c r="PRF12"/>
      <c r="PRG12"/>
      <c r="PRH12"/>
      <c r="PRI12"/>
      <c r="PRJ12"/>
      <c r="PRK12"/>
      <c r="PRL12"/>
      <c r="PRM12"/>
      <c r="PRN12"/>
      <c r="PRO12"/>
      <c r="PRP12"/>
      <c r="PRQ12"/>
      <c r="PRR12"/>
      <c r="PRS12"/>
      <c r="PRT12"/>
      <c r="PRU12"/>
      <c r="PRV12"/>
      <c r="PRW12"/>
      <c r="PRX12"/>
      <c r="PRY12"/>
      <c r="PRZ12"/>
      <c r="PSA12"/>
      <c r="PSB12"/>
      <c r="PSC12"/>
      <c r="PSD12"/>
      <c r="PSE12"/>
      <c r="PSF12"/>
      <c r="PSG12"/>
      <c r="PSH12"/>
      <c r="PSI12"/>
      <c r="PSJ12"/>
      <c r="PSK12"/>
      <c r="PSL12"/>
      <c r="PSM12"/>
      <c r="PSN12"/>
      <c r="PSO12"/>
      <c r="PSP12"/>
      <c r="PSQ12"/>
      <c r="PSR12"/>
      <c r="PSS12"/>
      <c r="PST12"/>
      <c r="PSU12"/>
      <c r="PSV12"/>
      <c r="PSW12"/>
      <c r="PSX12"/>
      <c r="PSY12"/>
      <c r="PSZ12"/>
      <c r="PTA12"/>
      <c r="PTB12"/>
      <c r="PTC12"/>
      <c r="PTD12"/>
      <c r="PTE12"/>
      <c r="PTF12"/>
      <c r="PTG12"/>
      <c r="PTH12"/>
      <c r="PTI12"/>
      <c r="PTJ12"/>
      <c r="PTK12"/>
      <c r="PTL12"/>
      <c r="PTM12"/>
      <c r="PTN12"/>
      <c r="PTO12"/>
      <c r="PTP12"/>
      <c r="PTQ12"/>
      <c r="PTR12"/>
      <c r="PTS12"/>
      <c r="PTT12"/>
      <c r="PTU12"/>
      <c r="PTV12"/>
      <c r="PTW12"/>
      <c r="PTX12"/>
      <c r="PTY12"/>
      <c r="PTZ12"/>
      <c r="PUA12"/>
      <c r="PUB12"/>
      <c r="PUC12"/>
      <c r="PUD12"/>
      <c r="PUE12"/>
      <c r="PUF12"/>
      <c r="PUG12"/>
      <c r="PUH12"/>
      <c r="PUI12"/>
      <c r="PUJ12"/>
      <c r="PUK12"/>
      <c r="PUL12"/>
      <c r="PUM12"/>
      <c r="PUN12"/>
      <c r="PUO12"/>
      <c r="PUP12"/>
      <c r="PUQ12"/>
      <c r="PUR12"/>
      <c r="PUS12"/>
      <c r="PUT12"/>
      <c r="PUU12"/>
      <c r="PUV12"/>
      <c r="PUW12"/>
      <c r="PUX12"/>
      <c r="PUY12"/>
      <c r="PUZ12"/>
      <c r="PVA12"/>
      <c r="PVB12"/>
      <c r="PVC12"/>
      <c r="PVD12"/>
      <c r="PVE12"/>
      <c r="PVF12"/>
      <c r="PVG12"/>
      <c r="PVH12"/>
      <c r="PVI12"/>
      <c r="PVJ12"/>
      <c r="PVK12"/>
      <c r="PVL12"/>
      <c r="PVM12"/>
      <c r="PVN12"/>
      <c r="PVO12"/>
      <c r="PVP12"/>
      <c r="PVQ12"/>
      <c r="PVR12"/>
      <c r="PVS12"/>
      <c r="PVT12"/>
      <c r="PVU12"/>
      <c r="PVV12"/>
      <c r="PVW12"/>
      <c r="PVX12"/>
      <c r="PVY12"/>
      <c r="PVZ12"/>
      <c r="PWA12"/>
      <c r="PWB12"/>
      <c r="PWC12"/>
      <c r="PWD12"/>
      <c r="PWE12"/>
      <c r="PWF12"/>
      <c r="PWG12"/>
      <c r="PWH12"/>
      <c r="PWI12"/>
      <c r="PWJ12"/>
      <c r="PWK12"/>
      <c r="PWL12"/>
      <c r="PWM12"/>
      <c r="PWN12"/>
      <c r="PWO12"/>
      <c r="PWP12"/>
      <c r="PWQ12"/>
      <c r="PWR12"/>
      <c r="PWS12"/>
      <c r="PWT12"/>
      <c r="PWU12"/>
      <c r="PWV12"/>
      <c r="PWW12"/>
      <c r="PWX12"/>
      <c r="PWY12"/>
      <c r="PWZ12"/>
      <c r="PXA12"/>
      <c r="PXB12"/>
      <c r="PXC12"/>
      <c r="PXD12"/>
      <c r="PXE12"/>
      <c r="PXF12"/>
      <c r="PXG12"/>
      <c r="PXH12"/>
      <c r="PXI12"/>
      <c r="PXJ12"/>
      <c r="PXK12"/>
      <c r="PXL12"/>
      <c r="PXM12"/>
      <c r="PXN12"/>
      <c r="PXO12"/>
      <c r="PXP12"/>
      <c r="PXQ12"/>
      <c r="PXR12"/>
      <c r="PXS12"/>
      <c r="PXT12"/>
      <c r="PXU12"/>
      <c r="PXV12"/>
      <c r="PXW12"/>
      <c r="PXX12"/>
      <c r="PXY12"/>
      <c r="PXZ12"/>
      <c r="PYA12"/>
      <c r="PYB12"/>
      <c r="PYC12"/>
      <c r="PYD12"/>
      <c r="PYE12"/>
      <c r="PYF12"/>
      <c r="PYG12"/>
      <c r="PYH12"/>
      <c r="PYI12"/>
      <c r="PYJ12"/>
      <c r="PYK12"/>
      <c r="PYL12"/>
      <c r="PYM12"/>
      <c r="PYN12"/>
      <c r="PYO12"/>
      <c r="PYP12"/>
      <c r="PYQ12"/>
      <c r="PYR12"/>
      <c r="PYS12"/>
      <c r="PYT12"/>
      <c r="PYU12"/>
      <c r="PYV12"/>
      <c r="PYW12"/>
      <c r="PYX12"/>
      <c r="PYY12"/>
      <c r="PYZ12"/>
      <c r="PZA12"/>
      <c r="PZB12"/>
      <c r="PZC12"/>
      <c r="PZD12"/>
      <c r="PZE12"/>
      <c r="PZF12"/>
      <c r="PZG12"/>
      <c r="PZH12"/>
      <c r="PZI12"/>
      <c r="PZJ12"/>
      <c r="PZK12"/>
      <c r="PZL12"/>
      <c r="PZM12"/>
      <c r="PZN12"/>
      <c r="PZO12"/>
      <c r="PZP12"/>
      <c r="PZQ12"/>
      <c r="PZR12"/>
      <c r="PZS12"/>
      <c r="PZT12"/>
      <c r="PZU12"/>
      <c r="PZV12"/>
      <c r="PZW12"/>
      <c r="PZX12"/>
      <c r="PZY12"/>
      <c r="PZZ12"/>
      <c r="QAA12"/>
      <c r="QAB12"/>
      <c r="QAC12"/>
      <c r="QAD12"/>
      <c r="QAE12"/>
      <c r="QAF12"/>
      <c r="QAG12"/>
      <c r="QAH12"/>
      <c r="QAI12"/>
      <c r="QAJ12"/>
      <c r="QAK12"/>
      <c r="QAL12"/>
      <c r="QAM12"/>
      <c r="QAN12"/>
      <c r="QAO12"/>
      <c r="QAP12"/>
      <c r="QAQ12"/>
      <c r="QAR12"/>
      <c r="QAS12"/>
      <c r="QAT12"/>
      <c r="QAU12"/>
      <c r="QAV12"/>
      <c r="QAW12"/>
      <c r="QAX12"/>
      <c r="QAY12"/>
      <c r="QAZ12"/>
      <c r="QBA12"/>
      <c r="QBB12"/>
      <c r="QBC12"/>
      <c r="QBD12"/>
      <c r="QBE12"/>
      <c r="QBF12"/>
      <c r="QBG12"/>
      <c r="QBH12"/>
      <c r="QBI12"/>
      <c r="QBJ12"/>
      <c r="QBK12"/>
      <c r="QBL12"/>
      <c r="QBM12"/>
      <c r="QBN12"/>
      <c r="QBO12"/>
      <c r="QBP12"/>
      <c r="QBQ12"/>
      <c r="QBR12"/>
      <c r="QBS12"/>
      <c r="QBT12"/>
      <c r="QBU12"/>
      <c r="QBV12"/>
      <c r="QBW12"/>
      <c r="QBX12"/>
      <c r="QBY12"/>
      <c r="QBZ12"/>
      <c r="QCA12"/>
      <c r="QCB12"/>
      <c r="QCC12"/>
      <c r="QCD12"/>
      <c r="QCE12"/>
      <c r="QCF12"/>
      <c r="QCG12"/>
      <c r="QCH12"/>
      <c r="QCI12"/>
      <c r="QCJ12"/>
      <c r="QCK12"/>
      <c r="QCL12"/>
      <c r="QCM12"/>
      <c r="QCN12"/>
      <c r="QCO12"/>
      <c r="QCP12"/>
      <c r="QCQ12"/>
      <c r="QCR12"/>
      <c r="QCS12"/>
      <c r="QCT12"/>
      <c r="QCU12"/>
      <c r="QCV12"/>
      <c r="QCW12"/>
      <c r="QCX12"/>
      <c r="QCY12"/>
      <c r="QCZ12"/>
      <c r="QDA12"/>
      <c r="QDB12"/>
      <c r="QDC12"/>
      <c r="QDD12"/>
      <c r="QDE12"/>
      <c r="QDF12"/>
      <c r="QDG12"/>
      <c r="QDH12"/>
      <c r="QDI12"/>
      <c r="QDJ12"/>
      <c r="QDK12"/>
      <c r="QDL12"/>
      <c r="QDM12"/>
      <c r="QDN12"/>
      <c r="QDO12"/>
      <c r="QDP12"/>
      <c r="QDQ12"/>
      <c r="QDR12"/>
      <c r="QDS12"/>
      <c r="QDT12"/>
      <c r="QDU12"/>
      <c r="QDV12"/>
      <c r="QDW12"/>
      <c r="QDX12"/>
      <c r="QDY12"/>
      <c r="QDZ12"/>
      <c r="QEA12"/>
      <c r="QEB12"/>
      <c r="QEC12"/>
      <c r="QED12"/>
      <c r="QEE12"/>
      <c r="QEF12"/>
      <c r="QEG12"/>
      <c r="QEH12"/>
      <c r="QEI12"/>
      <c r="QEJ12"/>
      <c r="QEK12"/>
      <c r="QEL12"/>
      <c r="QEM12"/>
      <c r="QEN12"/>
      <c r="QEO12"/>
      <c r="QEP12"/>
      <c r="QEQ12"/>
      <c r="QER12"/>
      <c r="QES12"/>
      <c r="QET12"/>
      <c r="QEU12"/>
      <c r="QEV12"/>
      <c r="QEW12"/>
      <c r="QEX12"/>
      <c r="QEY12"/>
      <c r="QEZ12"/>
      <c r="QFA12"/>
      <c r="QFB12"/>
      <c r="QFC12"/>
      <c r="QFD12"/>
      <c r="QFE12"/>
      <c r="QFF12"/>
      <c r="QFG12"/>
      <c r="QFH12"/>
      <c r="QFI12"/>
      <c r="QFJ12"/>
      <c r="QFK12"/>
      <c r="QFL12"/>
      <c r="QFM12"/>
      <c r="QFN12"/>
      <c r="QFO12"/>
      <c r="QFP12"/>
      <c r="QFQ12"/>
      <c r="QFR12"/>
      <c r="QFS12"/>
      <c r="QFT12"/>
      <c r="QFU12"/>
      <c r="QFV12"/>
      <c r="QFW12"/>
      <c r="QFX12"/>
      <c r="QFY12"/>
      <c r="QFZ12"/>
      <c r="QGA12"/>
      <c r="QGB12"/>
      <c r="QGC12"/>
      <c r="QGD12"/>
      <c r="QGE12"/>
      <c r="QGF12"/>
      <c r="QGG12"/>
      <c r="QGH12"/>
      <c r="QGI12"/>
      <c r="QGJ12"/>
      <c r="QGK12"/>
      <c r="QGL12"/>
      <c r="QGM12"/>
      <c r="QGN12"/>
      <c r="QGO12"/>
      <c r="QGP12"/>
      <c r="QGQ12"/>
      <c r="QGR12"/>
      <c r="QGS12"/>
      <c r="QGT12"/>
      <c r="QGU12"/>
      <c r="QGV12"/>
      <c r="QGW12"/>
      <c r="QGX12"/>
      <c r="QGY12"/>
      <c r="QGZ12"/>
      <c r="QHA12"/>
      <c r="QHB12"/>
      <c r="QHC12"/>
      <c r="QHD12"/>
      <c r="QHE12"/>
      <c r="QHF12"/>
      <c r="QHG12"/>
      <c r="QHH12"/>
      <c r="QHI12"/>
      <c r="QHJ12"/>
      <c r="QHK12"/>
      <c r="QHL12"/>
      <c r="QHM12"/>
      <c r="QHN12"/>
      <c r="QHO12"/>
      <c r="QHP12"/>
      <c r="QHQ12"/>
      <c r="QHR12"/>
      <c r="QHS12"/>
      <c r="QHT12"/>
      <c r="QHU12"/>
      <c r="QHV12"/>
      <c r="QHW12"/>
      <c r="QHX12"/>
      <c r="QHY12"/>
      <c r="QHZ12"/>
      <c r="QIA12"/>
      <c r="QIB12"/>
      <c r="QIC12"/>
      <c r="QID12"/>
      <c r="QIE12"/>
      <c r="QIF12"/>
      <c r="QIG12"/>
      <c r="QIH12"/>
      <c r="QII12"/>
      <c r="QIJ12"/>
      <c r="QIK12"/>
      <c r="QIL12"/>
      <c r="QIM12"/>
      <c r="QIN12"/>
      <c r="QIO12"/>
      <c r="QIP12"/>
      <c r="QIQ12"/>
      <c r="QIR12"/>
      <c r="QIS12"/>
      <c r="QIT12"/>
      <c r="QIU12"/>
      <c r="QIV12"/>
      <c r="QIW12"/>
      <c r="QIX12"/>
      <c r="QIY12"/>
      <c r="QIZ12"/>
      <c r="QJA12"/>
      <c r="QJB12"/>
      <c r="QJC12"/>
      <c r="QJD12"/>
      <c r="QJE12"/>
      <c r="QJF12"/>
      <c r="QJG12"/>
      <c r="QJH12"/>
      <c r="QJI12"/>
      <c r="QJJ12"/>
      <c r="QJK12"/>
      <c r="QJL12"/>
      <c r="QJM12"/>
      <c r="QJN12"/>
      <c r="QJO12"/>
      <c r="QJP12"/>
      <c r="QJQ12"/>
      <c r="QJR12"/>
      <c r="QJS12"/>
      <c r="QJT12"/>
      <c r="QJU12"/>
      <c r="QJV12"/>
      <c r="QJW12"/>
      <c r="QJX12"/>
      <c r="QJY12"/>
      <c r="QJZ12"/>
      <c r="QKA12"/>
      <c r="QKB12"/>
      <c r="QKC12"/>
      <c r="QKD12"/>
      <c r="QKE12"/>
      <c r="QKF12"/>
      <c r="QKG12"/>
      <c r="QKH12"/>
      <c r="QKI12"/>
      <c r="QKJ12"/>
      <c r="QKK12"/>
      <c r="QKL12"/>
      <c r="QKM12"/>
      <c r="QKN12"/>
      <c r="QKO12"/>
      <c r="QKP12"/>
      <c r="QKQ12"/>
      <c r="QKR12"/>
      <c r="QKS12"/>
      <c r="QKT12"/>
      <c r="QKU12"/>
      <c r="QKV12"/>
      <c r="QKW12"/>
      <c r="QKX12"/>
      <c r="QKY12"/>
      <c r="QKZ12"/>
      <c r="QLA12"/>
      <c r="QLB12"/>
      <c r="QLC12"/>
      <c r="QLD12"/>
      <c r="QLE12"/>
      <c r="QLF12"/>
      <c r="QLG12"/>
      <c r="QLH12"/>
      <c r="QLI12"/>
      <c r="QLJ12"/>
      <c r="QLK12"/>
      <c r="QLL12"/>
      <c r="QLM12"/>
      <c r="QLN12"/>
      <c r="QLO12"/>
      <c r="QLP12"/>
      <c r="QLQ12"/>
      <c r="QLR12"/>
      <c r="QLS12"/>
      <c r="QLT12"/>
      <c r="QLU12"/>
      <c r="QLV12"/>
      <c r="QLW12"/>
      <c r="QLX12"/>
      <c r="QLY12"/>
      <c r="QLZ12"/>
      <c r="QMA12"/>
      <c r="QMB12"/>
      <c r="QMC12"/>
      <c r="QMD12"/>
      <c r="QME12"/>
      <c r="QMF12"/>
      <c r="QMG12"/>
      <c r="QMH12"/>
      <c r="QMI12"/>
      <c r="QMJ12"/>
      <c r="QMK12"/>
      <c r="QML12"/>
      <c r="QMM12"/>
      <c r="QMN12"/>
      <c r="QMO12"/>
      <c r="QMP12"/>
      <c r="QMQ12"/>
      <c r="QMR12"/>
      <c r="QMS12"/>
      <c r="QMT12"/>
      <c r="QMU12"/>
      <c r="QMV12"/>
      <c r="QMW12"/>
      <c r="QMX12"/>
      <c r="QMY12"/>
      <c r="QMZ12"/>
      <c r="QNA12"/>
      <c r="QNB12"/>
      <c r="QNC12"/>
      <c r="QND12"/>
      <c r="QNE12"/>
      <c r="QNF12"/>
      <c r="QNG12"/>
      <c r="QNH12"/>
      <c r="QNI12"/>
      <c r="QNJ12"/>
      <c r="QNK12"/>
      <c r="QNL12"/>
      <c r="QNM12"/>
      <c r="QNN12"/>
      <c r="QNO12"/>
      <c r="QNP12"/>
      <c r="QNQ12"/>
      <c r="QNR12"/>
      <c r="QNS12"/>
      <c r="QNT12"/>
      <c r="QNU12"/>
      <c r="QNV12"/>
      <c r="QNW12"/>
      <c r="QNX12"/>
      <c r="QNY12"/>
      <c r="QNZ12"/>
      <c r="QOA12"/>
      <c r="QOB12"/>
      <c r="QOC12"/>
      <c r="QOD12"/>
      <c r="QOE12"/>
      <c r="QOF12"/>
      <c r="QOG12"/>
      <c r="QOH12"/>
      <c r="QOI12"/>
      <c r="QOJ12"/>
      <c r="QOK12"/>
      <c r="QOL12"/>
      <c r="QOM12"/>
      <c r="QON12"/>
      <c r="QOO12"/>
      <c r="QOP12"/>
      <c r="QOQ12"/>
      <c r="QOR12"/>
      <c r="QOS12"/>
      <c r="QOT12"/>
      <c r="QOU12"/>
      <c r="QOV12"/>
      <c r="QOW12"/>
      <c r="QOX12"/>
      <c r="QOY12"/>
      <c r="QOZ12"/>
      <c r="QPA12"/>
      <c r="QPB12"/>
      <c r="QPC12"/>
      <c r="QPD12"/>
      <c r="QPE12"/>
      <c r="QPF12"/>
      <c r="QPG12"/>
      <c r="QPH12"/>
      <c r="QPI12"/>
      <c r="QPJ12"/>
      <c r="QPK12"/>
      <c r="QPL12"/>
      <c r="QPM12"/>
      <c r="QPN12"/>
      <c r="QPO12"/>
      <c r="QPP12"/>
      <c r="QPQ12"/>
      <c r="QPR12"/>
      <c r="QPS12"/>
      <c r="QPT12"/>
      <c r="QPU12"/>
      <c r="QPV12"/>
      <c r="QPW12"/>
      <c r="QPX12"/>
      <c r="QPY12"/>
      <c r="QPZ12"/>
      <c r="QQA12"/>
      <c r="QQB12"/>
      <c r="QQC12"/>
      <c r="QQD12"/>
      <c r="QQE12"/>
      <c r="QQF12"/>
      <c r="QQG12"/>
      <c r="QQH12"/>
      <c r="QQI12"/>
      <c r="QQJ12"/>
      <c r="QQK12"/>
      <c r="QQL12"/>
      <c r="QQM12"/>
      <c r="QQN12"/>
      <c r="QQO12"/>
      <c r="QQP12"/>
      <c r="QQQ12"/>
      <c r="QQR12"/>
      <c r="QQS12"/>
      <c r="QQT12"/>
      <c r="QQU12"/>
      <c r="QQV12"/>
      <c r="QQW12"/>
      <c r="QQX12"/>
      <c r="QQY12"/>
      <c r="QQZ12"/>
      <c r="QRA12"/>
      <c r="QRB12"/>
      <c r="QRC12"/>
      <c r="QRD12"/>
      <c r="QRE12"/>
      <c r="QRF12"/>
      <c r="QRG12"/>
      <c r="QRH12"/>
      <c r="QRI12"/>
      <c r="QRJ12"/>
      <c r="QRK12"/>
      <c r="QRL12"/>
      <c r="QRM12"/>
      <c r="QRN12"/>
      <c r="QRO12"/>
      <c r="QRP12"/>
      <c r="QRQ12"/>
      <c r="QRR12"/>
      <c r="QRS12"/>
      <c r="QRT12"/>
      <c r="QRU12"/>
      <c r="QRV12"/>
      <c r="QRW12"/>
      <c r="QRX12"/>
      <c r="QRY12"/>
      <c r="QRZ12"/>
      <c r="QSA12"/>
      <c r="QSB12"/>
      <c r="QSC12"/>
      <c r="QSD12"/>
      <c r="QSE12"/>
      <c r="QSF12"/>
      <c r="QSG12"/>
      <c r="QSH12"/>
      <c r="QSI12"/>
      <c r="QSJ12"/>
      <c r="QSK12"/>
      <c r="QSL12"/>
      <c r="QSM12"/>
      <c r="QSN12"/>
      <c r="QSO12"/>
      <c r="QSP12"/>
      <c r="QSQ12"/>
      <c r="QSR12"/>
      <c r="QSS12"/>
      <c r="QST12"/>
      <c r="QSU12"/>
      <c r="QSV12"/>
      <c r="QSW12"/>
      <c r="QSX12"/>
      <c r="QSY12"/>
      <c r="QSZ12"/>
      <c r="QTA12"/>
      <c r="QTB12"/>
      <c r="QTC12"/>
      <c r="QTD12"/>
      <c r="QTE12"/>
      <c r="QTF12"/>
      <c r="QTG12"/>
      <c r="QTH12"/>
      <c r="QTI12"/>
      <c r="QTJ12"/>
      <c r="QTK12"/>
      <c r="QTL12"/>
      <c r="QTM12"/>
      <c r="QTN12"/>
      <c r="QTO12"/>
      <c r="QTP12"/>
      <c r="QTQ12"/>
      <c r="QTR12"/>
      <c r="QTS12"/>
      <c r="QTT12"/>
      <c r="QTU12"/>
      <c r="QTV12"/>
      <c r="QTW12"/>
      <c r="QTX12"/>
      <c r="QTY12"/>
      <c r="QTZ12"/>
      <c r="QUA12"/>
      <c r="QUB12"/>
      <c r="QUC12"/>
      <c r="QUD12"/>
      <c r="QUE12"/>
      <c r="QUF12"/>
      <c r="QUG12"/>
      <c r="QUH12"/>
      <c r="QUI12"/>
      <c r="QUJ12"/>
      <c r="QUK12"/>
      <c r="QUL12"/>
      <c r="QUM12"/>
      <c r="QUN12"/>
      <c r="QUO12"/>
      <c r="QUP12"/>
      <c r="QUQ12"/>
      <c r="QUR12"/>
      <c r="QUS12"/>
      <c r="QUT12"/>
      <c r="QUU12"/>
      <c r="QUV12"/>
      <c r="QUW12"/>
      <c r="QUX12"/>
      <c r="QUY12"/>
      <c r="QUZ12"/>
      <c r="QVA12"/>
      <c r="QVB12"/>
      <c r="QVC12"/>
      <c r="QVD12"/>
      <c r="QVE12"/>
      <c r="QVF12"/>
      <c r="QVG12"/>
      <c r="QVH12"/>
      <c r="QVI12"/>
      <c r="QVJ12"/>
      <c r="QVK12"/>
      <c r="QVL12"/>
      <c r="QVM12"/>
      <c r="QVN12"/>
      <c r="QVO12"/>
      <c r="QVP12"/>
      <c r="QVQ12"/>
      <c r="QVR12"/>
      <c r="QVS12"/>
      <c r="QVT12"/>
      <c r="QVU12"/>
      <c r="QVV12"/>
      <c r="QVW12"/>
      <c r="QVX12"/>
      <c r="QVY12"/>
      <c r="QVZ12"/>
      <c r="QWA12"/>
      <c r="QWB12"/>
      <c r="QWC12"/>
      <c r="QWD12"/>
      <c r="QWE12"/>
      <c r="QWF12"/>
      <c r="QWG12"/>
      <c r="QWH12"/>
      <c r="QWI12"/>
      <c r="QWJ12"/>
      <c r="QWK12"/>
      <c r="QWL12"/>
      <c r="QWM12"/>
      <c r="QWN12"/>
      <c r="QWO12"/>
      <c r="QWP12"/>
      <c r="QWQ12"/>
      <c r="QWR12"/>
      <c r="QWS12"/>
      <c r="QWT12"/>
      <c r="QWU12"/>
      <c r="QWV12"/>
      <c r="QWW12"/>
      <c r="QWX12"/>
      <c r="QWY12"/>
      <c r="QWZ12"/>
      <c r="QXA12"/>
      <c r="QXB12"/>
      <c r="QXC12"/>
      <c r="QXD12"/>
      <c r="QXE12"/>
      <c r="QXF12"/>
      <c r="QXG12"/>
      <c r="QXH12"/>
      <c r="QXI12"/>
      <c r="QXJ12"/>
      <c r="QXK12"/>
      <c r="QXL12"/>
      <c r="QXM12"/>
      <c r="QXN12"/>
      <c r="QXO12"/>
      <c r="QXP12"/>
      <c r="QXQ12"/>
      <c r="QXR12"/>
      <c r="QXS12"/>
      <c r="QXT12"/>
      <c r="QXU12"/>
      <c r="QXV12"/>
      <c r="QXW12"/>
      <c r="QXX12"/>
      <c r="QXY12"/>
      <c r="QXZ12"/>
      <c r="QYA12"/>
      <c r="QYB12"/>
      <c r="QYC12"/>
      <c r="QYD12"/>
      <c r="QYE12"/>
      <c r="QYF12"/>
      <c r="QYG12"/>
      <c r="QYH12"/>
      <c r="QYI12"/>
      <c r="QYJ12"/>
      <c r="QYK12"/>
      <c r="QYL12"/>
      <c r="QYM12"/>
      <c r="QYN12"/>
      <c r="QYO12"/>
      <c r="QYP12"/>
      <c r="QYQ12"/>
      <c r="QYR12"/>
      <c r="QYS12"/>
      <c r="QYT12"/>
      <c r="QYU12"/>
      <c r="QYV12"/>
      <c r="QYW12"/>
      <c r="QYX12"/>
      <c r="QYY12"/>
      <c r="QYZ12"/>
      <c r="QZA12"/>
      <c r="QZB12"/>
      <c r="QZC12"/>
      <c r="QZD12"/>
      <c r="QZE12"/>
      <c r="QZF12"/>
      <c r="QZG12"/>
      <c r="QZH12"/>
      <c r="QZI12"/>
      <c r="QZJ12"/>
      <c r="QZK12"/>
      <c r="QZL12"/>
      <c r="QZM12"/>
      <c r="QZN12"/>
      <c r="QZO12"/>
      <c r="QZP12"/>
      <c r="QZQ12"/>
      <c r="QZR12"/>
      <c r="QZS12"/>
      <c r="QZT12"/>
      <c r="QZU12"/>
      <c r="QZV12"/>
      <c r="QZW12"/>
      <c r="QZX12"/>
      <c r="QZY12"/>
      <c r="QZZ12"/>
      <c r="RAA12"/>
      <c r="RAB12"/>
      <c r="RAC12"/>
      <c r="RAD12"/>
      <c r="RAE12"/>
      <c r="RAF12"/>
      <c r="RAG12"/>
      <c r="RAH12"/>
      <c r="RAI12"/>
      <c r="RAJ12"/>
      <c r="RAK12"/>
      <c r="RAL12"/>
      <c r="RAM12"/>
      <c r="RAN12"/>
      <c r="RAO12"/>
      <c r="RAP12"/>
      <c r="RAQ12"/>
      <c r="RAR12"/>
      <c r="RAS12"/>
      <c r="RAT12"/>
      <c r="RAU12"/>
      <c r="RAV12"/>
      <c r="RAW12"/>
      <c r="RAX12"/>
      <c r="RAY12"/>
      <c r="RAZ12"/>
      <c r="RBA12"/>
      <c r="RBB12"/>
      <c r="RBC12"/>
      <c r="RBD12"/>
      <c r="RBE12"/>
      <c r="RBF12"/>
      <c r="RBG12"/>
      <c r="RBH12"/>
      <c r="RBI12"/>
      <c r="RBJ12"/>
      <c r="RBK12"/>
      <c r="RBL12"/>
      <c r="RBM12"/>
      <c r="RBN12"/>
      <c r="RBO12"/>
      <c r="RBP12"/>
      <c r="RBQ12"/>
      <c r="RBR12"/>
      <c r="RBS12"/>
      <c r="RBT12"/>
      <c r="RBU12"/>
      <c r="RBV12"/>
      <c r="RBW12"/>
      <c r="RBX12"/>
      <c r="RBY12"/>
      <c r="RBZ12"/>
      <c r="RCA12"/>
      <c r="RCB12"/>
      <c r="RCC12"/>
      <c r="RCD12"/>
      <c r="RCE12"/>
      <c r="RCF12"/>
      <c r="RCG12"/>
      <c r="RCH12"/>
      <c r="RCI12"/>
      <c r="RCJ12"/>
      <c r="RCK12"/>
      <c r="RCL12"/>
      <c r="RCM12"/>
      <c r="RCN12"/>
      <c r="RCO12"/>
      <c r="RCP12"/>
      <c r="RCQ12"/>
      <c r="RCR12"/>
      <c r="RCS12"/>
      <c r="RCT12"/>
      <c r="RCU12"/>
      <c r="RCV12"/>
      <c r="RCW12"/>
      <c r="RCX12"/>
      <c r="RCY12"/>
      <c r="RCZ12"/>
      <c r="RDA12"/>
      <c r="RDB12"/>
      <c r="RDC12"/>
      <c r="RDD12"/>
      <c r="RDE12"/>
      <c r="RDF12"/>
      <c r="RDG12"/>
      <c r="RDH12"/>
      <c r="RDI12"/>
      <c r="RDJ12"/>
      <c r="RDK12"/>
      <c r="RDL12"/>
      <c r="RDM12"/>
      <c r="RDN12"/>
      <c r="RDO12"/>
      <c r="RDP12"/>
      <c r="RDQ12"/>
      <c r="RDR12"/>
      <c r="RDS12"/>
      <c r="RDT12"/>
      <c r="RDU12"/>
      <c r="RDV12"/>
      <c r="RDW12"/>
      <c r="RDX12"/>
      <c r="RDY12"/>
      <c r="RDZ12"/>
      <c r="REA12"/>
      <c r="REB12"/>
      <c r="REC12"/>
      <c r="RED12"/>
      <c r="REE12"/>
      <c r="REF12"/>
      <c r="REG12"/>
      <c r="REH12"/>
      <c r="REI12"/>
      <c r="REJ12"/>
      <c r="REK12"/>
      <c r="REL12"/>
      <c r="REM12"/>
      <c r="REN12"/>
      <c r="REO12"/>
      <c r="REP12"/>
      <c r="REQ12"/>
      <c r="RER12"/>
      <c r="RES12"/>
      <c r="RET12"/>
      <c r="REU12"/>
      <c r="REV12"/>
      <c r="REW12"/>
      <c r="REX12"/>
      <c r="REY12"/>
      <c r="REZ12"/>
      <c r="RFA12"/>
      <c r="RFB12"/>
      <c r="RFC12"/>
      <c r="RFD12"/>
      <c r="RFE12"/>
      <c r="RFF12"/>
      <c r="RFG12"/>
      <c r="RFH12"/>
      <c r="RFI12"/>
      <c r="RFJ12"/>
      <c r="RFK12"/>
      <c r="RFL12"/>
      <c r="RFM12"/>
      <c r="RFN12"/>
      <c r="RFO12"/>
      <c r="RFP12"/>
      <c r="RFQ12"/>
      <c r="RFR12"/>
      <c r="RFS12"/>
      <c r="RFT12"/>
      <c r="RFU12"/>
      <c r="RFV12"/>
      <c r="RFW12"/>
      <c r="RFX12"/>
      <c r="RFY12"/>
      <c r="RFZ12"/>
      <c r="RGA12"/>
      <c r="RGB12"/>
      <c r="RGC12"/>
      <c r="RGD12"/>
      <c r="RGE12"/>
      <c r="RGF12"/>
      <c r="RGG12"/>
      <c r="RGH12"/>
      <c r="RGI12"/>
      <c r="RGJ12"/>
      <c r="RGK12"/>
      <c r="RGL12"/>
      <c r="RGM12"/>
      <c r="RGN12"/>
      <c r="RGO12"/>
      <c r="RGP12"/>
      <c r="RGQ12"/>
      <c r="RGR12"/>
      <c r="RGS12"/>
      <c r="RGT12"/>
      <c r="RGU12"/>
      <c r="RGV12"/>
      <c r="RGW12"/>
      <c r="RGX12"/>
      <c r="RGY12"/>
      <c r="RGZ12"/>
      <c r="RHA12"/>
      <c r="RHB12"/>
      <c r="RHC12"/>
      <c r="RHD12"/>
      <c r="RHE12"/>
      <c r="RHF12"/>
      <c r="RHG12"/>
      <c r="RHH12"/>
      <c r="RHI12"/>
      <c r="RHJ12"/>
      <c r="RHK12"/>
      <c r="RHL12"/>
      <c r="RHM12"/>
      <c r="RHN12"/>
      <c r="RHO12"/>
      <c r="RHP12"/>
      <c r="RHQ12"/>
      <c r="RHR12"/>
      <c r="RHS12"/>
      <c r="RHT12"/>
      <c r="RHU12"/>
      <c r="RHV12"/>
      <c r="RHW12"/>
      <c r="RHX12"/>
      <c r="RHY12"/>
      <c r="RHZ12"/>
      <c r="RIA12"/>
      <c r="RIB12"/>
      <c r="RIC12"/>
      <c r="RID12"/>
      <c r="RIE12"/>
      <c r="RIF12"/>
      <c r="RIG12"/>
      <c r="RIH12"/>
      <c r="RII12"/>
      <c r="RIJ12"/>
      <c r="RIK12"/>
      <c r="RIL12"/>
      <c r="RIM12"/>
      <c r="RIN12"/>
      <c r="RIO12"/>
      <c r="RIP12"/>
      <c r="RIQ12"/>
      <c r="RIR12"/>
      <c r="RIS12"/>
      <c r="RIT12"/>
      <c r="RIU12"/>
      <c r="RIV12"/>
      <c r="RIW12"/>
      <c r="RIX12"/>
      <c r="RIY12"/>
      <c r="RIZ12"/>
      <c r="RJA12"/>
      <c r="RJB12"/>
      <c r="RJC12"/>
      <c r="RJD12"/>
      <c r="RJE12"/>
      <c r="RJF12"/>
      <c r="RJG12"/>
      <c r="RJH12"/>
      <c r="RJI12"/>
      <c r="RJJ12"/>
      <c r="RJK12"/>
      <c r="RJL12"/>
      <c r="RJM12"/>
      <c r="RJN12"/>
      <c r="RJO12"/>
      <c r="RJP12"/>
      <c r="RJQ12"/>
      <c r="RJR12"/>
      <c r="RJS12"/>
      <c r="RJT12"/>
      <c r="RJU12"/>
      <c r="RJV12"/>
      <c r="RJW12"/>
      <c r="RJX12"/>
      <c r="RJY12"/>
      <c r="RJZ12"/>
      <c r="RKA12"/>
      <c r="RKB12"/>
      <c r="RKC12"/>
      <c r="RKD12"/>
      <c r="RKE12"/>
      <c r="RKF12"/>
      <c r="RKG12"/>
      <c r="RKH12"/>
      <c r="RKI12"/>
      <c r="RKJ12"/>
      <c r="RKK12"/>
      <c r="RKL12"/>
      <c r="RKM12"/>
      <c r="RKN12"/>
      <c r="RKO12"/>
      <c r="RKP12"/>
      <c r="RKQ12"/>
      <c r="RKR12"/>
      <c r="RKS12"/>
      <c r="RKT12"/>
      <c r="RKU12"/>
      <c r="RKV12"/>
      <c r="RKW12"/>
      <c r="RKX12"/>
      <c r="RKY12"/>
      <c r="RKZ12"/>
      <c r="RLA12"/>
      <c r="RLB12"/>
      <c r="RLC12"/>
      <c r="RLD12"/>
      <c r="RLE12"/>
      <c r="RLF12"/>
      <c r="RLG12"/>
      <c r="RLH12"/>
      <c r="RLI12"/>
      <c r="RLJ12"/>
      <c r="RLK12"/>
      <c r="RLL12"/>
      <c r="RLM12"/>
      <c r="RLN12"/>
      <c r="RLO12"/>
      <c r="RLP12"/>
      <c r="RLQ12"/>
      <c r="RLR12"/>
      <c r="RLS12"/>
      <c r="RLT12"/>
      <c r="RLU12"/>
      <c r="RLV12"/>
      <c r="RLW12"/>
      <c r="RLX12"/>
      <c r="RLY12"/>
      <c r="RLZ12"/>
      <c r="RMA12"/>
      <c r="RMB12"/>
      <c r="RMC12"/>
      <c r="RMD12"/>
      <c r="RME12"/>
      <c r="RMF12"/>
      <c r="RMG12"/>
      <c r="RMH12"/>
      <c r="RMI12"/>
      <c r="RMJ12"/>
      <c r="RMK12"/>
      <c r="RML12"/>
      <c r="RMM12"/>
      <c r="RMN12"/>
      <c r="RMO12"/>
      <c r="RMP12"/>
      <c r="RMQ12"/>
      <c r="RMR12"/>
      <c r="RMS12"/>
      <c r="RMT12"/>
      <c r="RMU12"/>
      <c r="RMV12"/>
      <c r="RMW12"/>
      <c r="RMX12"/>
      <c r="RMY12"/>
      <c r="RMZ12"/>
      <c r="RNA12"/>
      <c r="RNB12"/>
      <c r="RNC12"/>
      <c r="RND12"/>
      <c r="RNE12"/>
      <c r="RNF12"/>
      <c r="RNG12"/>
      <c r="RNH12"/>
      <c r="RNI12"/>
      <c r="RNJ12"/>
      <c r="RNK12"/>
      <c r="RNL12"/>
      <c r="RNM12"/>
      <c r="RNN12"/>
      <c r="RNO12"/>
      <c r="RNP12"/>
      <c r="RNQ12"/>
      <c r="RNR12"/>
      <c r="RNS12"/>
      <c r="RNT12"/>
      <c r="RNU12"/>
      <c r="RNV12"/>
      <c r="RNW12"/>
      <c r="RNX12"/>
      <c r="RNY12"/>
      <c r="RNZ12"/>
      <c r="ROA12"/>
      <c r="ROB12"/>
      <c r="ROC12"/>
      <c r="ROD12"/>
      <c r="ROE12"/>
      <c r="ROF12"/>
      <c r="ROG12"/>
      <c r="ROH12"/>
      <c r="ROI12"/>
      <c r="ROJ12"/>
      <c r="ROK12"/>
      <c r="ROL12"/>
      <c r="ROM12"/>
      <c r="RON12"/>
      <c r="ROO12"/>
      <c r="ROP12"/>
      <c r="ROQ12"/>
      <c r="ROR12"/>
      <c r="ROS12"/>
      <c r="ROT12"/>
      <c r="ROU12"/>
      <c r="ROV12"/>
      <c r="ROW12"/>
      <c r="ROX12"/>
      <c r="ROY12"/>
      <c r="ROZ12"/>
      <c r="RPA12"/>
      <c r="RPB12"/>
      <c r="RPC12"/>
      <c r="RPD12"/>
      <c r="RPE12"/>
      <c r="RPF12"/>
      <c r="RPG12"/>
      <c r="RPH12"/>
      <c r="RPI12"/>
      <c r="RPJ12"/>
      <c r="RPK12"/>
      <c r="RPL12"/>
      <c r="RPM12"/>
      <c r="RPN12"/>
      <c r="RPO12"/>
      <c r="RPP12"/>
      <c r="RPQ12"/>
      <c r="RPR12"/>
      <c r="RPS12"/>
      <c r="RPT12"/>
      <c r="RPU12"/>
      <c r="RPV12"/>
      <c r="RPW12"/>
      <c r="RPX12"/>
      <c r="RPY12"/>
      <c r="RPZ12"/>
      <c r="RQA12"/>
      <c r="RQB12"/>
      <c r="RQC12"/>
      <c r="RQD12"/>
      <c r="RQE12"/>
      <c r="RQF12"/>
      <c r="RQG12"/>
      <c r="RQH12"/>
      <c r="RQI12"/>
      <c r="RQJ12"/>
      <c r="RQK12"/>
      <c r="RQL12"/>
      <c r="RQM12"/>
      <c r="RQN12"/>
      <c r="RQO12"/>
      <c r="RQP12"/>
      <c r="RQQ12"/>
      <c r="RQR12"/>
      <c r="RQS12"/>
      <c r="RQT12"/>
      <c r="RQU12"/>
      <c r="RQV12"/>
      <c r="RQW12"/>
      <c r="RQX12"/>
      <c r="RQY12"/>
      <c r="RQZ12"/>
      <c r="RRA12"/>
      <c r="RRB12"/>
      <c r="RRC12"/>
      <c r="RRD12"/>
      <c r="RRE12"/>
      <c r="RRF12"/>
      <c r="RRG12"/>
      <c r="RRH12"/>
      <c r="RRI12"/>
      <c r="RRJ12"/>
      <c r="RRK12"/>
      <c r="RRL12"/>
      <c r="RRM12"/>
      <c r="RRN12"/>
      <c r="RRO12"/>
      <c r="RRP12"/>
      <c r="RRQ12"/>
      <c r="RRR12"/>
      <c r="RRS12"/>
      <c r="RRT12"/>
      <c r="RRU12"/>
      <c r="RRV12"/>
      <c r="RRW12"/>
      <c r="RRX12"/>
      <c r="RRY12"/>
      <c r="RRZ12"/>
      <c r="RSA12"/>
      <c r="RSB12"/>
      <c r="RSC12"/>
      <c r="RSD12"/>
      <c r="RSE12"/>
      <c r="RSF12"/>
      <c r="RSG12"/>
      <c r="RSH12"/>
      <c r="RSI12"/>
      <c r="RSJ12"/>
      <c r="RSK12"/>
      <c r="RSL12"/>
      <c r="RSM12"/>
      <c r="RSN12"/>
      <c r="RSO12"/>
      <c r="RSP12"/>
      <c r="RSQ12"/>
      <c r="RSR12"/>
      <c r="RSS12"/>
      <c r="RST12"/>
      <c r="RSU12"/>
      <c r="RSV12"/>
      <c r="RSW12"/>
      <c r="RSX12"/>
      <c r="RSY12"/>
      <c r="RSZ12"/>
      <c r="RTA12"/>
      <c r="RTB12"/>
      <c r="RTC12"/>
      <c r="RTD12"/>
      <c r="RTE12"/>
      <c r="RTF12"/>
      <c r="RTG12"/>
      <c r="RTH12"/>
      <c r="RTI12"/>
      <c r="RTJ12"/>
      <c r="RTK12"/>
      <c r="RTL12"/>
      <c r="RTM12"/>
      <c r="RTN12"/>
      <c r="RTO12"/>
      <c r="RTP12"/>
      <c r="RTQ12"/>
      <c r="RTR12"/>
      <c r="RTS12"/>
      <c r="RTT12"/>
      <c r="RTU12"/>
      <c r="RTV12"/>
      <c r="RTW12"/>
      <c r="RTX12"/>
      <c r="RTY12"/>
      <c r="RTZ12"/>
      <c r="RUA12"/>
      <c r="RUB12"/>
      <c r="RUC12"/>
      <c r="RUD12"/>
      <c r="RUE12"/>
      <c r="RUF12"/>
      <c r="RUG12"/>
      <c r="RUH12"/>
      <c r="RUI12"/>
      <c r="RUJ12"/>
      <c r="RUK12"/>
      <c r="RUL12"/>
      <c r="RUM12"/>
      <c r="RUN12"/>
      <c r="RUO12"/>
      <c r="RUP12"/>
      <c r="RUQ12"/>
      <c r="RUR12"/>
      <c r="RUS12"/>
      <c r="RUT12"/>
      <c r="RUU12"/>
      <c r="RUV12"/>
      <c r="RUW12"/>
      <c r="RUX12"/>
      <c r="RUY12"/>
      <c r="RUZ12"/>
      <c r="RVA12"/>
      <c r="RVB12"/>
      <c r="RVC12"/>
      <c r="RVD12"/>
      <c r="RVE12"/>
      <c r="RVF12"/>
      <c r="RVG12"/>
      <c r="RVH12"/>
      <c r="RVI12"/>
      <c r="RVJ12"/>
      <c r="RVK12"/>
      <c r="RVL12"/>
      <c r="RVM12"/>
      <c r="RVN12"/>
      <c r="RVO12"/>
      <c r="RVP12"/>
      <c r="RVQ12"/>
      <c r="RVR12"/>
      <c r="RVS12"/>
      <c r="RVT12"/>
      <c r="RVU12"/>
      <c r="RVV12"/>
      <c r="RVW12"/>
      <c r="RVX12"/>
      <c r="RVY12"/>
      <c r="RVZ12"/>
      <c r="RWA12"/>
      <c r="RWB12"/>
      <c r="RWC12"/>
      <c r="RWD12"/>
      <c r="RWE12"/>
      <c r="RWF12"/>
      <c r="RWG12"/>
      <c r="RWH12"/>
      <c r="RWI12"/>
      <c r="RWJ12"/>
      <c r="RWK12"/>
      <c r="RWL12"/>
      <c r="RWM12"/>
      <c r="RWN12"/>
      <c r="RWO12"/>
      <c r="RWP12"/>
      <c r="RWQ12"/>
      <c r="RWR12"/>
      <c r="RWS12"/>
      <c r="RWT12"/>
      <c r="RWU12"/>
      <c r="RWV12"/>
      <c r="RWW12"/>
      <c r="RWX12"/>
      <c r="RWY12"/>
      <c r="RWZ12"/>
      <c r="RXA12"/>
      <c r="RXB12"/>
      <c r="RXC12"/>
      <c r="RXD12"/>
      <c r="RXE12"/>
      <c r="RXF12"/>
      <c r="RXG12"/>
      <c r="RXH12"/>
      <c r="RXI12"/>
      <c r="RXJ12"/>
      <c r="RXK12"/>
      <c r="RXL12"/>
      <c r="RXM12"/>
      <c r="RXN12"/>
      <c r="RXO12"/>
      <c r="RXP12"/>
      <c r="RXQ12"/>
      <c r="RXR12"/>
      <c r="RXS12"/>
      <c r="RXT12"/>
      <c r="RXU12"/>
      <c r="RXV12"/>
      <c r="RXW12"/>
      <c r="RXX12"/>
      <c r="RXY12"/>
      <c r="RXZ12"/>
      <c r="RYA12"/>
      <c r="RYB12"/>
      <c r="RYC12"/>
      <c r="RYD12"/>
      <c r="RYE12"/>
      <c r="RYF12"/>
      <c r="RYG12"/>
      <c r="RYH12"/>
      <c r="RYI12"/>
      <c r="RYJ12"/>
      <c r="RYK12"/>
      <c r="RYL12"/>
      <c r="RYM12"/>
      <c r="RYN12"/>
      <c r="RYO12"/>
      <c r="RYP12"/>
      <c r="RYQ12"/>
      <c r="RYR12"/>
      <c r="RYS12"/>
      <c r="RYT12"/>
      <c r="RYU12"/>
      <c r="RYV12"/>
      <c r="RYW12"/>
      <c r="RYX12"/>
      <c r="RYY12"/>
      <c r="RYZ12"/>
      <c r="RZA12"/>
      <c r="RZB12"/>
      <c r="RZC12"/>
      <c r="RZD12"/>
      <c r="RZE12"/>
      <c r="RZF12"/>
      <c r="RZG12"/>
      <c r="RZH12"/>
      <c r="RZI12"/>
      <c r="RZJ12"/>
      <c r="RZK12"/>
      <c r="RZL12"/>
      <c r="RZM12"/>
      <c r="RZN12"/>
      <c r="RZO12"/>
      <c r="RZP12"/>
      <c r="RZQ12"/>
      <c r="RZR12"/>
      <c r="RZS12"/>
      <c r="RZT12"/>
      <c r="RZU12"/>
      <c r="RZV12"/>
      <c r="RZW12"/>
      <c r="RZX12"/>
      <c r="RZY12"/>
      <c r="RZZ12"/>
      <c r="SAA12"/>
      <c r="SAB12"/>
      <c r="SAC12"/>
      <c r="SAD12"/>
      <c r="SAE12"/>
      <c r="SAF12"/>
      <c r="SAG12"/>
      <c r="SAH12"/>
      <c r="SAI12"/>
      <c r="SAJ12"/>
      <c r="SAK12"/>
      <c r="SAL12"/>
      <c r="SAM12"/>
      <c r="SAN12"/>
      <c r="SAO12"/>
      <c r="SAP12"/>
      <c r="SAQ12"/>
      <c r="SAR12"/>
      <c r="SAS12"/>
      <c r="SAT12"/>
      <c r="SAU12"/>
      <c r="SAV12"/>
      <c r="SAW12"/>
      <c r="SAX12"/>
      <c r="SAY12"/>
      <c r="SAZ12"/>
      <c r="SBA12"/>
      <c r="SBB12"/>
      <c r="SBC12"/>
      <c r="SBD12"/>
      <c r="SBE12"/>
      <c r="SBF12"/>
      <c r="SBG12"/>
      <c r="SBH12"/>
      <c r="SBI12"/>
      <c r="SBJ12"/>
      <c r="SBK12"/>
      <c r="SBL12"/>
      <c r="SBM12"/>
      <c r="SBN12"/>
      <c r="SBO12"/>
      <c r="SBP12"/>
      <c r="SBQ12"/>
      <c r="SBR12"/>
      <c r="SBS12"/>
      <c r="SBT12"/>
      <c r="SBU12"/>
      <c r="SBV12"/>
      <c r="SBW12"/>
      <c r="SBX12"/>
      <c r="SBY12"/>
      <c r="SBZ12"/>
      <c r="SCA12"/>
      <c r="SCB12"/>
      <c r="SCC12"/>
      <c r="SCD12"/>
      <c r="SCE12"/>
      <c r="SCF12"/>
      <c r="SCG12"/>
      <c r="SCH12"/>
      <c r="SCI12"/>
      <c r="SCJ12"/>
      <c r="SCK12"/>
      <c r="SCL12"/>
      <c r="SCM12"/>
      <c r="SCN12"/>
      <c r="SCO12"/>
      <c r="SCP12"/>
      <c r="SCQ12"/>
      <c r="SCR12"/>
      <c r="SCS12"/>
      <c r="SCT12"/>
      <c r="SCU12"/>
      <c r="SCV12"/>
      <c r="SCW12"/>
      <c r="SCX12"/>
      <c r="SCY12"/>
      <c r="SCZ12"/>
      <c r="SDA12"/>
      <c r="SDB12"/>
      <c r="SDC12"/>
      <c r="SDD12"/>
      <c r="SDE12"/>
      <c r="SDF12"/>
      <c r="SDG12"/>
      <c r="SDH12"/>
      <c r="SDI12"/>
      <c r="SDJ12"/>
      <c r="SDK12"/>
      <c r="SDL12"/>
      <c r="SDM12"/>
      <c r="SDN12"/>
      <c r="SDO12"/>
      <c r="SDP12"/>
      <c r="SDQ12"/>
      <c r="SDR12"/>
      <c r="SDS12"/>
      <c r="SDT12"/>
      <c r="SDU12"/>
      <c r="SDV12"/>
      <c r="SDW12"/>
      <c r="SDX12"/>
      <c r="SDY12"/>
      <c r="SDZ12"/>
      <c r="SEA12"/>
      <c r="SEB12"/>
      <c r="SEC12"/>
      <c r="SED12"/>
      <c r="SEE12"/>
      <c r="SEF12"/>
      <c r="SEG12"/>
      <c r="SEH12"/>
      <c r="SEI12"/>
      <c r="SEJ12"/>
      <c r="SEK12"/>
      <c r="SEL12"/>
      <c r="SEM12"/>
      <c r="SEN12"/>
      <c r="SEO12"/>
      <c r="SEP12"/>
      <c r="SEQ12"/>
      <c r="SER12"/>
      <c r="SES12"/>
      <c r="SET12"/>
      <c r="SEU12"/>
      <c r="SEV12"/>
      <c r="SEW12"/>
      <c r="SEX12"/>
      <c r="SEY12"/>
      <c r="SEZ12"/>
      <c r="SFA12"/>
      <c r="SFB12"/>
      <c r="SFC12"/>
      <c r="SFD12"/>
      <c r="SFE12"/>
      <c r="SFF12"/>
      <c r="SFG12"/>
      <c r="SFH12"/>
      <c r="SFI12"/>
      <c r="SFJ12"/>
      <c r="SFK12"/>
      <c r="SFL12"/>
      <c r="SFM12"/>
      <c r="SFN12"/>
      <c r="SFO12"/>
      <c r="SFP12"/>
      <c r="SFQ12"/>
      <c r="SFR12"/>
      <c r="SFS12"/>
      <c r="SFT12"/>
      <c r="SFU12"/>
      <c r="SFV12"/>
      <c r="SFW12"/>
      <c r="SFX12"/>
      <c r="SFY12"/>
      <c r="SFZ12"/>
      <c r="SGA12"/>
      <c r="SGB12"/>
      <c r="SGC12"/>
      <c r="SGD12"/>
      <c r="SGE12"/>
      <c r="SGF12"/>
      <c r="SGG12"/>
      <c r="SGH12"/>
      <c r="SGI12"/>
      <c r="SGJ12"/>
      <c r="SGK12"/>
      <c r="SGL12"/>
      <c r="SGM12"/>
      <c r="SGN12"/>
      <c r="SGO12"/>
      <c r="SGP12"/>
      <c r="SGQ12"/>
      <c r="SGR12"/>
      <c r="SGS12"/>
      <c r="SGT12"/>
      <c r="SGU12"/>
      <c r="SGV12"/>
      <c r="SGW12"/>
      <c r="SGX12"/>
      <c r="SGY12"/>
      <c r="SGZ12"/>
      <c r="SHA12"/>
      <c r="SHB12"/>
      <c r="SHC12"/>
      <c r="SHD12"/>
      <c r="SHE12"/>
      <c r="SHF12"/>
      <c r="SHG12"/>
      <c r="SHH12"/>
      <c r="SHI12"/>
      <c r="SHJ12"/>
      <c r="SHK12"/>
      <c r="SHL12"/>
      <c r="SHM12"/>
      <c r="SHN12"/>
      <c r="SHO12"/>
      <c r="SHP12"/>
      <c r="SHQ12"/>
      <c r="SHR12"/>
      <c r="SHS12"/>
      <c r="SHT12"/>
      <c r="SHU12"/>
      <c r="SHV12"/>
      <c r="SHW12"/>
      <c r="SHX12"/>
      <c r="SHY12"/>
      <c r="SHZ12"/>
      <c r="SIA12"/>
      <c r="SIB12"/>
      <c r="SIC12"/>
      <c r="SID12"/>
      <c r="SIE12"/>
      <c r="SIF12"/>
      <c r="SIG12"/>
      <c r="SIH12"/>
      <c r="SII12"/>
      <c r="SIJ12"/>
      <c r="SIK12"/>
      <c r="SIL12"/>
      <c r="SIM12"/>
      <c r="SIN12"/>
      <c r="SIO12"/>
      <c r="SIP12"/>
      <c r="SIQ12"/>
      <c r="SIR12"/>
      <c r="SIS12"/>
      <c r="SIT12"/>
      <c r="SIU12"/>
      <c r="SIV12"/>
      <c r="SIW12"/>
      <c r="SIX12"/>
      <c r="SIY12"/>
      <c r="SIZ12"/>
      <c r="SJA12"/>
      <c r="SJB12"/>
      <c r="SJC12"/>
      <c r="SJD12"/>
      <c r="SJE12"/>
      <c r="SJF12"/>
      <c r="SJG12"/>
      <c r="SJH12"/>
      <c r="SJI12"/>
      <c r="SJJ12"/>
      <c r="SJK12"/>
      <c r="SJL12"/>
      <c r="SJM12"/>
      <c r="SJN12"/>
      <c r="SJO12"/>
      <c r="SJP12"/>
      <c r="SJQ12"/>
      <c r="SJR12"/>
      <c r="SJS12"/>
      <c r="SJT12"/>
      <c r="SJU12"/>
      <c r="SJV12"/>
      <c r="SJW12"/>
      <c r="SJX12"/>
      <c r="SJY12"/>
      <c r="SJZ12"/>
      <c r="SKA12"/>
      <c r="SKB12"/>
      <c r="SKC12"/>
      <c r="SKD12"/>
      <c r="SKE12"/>
      <c r="SKF12"/>
      <c r="SKG12"/>
      <c r="SKH12"/>
      <c r="SKI12"/>
      <c r="SKJ12"/>
      <c r="SKK12"/>
      <c r="SKL12"/>
      <c r="SKM12"/>
      <c r="SKN12"/>
      <c r="SKO12"/>
      <c r="SKP12"/>
      <c r="SKQ12"/>
      <c r="SKR12"/>
      <c r="SKS12"/>
      <c r="SKT12"/>
      <c r="SKU12"/>
      <c r="SKV12"/>
      <c r="SKW12"/>
      <c r="SKX12"/>
      <c r="SKY12"/>
      <c r="SKZ12"/>
      <c r="SLA12"/>
      <c r="SLB12"/>
      <c r="SLC12"/>
      <c r="SLD12"/>
      <c r="SLE12"/>
      <c r="SLF12"/>
      <c r="SLG12"/>
      <c r="SLH12"/>
      <c r="SLI12"/>
      <c r="SLJ12"/>
      <c r="SLK12"/>
      <c r="SLL12"/>
      <c r="SLM12"/>
      <c r="SLN12"/>
      <c r="SLO12"/>
      <c r="SLP12"/>
      <c r="SLQ12"/>
      <c r="SLR12"/>
      <c r="SLS12"/>
      <c r="SLT12"/>
      <c r="SLU12"/>
      <c r="SLV12"/>
      <c r="SLW12"/>
      <c r="SLX12"/>
      <c r="SLY12"/>
      <c r="SLZ12"/>
      <c r="SMA12"/>
      <c r="SMB12"/>
      <c r="SMC12"/>
      <c r="SMD12"/>
      <c r="SME12"/>
      <c r="SMF12"/>
      <c r="SMG12"/>
      <c r="SMH12"/>
      <c r="SMI12"/>
      <c r="SMJ12"/>
      <c r="SMK12"/>
      <c r="SML12"/>
      <c r="SMM12"/>
      <c r="SMN12"/>
      <c r="SMO12"/>
      <c r="SMP12"/>
      <c r="SMQ12"/>
      <c r="SMR12"/>
      <c r="SMS12"/>
      <c r="SMT12"/>
      <c r="SMU12"/>
      <c r="SMV12"/>
      <c r="SMW12"/>
      <c r="SMX12"/>
      <c r="SMY12"/>
      <c r="SMZ12"/>
      <c r="SNA12"/>
      <c r="SNB12"/>
      <c r="SNC12"/>
      <c r="SND12"/>
      <c r="SNE12"/>
      <c r="SNF12"/>
      <c r="SNG12"/>
      <c r="SNH12"/>
      <c r="SNI12"/>
      <c r="SNJ12"/>
      <c r="SNK12"/>
      <c r="SNL12"/>
      <c r="SNM12"/>
      <c r="SNN12"/>
      <c r="SNO12"/>
      <c r="SNP12"/>
      <c r="SNQ12"/>
      <c r="SNR12"/>
      <c r="SNS12"/>
      <c r="SNT12"/>
      <c r="SNU12"/>
      <c r="SNV12"/>
      <c r="SNW12"/>
      <c r="SNX12"/>
      <c r="SNY12"/>
      <c r="SNZ12"/>
      <c r="SOA12"/>
      <c r="SOB12"/>
      <c r="SOC12"/>
      <c r="SOD12"/>
      <c r="SOE12"/>
      <c r="SOF12"/>
      <c r="SOG12"/>
      <c r="SOH12"/>
      <c r="SOI12"/>
      <c r="SOJ12"/>
      <c r="SOK12"/>
      <c r="SOL12"/>
      <c r="SOM12"/>
      <c r="SON12"/>
      <c r="SOO12"/>
      <c r="SOP12"/>
      <c r="SOQ12"/>
      <c r="SOR12"/>
      <c r="SOS12"/>
      <c r="SOT12"/>
      <c r="SOU12"/>
      <c r="SOV12"/>
      <c r="SOW12"/>
      <c r="SOX12"/>
      <c r="SOY12"/>
      <c r="SOZ12"/>
      <c r="SPA12"/>
      <c r="SPB12"/>
      <c r="SPC12"/>
      <c r="SPD12"/>
      <c r="SPE12"/>
      <c r="SPF12"/>
      <c r="SPG12"/>
      <c r="SPH12"/>
      <c r="SPI12"/>
      <c r="SPJ12"/>
      <c r="SPK12"/>
      <c r="SPL12"/>
      <c r="SPM12"/>
      <c r="SPN12"/>
      <c r="SPO12"/>
      <c r="SPP12"/>
      <c r="SPQ12"/>
      <c r="SPR12"/>
      <c r="SPS12"/>
      <c r="SPT12"/>
      <c r="SPU12"/>
      <c r="SPV12"/>
      <c r="SPW12"/>
      <c r="SPX12"/>
      <c r="SPY12"/>
      <c r="SPZ12"/>
      <c r="SQA12"/>
      <c r="SQB12"/>
      <c r="SQC12"/>
      <c r="SQD12"/>
      <c r="SQE12"/>
      <c r="SQF12"/>
      <c r="SQG12"/>
      <c r="SQH12"/>
      <c r="SQI12"/>
      <c r="SQJ12"/>
      <c r="SQK12"/>
      <c r="SQL12"/>
      <c r="SQM12"/>
      <c r="SQN12"/>
      <c r="SQO12"/>
      <c r="SQP12"/>
      <c r="SQQ12"/>
      <c r="SQR12"/>
      <c r="SQS12"/>
      <c r="SQT12"/>
      <c r="SQU12"/>
      <c r="SQV12"/>
      <c r="SQW12"/>
      <c r="SQX12"/>
      <c r="SQY12"/>
      <c r="SQZ12"/>
      <c r="SRA12"/>
      <c r="SRB12"/>
      <c r="SRC12"/>
      <c r="SRD12"/>
      <c r="SRE12"/>
      <c r="SRF12"/>
      <c r="SRG12"/>
      <c r="SRH12"/>
      <c r="SRI12"/>
      <c r="SRJ12"/>
      <c r="SRK12"/>
      <c r="SRL12"/>
      <c r="SRM12"/>
      <c r="SRN12"/>
      <c r="SRO12"/>
      <c r="SRP12"/>
      <c r="SRQ12"/>
      <c r="SRR12"/>
      <c r="SRS12"/>
      <c r="SRT12"/>
      <c r="SRU12"/>
      <c r="SRV12"/>
      <c r="SRW12"/>
      <c r="SRX12"/>
      <c r="SRY12"/>
      <c r="SRZ12"/>
      <c r="SSA12"/>
      <c r="SSB12"/>
      <c r="SSC12"/>
      <c r="SSD12"/>
      <c r="SSE12"/>
      <c r="SSF12"/>
      <c r="SSG12"/>
      <c r="SSH12"/>
      <c r="SSI12"/>
      <c r="SSJ12"/>
      <c r="SSK12"/>
      <c r="SSL12"/>
      <c r="SSM12"/>
      <c r="SSN12"/>
      <c r="SSO12"/>
      <c r="SSP12"/>
      <c r="SSQ12"/>
      <c r="SSR12"/>
      <c r="SSS12"/>
      <c r="SST12"/>
      <c r="SSU12"/>
      <c r="SSV12"/>
      <c r="SSW12"/>
      <c r="SSX12"/>
      <c r="SSY12"/>
      <c r="SSZ12"/>
      <c r="STA12"/>
      <c r="STB12"/>
      <c r="STC12"/>
      <c r="STD12"/>
      <c r="STE12"/>
      <c r="STF12"/>
      <c r="STG12"/>
      <c r="STH12"/>
      <c r="STI12"/>
      <c r="STJ12"/>
      <c r="STK12"/>
      <c r="STL12"/>
      <c r="STM12"/>
      <c r="STN12"/>
      <c r="STO12"/>
      <c r="STP12"/>
      <c r="STQ12"/>
      <c r="STR12"/>
      <c r="STS12"/>
      <c r="STT12"/>
      <c r="STU12"/>
      <c r="STV12"/>
      <c r="STW12"/>
      <c r="STX12"/>
      <c r="STY12"/>
      <c r="STZ12"/>
      <c r="SUA12"/>
      <c r="SUB12"/>
      <c r="SUC12"/>
      <c r="SUD12"/>
      <c r="SUE12"/>
      <c r="SUF12"/>
      <c r="SUG12"/>
      <c r="SUH12"/>
      <c r="SUI12"/>
      <c r="SUJ12"/>
      <c r="SUK12"/>
      <c r="SUL12"/>
      <c r="SUM12"/>
      <c r="SUN12"/>
      <c r="SUO12"/>
      <c r="SUP12"/>
      <c r="SUQ12"/>
      <c r="SUR12"/>
      <c r="SUS12"/>
      <c r="SUT12"/>
      <c r="SUU12"/>
      <c r="SUV12"/>
      <c r="SUW12"/>
      <c r="SUX12"/>
      <c r="SUY12"/>
      <c r="SUZ12"/>
      <c r="SVA12"/>
      <c r="SVB12"/>
      <c r="SVC12"/>
      <c r="SVD12"/>
      <c r="SVE12"/>
      <c r="SVF12"/>
      <c r="SVG12"/>
      <c r="SVH12"/>
      <c r="SVI12"/>
      <c r="SVJ12"/>
      <c r="SVK12"/>
      <c r="SVL12"/>
      <c r="SVM12"/>
      <c r="SVN12"/>
      <c r="SVO12"/>
      <c r="SVP12"/>
      <c r="SVQ12"/>
      <c r="SVR12"/>
      <c r="SVS12"/>
      <c r="SVT12"/>
      <c r="SVU12"/>
      <c r="SVV12"/>
      <c r="SVW12"/>
      <c r="SVX12"/>
      <c r="SVY12"/>
      <c r="SVZ12"/>
      <c r="SWA12"/>
      <c r="SWB12"/>
      <c r="SWC12"/>
      <c r="SWD12"/>
      <c r="SWE12"/>
      <c r="SWF12"/>
      <c r="SWG12"/>
      <c r="SWH12"/>
      <c r="SWI12"/>
      <c r="SWJ12"/>
      <c r="SWK12"/>
      <c r="SWL12"/>
      <c r="SWM12"/>
      <c r="SWN12"/>
      <c r="SWO12"/>
      <c r="SWP12"/>
      <c r="SWQ12"/>
      <c r="SWR12"/>
      <c r="SWS12"/>
      <c r="SWT12"/>
      <c r="SWU12"/>
      <c r="SWV12"/>
      <c r="SWW12"/>
      <c r="SWX12"/>
      <c r="SWY12"/>
      <c r="SWZ12"/>
      <c r="SXA12"/>
      <c r="SXB12"/>
      <c r="SXC12"/>
      <c r="SXD12"/>
      <c r="SXE12"/>
      <c r="SXF12"/>
      <c r="SXG12"/>
      <c r="SXH12"/>
      <c r="SXI12"/>
      <c r="SXJ12"/>
      <c r="SXK12"/>
      <c r="SXL12"/>
      <c r="SXM12"/>
      <c r="SXN12"/>
      <c r="SXO12"/>
      <c r="SXP12"/>
      <c r="SXQ12"/>
      <c r="SXR12"/>
      <c r="SXS12"/>
      <c r="SXT12"/>
      <c r="SXU12"/>
      <c r="SXV12"/>
      <c r="SXW12"/>
      <c r="SXX12"/>
      <c r="SXY12"/>
      <c r="SXZ12"/>
      <c r="SYA12"/>
      <c r="SYB12"/>
      <c r="SYC12"/>
      <c r="SYD12"/>
      <c r="SYE12"/>
      <c r="SYF12"/>
      <c r="SYG12"/>
      <c r="SYH12"/>
      <c r="SYI12"/>
      <c r="SYJ12"/>
      <c r="SYK12"/>
      <c r="SYL12"/>
      <c r="SYM12"/>
      <c r="SYN12"/>
      <c r="SYO12"/>
      <c r="SYP12"/>
      <c r="SYQ12"/>
      <c r="SYR12"/>
      <c r="SYS12"/>
      <c r="SYT12"/>
      <c r="SYU12"/>
      <c r="SYV12"/>
      <c r="SYW12"/>
      <c r="SYX12"/>
      <c r="SYY12"/>
      <c r="SYZ12"/>
      <c r="SZA12"/>
      <c r="SZB12"/>
      <c r="SZC12"/>
      <c r="SZD12"/>
      <c r="SZE12"/>
      <c r="SZF12"/>
      <c r="SZG12"/>
      <c r="SZH12"/>
      <c r="SZI12"/>
      <c r="SZJ12"/>
      <c r="SZK12"/>
      <c r="SZL12"/>
      <c r="SZM12"/>
      <c r="SZN12"/>
      <c r="SZO12"/>
      <c r="SZP12"/>
      <c r="SZQ12"/>
      <c r="SZR12"/>
      <c r="SZS12"/>
      <c r="SZT12"/>
      <c r="SZU12"/>
      <c r="SZV12"/>
      <c r="SZW12"/>
      <c r="SZX12"/>
      <c r="SZY12"/>
      <c r="SZZ12"/>
      <c r="TAA12"/>
      <c r="TAB12"/>
      <c r="TAC12"/>
      <c r="TAD12"/>
      <c r="TAE12"/>
      <c r="TAF12"/>
      <c r="TAG12"/>
      <c r="TAH12"/>
      <c r="TAI12"/>
      <c r="TAJ12"/>
      <c r="TAK12"/>
      <c r="TAL12"/>
      <c r="TAM12"/>
      <c r="TAN12"/>
      <c r="TAO12"/>
      <c r="TAP12"/>
      <c r="TAQ12"/>
      <c r="TAR12"/>
      <c r="TAS12"/>
      <c r="TAT12"/>
      <c r="TAU12"/>
      <c r="TAV12"/>
      <c r="TAW12"/>
      <c r="TAX12"/>
      <c r="TAY12"/>
      <c r="TAZ12"/>
      <c r="TBA12"/>
      <c r="TBB12"/>
      <c r="TBC12"/>
      <c r="TBD12"/>
      <c r="TBE12"/>
      <c r="TBF12"/>
      <c r="TBG12"/>
      <c r="TBH12"/>
      <c r="TBI12"/>
      <c r="TBJ12"/>
      <c r="TBK12"/>
      <c r="TBL12"/>
      <c r="TBM12"/>
      <c r="TBN12"/>
      <c r="TBO12"/>
      <c r="TBP12"/>
      <c r="TBQ12"/>
      <c r="TBR12"/>
      <c r="TBS12"/>
      <c r="TBT12"/>
      <c r="TBU12"/>
      <c r="TBV12"/>
      <c r="TBW12"/>
      <c r="TBX12"/>
      <c r="TBY12"/>
      <c r="TBZ12"/>
      <c r="TCA12"/>
      <c r="TCB12"/>
      <c r="TCC12"/>
      <c r="TCD12"/>
      <c r="TCE12"/>
      <c r="TCF12"/>
      <c r="TCG12"/>
      <c r="TCH12"/>
      <c r="TCI12"/>
      <c r="TCJ12"/>
      <c r="TCK12"/>
      <c r="TCL12"/>
      <c r="TCM12"/>
      <c r="TCN12"/>
      <c r="TCO12"/>
      <c r="TCP12"/>
      <c r="TCQ12"/>
      <c r="TCR12"/>
      <c r="TCS12"/>
      <c r="TCT12"/>
      <c r="TCU12"/>
      <c r="TCV12"/>
      <c r="TCW12"/>
      <c r="TCX12"/>
      <c r="TCY12"/>
      <c r="TCZ12"/>
      <c r="TDA12"/>
      <c r="TDB12"/>
      <c r="TDC12"/>
      <c r="TDD12"/>
      <c r="TDE12"/>
      <c r="TDF12"/>
      <c r="TDG12"/>
      <c r="TDH12"/>
      <c r="TDI12"/>
      <c r="TDJ12"/>
      <c r="TDK12"/>
      <c r="TDL12"/>
      <c r="TDM12"/>
      <c r="TDN12"/>
      <c r="TDO12"/>
      <c r="TDP12"/>
      <c r="TDQ12"/>
      <c r="TDR12"/>
      <c r="TDS12"/>
      <c r="TDT12"/>
      <c r="TDU12"/>
      <c r="TDV12"/>
      <c r="TDW12"/>
      <c r="TDX12"/>
      <c r="TDY12"/>
      <c r="TDZ12"/>
      <c r="TEA12"/>
      <c r="TEB12"/>
      <c r="TEC12"/>
      <c r="TED12"/>
      <c r="TEE12"/>
      <c r="TEF12"/>
      <c r="TEG12"/>
      <c r="TEH12"/>
      <c r="TEI12"/>
      <c r="TEJ12"/>
      <c r="TEK12"/>
      <c r="TEL12"/>
      <c r="TEM12"/>
      <c r="TEN12"/>
      <c r="TEO12"/>
      <c r="TEP12"/>
      <c r="TEQ12"/>
      <c r="TER12"/>
      <c r="TES12"/>
      <c r="TET12"/>
      <c r="TEU12"/>
      <c r="TEV12"/>
      <c r="TEW12"/>
      <c r="TEX12"/>
      <c r="TEY12"/>
      <c r="TEZ12"/>
      <c r="TFA12"/>
      <c r="TFB12"/>
      <c r="TFC12"/>
      <c r="TFD12"/>
      <c r="TFE12"/>
      <c r="TFF12"/>
      <c r="TFG12"/>
      <c r="TFH12"/>
      <c r="TFI12"/>
      <c r="TFJ12"/>
      <c r="TFK12"/>
      <c r="TFL12"/>
      <c r="TFM12"/>
      <c r="TFN12"/>
      <c r="TFO12"/>
      <c r="TFP12"/>
      <c r="TFQ12"/>
      <c r="TFR12"/>
      <c r="TFS12"/>
      <c r="TFT12"/>
      <c r="TFU12"/>
      <c r="TFV12"/>
      <c r="TFW12"/>
      <c r="TFX12"/>
      <c r="TFY12"/>
      <c r="TFZ12"/>
      <c r="TGA12"/>
      <c r="TGB12"/>
      <c r="TGC12"/>
      <c r="TGD12"/>
      <c r="TGE12"/>
      <c r="TGF12"/>
      <c r="TGG12"/>
      <c r="TGH12"/>
      <c r="TGI12"/>
      <c r="TGJ12"/>
      <c r="TGK12"/>
      <c r="TGL12"/>
      <c r="TGM12"/>
      <c r="TGN12"/>
      <c r="TGO12"/>
      <c r="TGP12"/>
      <c r="TGQ12"/>
      <c r="TGR12"/>
      <c r="TGS12"/>
      <c r="TGT12"/>
      <c r="TGU12"/>
      <c r="TGV12"/>
      <c r="TGW12"/>
      <c r="TGX12"/>
      <c r="TGY12"/>
      <c r="TGZ12"/>
      <c r="THA12"/>
      <c r="THB12"/>
      <c r="THC12"/>
      <c r="THD12"/>
      <c r="THE12"/>
      <c r="THF12"/>
      <c r="THG12"/>
      <c r="THH12"/>
      <c r="THI12"/>
      <c r="THJ12"/>
      <c r="THK12"/>
      <c r="THL12"/>
      <c r="THM12"/>
      <c r="THN12"/>
      <c r="THO12"/>
      <c r="THP12"/>
      <c r="THQ12"/>
      <c r="THR12"/>
      <c r="THS12"/>
      <c r="THT12"/>
      <c r="THU12"/>
      <c r="THV12"/>
      <c r="THW12"/>
      <c r="THX12"/>
      <c r="THY12"/>
      <c r="THZ12"/>
      <c r="TIA12"/>
      <c r="TIB12"/>
      <c r="TIC12"/>
      <c r="TID12"/>
      <c r="TIE12"/>
      <c r="TIF12"/>
      <c r="TIG12"/>
      <c r="TIH12"/>
      <c r="TII12"/>
      <c r="TIJ12"/>
      <c r="TIK12"/>
      <c r="TIL12"/>
      <c r="TIM12"/>
      <c r="TIN12"/>
      <c r="TIO12"/>
      <c r="TIP12"/>
      <c r="TIQ12"/>
      <c r="TIR12"/>
      <c r="TIS12"/>
      <c r="TIT12"/>
      <c r="TIU12"/>
      <c r="TIV12"/>
      <c r="TIW12"/>
      <c r="TIX12"/>
      <c r="TIY12"/>
      <c r="TIZ12"/>
      <c r="TJA12"/>
      <c r="TJB12"/>
      <c r="TJC12"/>
      <c r="TJD12"/>
      <c r="TJE12"/>
      <c r="TJF12"/>
      <c r="TJG12"/>
      <c r="TJH12"/>
      <c r="TJI12"/>
      <c r="TJJ12"/>
      <c r="TJK12"/>
      <c r="TJL12"/>
      <c r="TJM12"/>
      <c r="TJN12"/>
      <c r="TJO12"/>
      <c r="TJP12"/>
      <c r="TJQ12"/>
      <c r="TJR12"/>
      <c r="TJS12"/>
      <c r="TJT12"/>
      <c r="TJU12"/>
      <c r="TJV12"/>
      <c r="TJW12"/>
      <c r="TJX12"/>
      <c r="TJY12"/>
      <c r="TJZ12"/>
      <c r="TKA12"/>
      <c r="TKB12"/>
      <c r="TKC12"/>
      <c r="TKD12"/>
      <c r="TKE12"/>
      <c r="TKF12"/>
      <c r="TKG12"/>
      <c r="TKH12"/>
      <c r="TKI12"/>
      <c r="TKJ12"/>
      <c r="TKK12"/>
      <c r="TKL12"/>
      <c r="TKM12"/>
      <c r="TKN12"/>
      <c r="TKO12"/>
      <c r="TKP12"/>
      <c r="TKQ12"/>
      <c r="TKR12"/>
      <c r="TKS12"/>
      <c r="TKT12"/>
      <c r="TKU12"/>
      <c r="TKV12"/>
      <c r="TKW12"/>
      <c r="TKX12"/>
      <c r="TKY12"/>
      <c r="TKZ12"/>
      <c r="TLA12"/>
      <c r="TLB12"/>
      <c r="TLC12"/>
      <c r="TLD12"/>
      <c r="TLE12"/>
      <c r="TLF12"/>
      <c r="TLG12"/>
      <c r="TLH12"/>
      <c r="TLI12"/>
      <c r="TLJ12"/>
      <c r="TLK12"/>
      <c r="TLL12"/>
      <c r="TLM12"/>
      <c r="TLN12"/>
      <c r="TLO12"/>
      <c r="TLP12"/>
      <c r="TLQ12"/>
      <c r="TLR12"/>
      <c r="TLS12"/>
      <c r="TLT12"/>
      <c r="TLU12"/>
      <c r="TLV12"/>
      <c r="TLW12"/>
      <c r="TLX12"/>
      <c r="TLY12"/>
      <c r="TLZ12"/>
      <c r="TMA12"/>
      <c r="TMB12"/>
      <c r="TMC12"/>
      <c r="TMD12"/>
      <c r="TME12"/>
      <c r="TMF12"/>
      <c r="TMG12"/>
      <c r="TMH12"/>
      <c r="TMI12"/>
      <c r="TMJ12"/>
      <c r="TMK12"/>
      <c r="TML12"/>
      <c r="TMM12"/>
      <c r="TMN12"/>
      <c r="TMO12"/>
      <c r="TMP12"/>
      <c r="TMQ12"/>
      <c r="TMR12"/>
      <c r="TMS12"/>
      <c r="TMT12"/>
      <c r="TMU12"/>
      <c r="TMV12"/>
      <c r="TMW12"/>
      <c r="TMX12"/>
      <c r="TMY12"/>
      <c r="TMZ12"/>
      <c r="TNA12"/>
      <c r="TNB12"/>
      <c r="TNC12"/>
      <c r="TND12"/>
      <c r="TNE12"/>
      <c r="TNF12"/>
      <c r="TNG12"/>
      <c r="TNH12"/>
      <c r="TNI12"/>
      <c r="TNJ12"/>
      <c r="TNK12"/>
      <c r="TNL12"/>
      <c r="TNM12"/>
      <c r="TNN12"/>
      <c r="TNO12"/>
      <c r="TNP12"/>
      <c r="TNQ12"/>
      <c r="TNR12"/>
      <c r="TNS12"/>
      <c r="TNT12"/>
      <c r="TNU12"/>
      <c r="TNV12"/>
      <c r="TNW12"/>
      <c r="TNX12"/>
      <c r="TNY12"/>
      <c r="TNZ12"/>
      <c r="TOA12"/>
      <c r="TOB12"/>
      <c r="TOC12"/>
      <c r="TOD12"/>
      <c r="TOE12"/>
      <c r="TOF12"/>
      <c r="TOG12"/>
      <c r="TOH12"/>
      <c r="TOI12"/>
      <c r="TOJ12"/>
      <c r="TOK12"/>
      <c r="TOL12"/>
      <c r="TOM12"/>
      <c r="TON12"/>
      <c r="TOO12"/>
      <c r="TOP12"/>
      <c r="TOQ12"/>
      <c r="TOR12"/>
      <c r="TOS12"/>
      <c r="TOT12"/>
      <c r="TOU12"/>
      <c r="TOV12"/>
      <c r="TOW12"/>
      <c r="TOX12"/>
      <c r="TOY12"/>
      <c r="TOZ12"/>
      <c r="TPA12"/>
      <c r="TPB12"/>
      <c r="TPC12"/>
      <c r="TPD12"/>
      <c r="TPE12"/>
      <c r="TPF12"/>
      <c r="TPG12"/>
      <c r="TPH12"/>
      <c r="TPI12"/>
      <c r="TPJ12"/>
      <c r="TPK12"/>
      <c r="TPL12"/>
      <c r="TPM12"/>
      <c r="TPN12"/>
      <c r="TPO12"/>
      <c r="TPP12"/>
      <c r="TPQ12"/>
      <c r="TPR12"/>
      <c r="TPS12"/>
      <c r="TPT12"/>
      <c r="TPU12"/>
      <c r="TPV12"/>
      <c r="TPW12"/>
      <c r="TPX12"/>
      <c r="TPY12"/>
      <c r="TPZ12"/>
      <c r="TQA12"/>
      <c r="TQB12"/>
      <c r="TQC12"/>
      <c r="TQD12"/>
      <c r="TQE12"/>
      <c r="TQF12"/>
      <c r="TQG12"/>
      <c r="TQH12"/>
      <c r="TQI12"/>
      <c r="TQJ12"/>
      <c r="TQK12"/>
      <c r="TQL12"/>
      <c r="TQM12"/>
      <c r="TQN12"/>
      <c r="TQO12"/>
      <c r="TQP12"/>
      <c r="TQQ12"/>
      <c r="TQR12"/>
      <c r="TQS12"/>
      <c r="TQT12"/>
      <c r="TQU12"/>
      <c r="TQV12"/>
      <c r="TQW12"/>
      <c r="TQX12"/>
      <c r="TQY12"/>
      <c r="TQZ12"/>
      <c r="TRA12"/>
      <c r="TRB12"/>
      <c r="TRC12"/>
      <c r="TRD12"/>
      <c r="TRE12"/>
      <c r="TRF12"/>
      <c r="TRG12"/>
      <c r="TRH12"/>
      <c r="TRI12"/>
      <c r="TRJ12"/>
      <c r="TRK12"/>
      <c r="TRL12"/>
      <c r="TRM12"/>
      <c r="TRN12"/>
      <c r="TRO12"/>
      <c r="TRP12"/>
      <c r="TRQ12"/>
      <c r="TRR12"/>
      <c r="TRS12"/>
      <c r="TRT12"/>
      <c r="TRU12"/>
      <c r="TRV12"/>
      <c r="TRW12"/>
      <c r="TRX12"/>
      <c r="TRY12"/>
      <c r="TRZ12"/>
      <c r="TSA12"/>
      <c r="TSB12"/>
      <c r="TSC12"/>
      <c r="TSD12"/>
      <c r="TSE12"/>
      <c r="TSF12"/>
      <c r="TSG12"/>
      <c r="TSH12"/>
      <c r="TSI12"/>
      <c r="TSJ12"/>
      <c r="TSK12"/>
      <c r="TSL12"/>
      <c r="TSM12"/>
      <c r="TSN12"/>
      <c r="TSO12"/>
      <c r="TSP12"/>
      <c r="TSQ12"/>
      <c r="TSR12"/>
      <c r="TSS12"/>
      <c r="TST12"/>
      <c r="TSU12"/>
      <c r="TSV12"/>
      <c r="TSW12"/>
      <c r="TSX12"/>
      <c r="TSY12"/>
      <c r="TSZ12"/>
      <c r="TTA12"/>
      <c r="TTB12"/>
      <c r="TTC12"/>
      <c r="TTD12"/>
      <c r="TTE12"/>
      <c r="TTF12"/>
      <c r="TTG12"/>
      <c r="TTH12"/>
      <c r="TTI12"/>
      <c r="TTJ12"/>
      <c r="TTK12"/>
      <c r="TTL12"/>
      <c r="TTM12"/>
      <c r="TTN12"/>
      <c r="TTO12"/>
      <c r="TTP12"/>
      <c r="TTQ12"/>
      <c r="TTR12"/>
      <c r="TTS12"/>
      <c r="TTT12"/>
      <c r="TTU12"/>
      <c r="TTV12"/>
      <c r="TTW12"/>
      <c r="TTX12"/>
      <c r="TTY12"/>
      <c r="TTZ12"/>
      <c r="TUA12"/>
      <c r="TUB12"/>
      <c r="TUC12"/>
      <c r="TUD12"/>
      <c r="TUE12"/>
      <c r="TUF12"/>
      <c r="TUG12"/>
      <c r="TUH12"/>
      <c r="TUI12"/>
      <c r="TUJ12"/>
      <c r="TUK12"/>
      <c r="TUL12"/>
      <c r="TUM12"/>
      <c r="TUN12"/>
      <c r="TUO12"/>
      <c r="TUP12"/>
      <c r="TUQ12"/>
      <c r="TUR12"/>
      <c r="TUS12"/>
      <c r="TUT12"/>
      <c r="TUU12"/>
      <c r="TUV12"/>
      <c r="TUW12"/>
      <c r="TUX12"/>
      <c r="TUY12"/>
      <c r="TUZ12"/>
      <c r="TVA12"/>
      <c r="TVB12"/>
      <c r="TVC12"/>
      <c r="TVD12"/>
      <c r="TVE12"/>
      <c r="TVF12"/>
      <c r="TVG12"/>
      <c r="TVH12"/>
      <c r="TVI12"/>
      <c r="TVJ12"/>
      <c r="TVK12"/>
      <c r="TVL12"/>
      <c r="TVM12"/>
      <c r="TVN12"/>
      <c r="TVO12"/>
      <c r="TVP12"/>
      <c r="TVQ12"/>
      <c r="TVR12"/>
      <c r="TVS12"/>
      <c r="TVT12"/>
      <c r="TVU12"/>
      <c r="TVV12"/>
      <c r="TVW12"/>
      <c r="TVX12"/>
      <c r="TVY12"/>
      <c r="TVZ12"/>
      <c r="TWA12"/>
      <c r="TWB12"/>
      <c r="TWC12"/>
      <c r="TWD12"/>
      <c r="TWE12"/>
      <c r="TWF12"/>
      <c r="TWG12"/>
      <c r="TWH12"/>
      <c r="TWI12"/>
      <c r="TWJ12"/>
      <c r="TWK12"/>
      <c r="TWL12"/>
      <c r="TWM12"/>
      <c r="TWN12"/>
      <c r="TWO12"/>
      <c r="TWP12"/>
      <c r="TWQ12"/>
      <c r="TWR12"/>
      <c r="TWS12"/>
      <c r="TWT12"/>
      <c r="TWU12"/>
      <c r="TWV12"/>
      <c r="TWW12"/>
      <c r="TWX12"/>
      <c r="TWY12"/>
      <c r="TWZ12"/>
      <c r="TXA12"/>
      <c r="TXB12"/>
      <c r="TXC12"/>
      <c r="TXD12"/>
      <c r="TXE12"/>
      <c r="TXF12"/>
      <c r="TXG12"/>
      <c r="TXH12"/>
      <c r="TXI12"/>
      <c r="TXJ12"/>
      <c r="TXK12"/>
      <c r="TXL12"/>
      <c r="TXM12"/>
      <c r="TXN12"/>
      <c r="TXO12"/>
      <c r="TXP12"/>
      <c r="TXQ12"/>
      <c r="TXR12"/>
      <c r="TXS12"/>
      <c r="TXT12"/>
      <c r="TXU12"/>
      <c r="TXV12"/>
      <c r="TXW12"/>
      <c r="TXX12"/>
      <c r="TXY12"/>
      <c r="TXZ12"/>
      <c r="TYA12"/>
      <c r="TYB12"/>
      <c r="TYC12"/>
      <c r="TYD12"/>
      <c r="TYE12"/>
      <c r="TYF12"/>
      <c r="TYG12"/>
      <c r="TYH12"/>
      <c r="TYI12"/>
      <c r="TYJ12"/>
      <c r="TYK12"/>
      <c r="TYL12"/>
      <c r="TYM12"/>
      <c r="TYN12"/>
      <c r="TYO12"/>
      <c r="TYP12"/>
      <c r="TYQ12"/>
      <c r="TYR12"/>
      <c r="TYS12"/>
      <c r="TYT12"/>
      <c r="TYU12"/>
      <c r="TYV12"/>
      <c r="TYW12"/>
      <c r="TYX12"/>
      <c r="TYY12"/>
      <c r="TYZ12"/>
      <c r="TZA12"/>
      <c r="TZB12"/>
      <c r="TZC12"/>
      <c r="TZD12"/>
      <c r="TZE12"/>
      <c r="TZF12"/>
      <c r="TZG12"/>
      <c r="TZH12"/>
      <c r="TZI12"/>
      <c r="TZJ12"/>
      <c r="TZK12"/>
      <c r="TZL12"/>
      <c r="TZM12"/>
      <c r="TZN12"/>
      <c r="TZO12"/>
      <c r="TZP12"/>
      <c r="TZQ12"/>
      <c r="TZR12"/>
      <c r="TZS12"/>
      <c r="TZT12"/>
      <c r="TZU12"/>
      <c r="TZV12"/>
      <c r="TZW12"/>
      <c r="TZX12"/>
      <c r="TZY12"/>
      <c r="TZZ12"/>
      <c r="UAA12"/>
      <c r="UAB12"/>
      <c r="UAC12"/>
      <c r="UAD12"/>
      <c r="UAE12"/>
      <c r="UAF12"/>
      <c r="UAG12"/>
      <c r="UAH12"/>
      <c r="UAI12"/>
      <c r="UAJ12"/>
      <c r="UAK12"/>
      <c r="UAL12"/>
      <c r="UAM12"/>
      <c r="UAN12"/>
      <c r="UAO12"/>
      <c r="UAP12"/>
      <c r="UAQ12"/>
      <c r="UAR12"/>
      <c r="UAS12"/>
      <c r="UAT12"/>
      <c r="UAU12"/>
      <c r="UAV12"/>
      <c r="UAW12"/>
      <c r="UAX12"/>
      <c r="UAY12"/>
      <c r="UAZ12"/>
      <c r="UBA12"/>
      <c r="UBB12"/>
      <c r="UBC12"/>
      <c r="UBD12"/>
      <c r="UBE12"/>
      <c r="UBF12"/>
      <c r="UBG12"/>
      <c r="UBH12"/>
      <c r="UBI12"/>
      <c r="UBJ12"/>
      <c r="UBK12"/>
      <c r="UBL12"/>
      <c r="UBM12"/>
      <c r="UBN12"/>
      <c r="UBO12"/>
      <c r="UBP12"/>
      <c r="UBQ12"/>
      <c r="UBR12"/>
      <c r="UBS12"/>
      <c r="UBT12"/>
      <c r="UBU12"/>
      <c r="UBV12"/>
      <c r="UBW12"/>
      <c r="UBX12"/>
      <c r="UBY12"/>
      <c r="UBZ12"/>
      <c r="UCA12"/>
      <c r="UCB12"/>
      <c r="UCC12"/>
      <c r="UCD12"/>
      <c r="UCE12"/>
      <c r="UCF12"/>
      <c r="UCG12"/>
      <c r="UCH12"/>
      <c r="UCI12"/>
      <c r="UCJ12"/>
      <c r="UCK12"/>
      <c r="UCL12"/>
      <c r="UCM12"/>
      <c r="UCN12"/>
      <c r="UCO12"/>
      <c r="UCP12"/>
      <c r="UCQ12"/>
      <c r="UCR12"/>
      <c r="UCS12"/>
      <c r="UCT12"/>
      <c r="UCU12"/>
      <c r="UCV12"/>
      <c r="UCW12"/>
      <c r="UCX12"/>
      <c r="UCY12"/>
      <c r="UCZ12"/>
      <c r="UDA12"/>
      <c r="UDB12"/>
      <c r="UDC12"/>
      <c r="UDD12"/>
      <c r="UDE12"/>
      <c r="UDF12"/>
      <c r="UDG12"/>
      <c r="UDH12"/>
      <c r="UDI12"/>
      <c r="UDJ12"/>
      <c r="UDK12"/>
      <c r="UDL12"/>
      <c r="UDM12"/>
      <c r="UDN12"/>
      <c r="UDO12"/>
      <c r="UDP12"/>
      <c r="UDQ12"/>
      <c r="UDR12"/>
      <c r="UDS12"/>
      <c r="UDT12"/>
      <c r="UDU12"/>
      <c r="UDV12"/>
      <c r="UDW12"/>
      <c r="UDX12"/>
      <c r="UDY12"/>
      <c r="UDZ12"/>
      <c r="UEA12"/>
      <c r="UEB12"/>
      <c r="UEC12"/>
      <c r="UED12"/>
      <c r="UEE12"/>
      <c r="UEF12"/>
      <c r="UEG12"/>
      <c r="UEH12"/>
      <c r="UEI12"/>
      <c r="UEJ12"/>
      <c r="UEK12"/>
      <c r="UEL12"/>
      <c r="UEM12"/>
      <c r="UEN12"/>
      <c r="UEO12"/>
      <c r="UEP12"/>
      <c r="UEQ12"/>
      <c r="UER12"/>
      <c r="UES12"/>
      <c r="UET12"/>
      <c r="UEU12"/>
      <c r="UEV12"/>
      <c r="UEW12"/>
      <c r="UEX12"/>
      <c r="UEY12"/>
      <c r="UEZ12"/>
      <c r="UFA12"/>
      <c r="UFB12"/>
      <c r="UFC12"/>
      <c r="UFD12"/>
      <c r="UFE12"/>
      <c r="UFF12"/>
      <c r="UFG12"/>
      <c r="UFH12"/>
      <c r="UFI12"/>
      <c r="UFJ12"/>
      <c r="UFK12"/>
      <c r="UFL12"/>
      <c r="UFM12"/>
      <c r="UFN12"/>
      <c r="UFO12"/>
      <c r="UFP12"/>
      <c r="UFQ12"/>
      <c r="UFR12"/>
      <c r="UFS12"/>
      <c r="UFT12"/>
      <c r="UFU12"/>
      <c r="UFV12"/>
      <c r="UFW12"/>
      <c r="UFX12"/>
      <c r="UFY12"/>
      <c r="UFZ12"/>
      <c r="UGA12"/>
      <c r="UGB12"/>
      <c r="UGC12"/>
      <c r="UGD12"/>
      <c r="UGE12"/>
      <c r="UGF12"/>
      <c r="UGG12"/>
      <c r="UGH12"/>
      <c r="UGI12"/>
      <c r="UGJ12"/>
      <c r="UGK12"/>
      <c r="UGL12"/>
      <c r="UGM12"/>
      <c r="UGN12"/>
      <c r="UGO12"/>
      <c r="UGP12"/>
      <c r="UGQ12"/>
      <c r="UGR12"/>
      <c r="UGS12"/>
      <c r="UGT12"/>
      <c r="UGU12"/>
      <c r="UGV12"/>
      <c r="UGW12"/>
      <c r="UGX12"/>
      <c r="UGY12"/>
      <c r="UGZ12"/>
      <c r="UHA12"/>
      <c r="UHB12"/>
      <c r="UHC12"/>
      <c r="UHD12"/>
      <c r="UHE12"/>
      <c r="UHF12"/>
      <c r="UHG12"/>
      <c r="UHH12"/>
      <c r="UHI12"/>
      <c r="UHJ12"/>
      <c r="UHK12"/>
      <c r="UHL12"/>
      <c r="UHM12"/>
      <c r="UHN12"/>
      <c r="UHO12"/>
      <c r="UHP12"/>
      <c r="UHQ12"/>
      <c r="UHR12"/>
      <c r="UHS12"/>
      <c r="UHT12"/>
      <c r="UHU12"/>
      <c r="UHV12"/>
      <c r="UHW12"/>
      <c r="UHX12"/>
      <c r="UHY12"/>
      <c r="UHZ12"/>
      <c r="UIA12"/>
      <c r="UIB12"/>
      <c r="UIC12"/>
      <c r="UID12"/>
      <c r="UIE12"/>
      <c r="UIF12"/>
      <c r="UIG12"/>
      <c r="UIH12"/>
      <c r="UII12"/>
      <c r="UIJ12"/>
      <c r="UIK12"/>
      <c r="UIL12"/>
      <c r="UIM12"/>
      <c r="UIN12"/>
      <c r="UIO12"/>
      <c r="UIP12"/>
      <c r="UIQ12"/>
      <c r="UIR12"/>
      <c r="UIS12"/>
      <c r="UIT12"/>
      <c r="UIU12"/>
      <c r="UIV12"/>
      <c r="UIW12"/>
      <c r="UIX12"/>
      <c r="UIY12"/>
      <c r="UIZ12"/>
      <c r="UJA12"/>
      <c r="UJB12"/>
      <c r="UJC12"/>
      <c r="UJD12"/>
      <c r="UJE12"/>
      <c r="UJF12"/>
      <c r="UJG12"/>
      <c r="UJH12"/>
      <c r="UJI12"/>
      <c r="UJJ12"/>
      <c r="UJK12"/>
      <c r="UJL12"/>
      <c r="UJM12"/>
      <c r="UJN12"/>
      <c r="UJO12"/>
      <c r="UJP12"/>
      <c r="UJQ12"/>
      <c r="UJR12"/>
      <c r="UJS12"/>
      <c r="UJT12"/>
      <c r="UJU12"/>
      <c r="UJV12"/>
      <c r="UJW12"/>
      <c r="UJX12"/>
      <c r="UJY12"/>
      <c r="UJZ12"/>
      <c r="UKA12"/>
      <c r="UKB12"/>
      <c r="UKC12"/>
      <c r="UKD12"/>
      <c r="UKE12"/>
      <c r="UKF12"/>
      <c r="UKG12"/>
      <c r="UKH12"/>
      <c r="UKI12"/>
      <c r="UKJ12"/>
      <c r="UKK12"/>
      <c r="UKL12"/>
      <c r="UKM12"/>
      <c r="UKN12"/>
      <c r="UKO12"/>
      <c r="UKP12"/>
      <c r="UKQ12"/>
      <c r="UKR12"/>
      <c r="UKS12"/>
      <c r="UKT12"/>
      <c r="UKU12"/>
      <c r="UKV12"/>
      <c r="UKW12"/>
      <c r="UKX12"/>
      <c r="UKY12"/>
      <c r="UKZ12"/>
      <c r="ULA12"/>
      <c r="ULB12"/>
      <c r="ULC12"/>
      <c r="ULD12"/>
      <c r="ULE12"/>
      <c r="ULF12"/>
      <c r="ULG12"/>
      <c r="ULH12"/>
      <c r="ULI12"/>
      <c r="ULJ12"/>
      <c r="ULK12"/>
      <c r="ULL12"/>
      <c r="ULM12"/>
      <c r="ULN12"/>
      <c r="ULO12"/>
      <c r="ULP12"/>
      <c r="ULQ12"/>
      <c r="ULR12"/>
      <c r="ULS12"/>
      <c r="ULT12"/>
      <c r="ULU12"/>
      <c r="ULV12"/>
      <c r="ULW12"/>
      <c r="ULX12"/>
      <c r="ULY12"/>
      <c r="ULZ12"/>
      <c r="UMA12"/>
      <c r="UMB12"/>
      <c r="UMC12"/>
      <c r="UMD12"/>
      <c r="UME12"/>
      <c r="UMF12"/>
      <c r="UMG12"/>
      <c r="UMH12"/>
      <c r="UMI12"/>
      <c r="UMJ12"/>
      <c r="UMK12"/>
      <c r="UML12"/>
      <c r="UMM12"/>
      <c r="UMN12"/>
      <c r="UMO12"/>
      <c r="UMP12"/>
      <c r="UMQ12"/>
      <c r="UMR12"/>
      <c r="UMS12"/>
      <c r="UMT12"/>
      <c r="UMU12"/>
      <c r="UMV12"/>
      <c r="UMW12"/>
      <c r="UMX12"/>
      <c r="UMY12"/>
      <c r="UMZ12"/>
      <c r="UNA12"/>
      <c r="UNB12"/>
      <c r="UNC12"/>
      <c r="UND12"/>
      <c r="UNE12"/>
      <c r="UNF12"/>
      <c r="UNG12"/>
      <c r="UNH12"/>
      <c r="UNI12"/>
      <c r="UNJ12"/>
      <c r="UNK12"/>
      <c r="UNL12"/>
      <c r="UNM12"/>
      <c r="UNN12"/>
      <c r="UNO12"/>
      <c r="UNP12"/>
      <c r="UNQ12"/>
      <c r="UNR12"/>
      <c r="UNS12"/>
      <c r="UNT12"/>
      <c r="UNU12"/>
      <c r="UNV12"/>
      <c r="UNW12"/>
      <c r="UNX12"/>
      <c r="UNY12"/>
      <c r="UNZ12"/>
      <c r="UOA12"/>
      <c r="UOB12"/>
      <c r="UOC12"/>
      <c r="UOD12"/>
      <c r="UOE12"/>
      <c r="UOF12"/>
      <c r="UOG12"/>
      <c r="UOH12"/>
      <c r="UOI12"/>
      <c r="UOJ12"/>
      <c r="UOK12"/>
      <c r="UOL12"/>
      <c r="UOM12"/>
      <c r="UON12"/>
      <c r="UOO12"/>
      <c r="UOP12"/>
      <c r="UOQ12"/>
      <c r="UOR12"/>
      <c r="UOS12"/>
      <c r="UOT12"/>
      <c r="UOU12"/>
      <c r="UOV12"/>
      <c r="UOW12"/>
      <c r="UOX12"/>
      <c r="UOY12"/>
      <c r="UOZ12"/>
      <c r="UPA12"/>
      <c r="UPB12"/>
      <c r="UPC12"/>
      <c r="UPD12"/>
      <c r="UPE12"/>
      <c r="UPF12"/>
      <c r="UPG12"/>
      <c r="UPH12"/>
      <c r="UPI12"/>
      <c r="UPJ12"/>
      <c r="UPK12"/>
      <c r="UPL12"/>
      <c r="UPM12"/>
      <c r="UPN12"/>
      <c r="UPO12"/>
      <c r="UPP12"/>
      <c r="UPQ12"/>
      <c r="UPR12"/>
      <c r="UPS12"/>
      <c r="UPT12"/>
      <c r="UPU12"/>
      <c r="UPV12"/>
      <c r="UPW12"/>
      <c r="UPX12"/>
      <c r="UPY12"/>
      <c r="UPZ12"/>
      <c r="UQA12"/>
      <c r="UQB12"/>
      <c r="UQC12"/>
      <c r="UQD12"/>
      <c r="UQE12"/>
      <c r="UQF12"/>
      <c r="UQG12"/>
      <c r="UQH12"/>
      <c r="UQI12"/>
      <c r="UQJ12"/>
      <c r="UQK12"/>
      <c r="UQL12"/>
      <c r="UQM12"/>
      <c r="UQN12"/>
      <c r="UQO12"/>
      <c r="UQP12"/>
      <c r="UQQ12"/>
      <c r="UQR12"/>
      <c r="UQS12"/>
      <c r="UQT12"/>
      <c r="UQU12"/>
      <c r="UQV12"/>
      <c r="UQW12"/>
      <c r="UQX12"/>
      <c r="UQY12"/>
      <c r="UQZ12"/>
      <c r="URA12"/>
      <c r="URB12"/>
      <c r="URC12"/>
      <c r="URD12"/>
      <c r="URE12"/>
      <c r="URF12"/>
      <c r="URG12"/>
      <c r="URH12"/>
      <c r="URI12"/>
      <c r="URJ12"/>
      <c r="URK12"/>
      <c r="URL12"/>
      <c r="URM12"/>
      <c r="URN12"/>
      <c r="URO12"/>
      <c r="URP12"/>
      <c r="URQ12"/>
      <c r="URR12"/>
      <c r="URS12"/>
      <c r="URT12"/>
      <c r="URU12"/>
      <c r="URV12"/>
      <c r="URW12"/>
      <c r="URX12"/>
      <c r="URY12"/>
      <c r="URZ12"/>
      <c r="USA12"/>
      <c r="USB12"/>
      <c r="USC12"/>
      <c r="USD12"/>
      <c r="USE12"/>
      <c r="USF12"/>
      <c r="USG12"/>
      <c r="USH12"/>
      <c r="USI12"/>
      <c r="USJ12"/>
      <c r="USK12"/>
      <c r="USL12"/>
      <c r="USM12"/>
      <c r="USN12"/>
      <c r="USO12"/>
      <c r="USP12"/>
      <c r="USQ12"/>
      <c r="USR12"/>
      <c r="USS12"/>
      <c r="UST12"/>
      <c r="USU12"/>
      <c r="USV12"/>
      <c r="USW12"/>
      <c r="USX12"/>
      <c r="USY12"/>
      <c r="USZ12"/>
      <c r="UTA12"/>
      <c r="UTB12"/>
      <c r="UTC12"/>
      <c r="UTD12"/>
      <c r="UTE12"/>
      <c r="UTF12"/>
      <c r="UTG12"/>
      <c r="UTH12"/>
      <c r="UTI12"/>
      <c r="UTJ12"/>
      <c r="UTK12"/>
      <c r="UTL12"/>
      <c r="UTM12"/>
      <c r="UTN12"/>
      <c r="UTO12"/>
      <c r="UTP12"/>
      <c r="UTQ12"/>
      <c r="UTR12"/>
      <c r="UTS12"/>
      <c r="UTT12"/>
      <c r="UTU12"/>
      <c r="UTV12"/>
      <c r="UTW12"/>
      <c r="UTX12"/>
      <c r="UTY12"/>
      <c r="UTZ12"/>
      <c r="UUA12"/>
      <c r="UUB12"/>
      <c r="UUC12"/>
      <c r="UUD12"/>
      <c r="UUE12"/>
      <c r="UUF12"/>
      <c r="UUG12"/>
      <c r="UUH12"/>
      <c r="UUI12"/>
      <c r="UUJ12"/>
      <c r="UUK12"/>
      <c r="UUL12"/>
      <c r="UUM12"/>
      <c r="UUN12"/>
      <c r="UUO12"/>
      <c r="UUP12"/>
      <c r="UUQ12"/>
      <c r="UUR12"/>
      <c r="UUS12"/>
      <c r="UUT12"/>
      <c r="UUU12"/>
      <c r="UUV12"/>
      <c r="UUW12"/>
      <c r="UUX12"/>
      <c r="UUY12"/>
      <c r="UUZ12"/>
      <c r="UVA12"/>
      <c r="UVB12"/>
      <c r="UVC12"/>
      <c r="UVD12"/>
      <c r="UVE12"/>
      <c r="UVF12"/>
      <c r="UVG12"/>
      <c r="UVH12"/>
      <c r="UVI12"/>
      <c r="UVJ12"/>
      <c r="UVK12"/>
      <c r="UVL12"/>
      <c r="UVM12"/>
      <c r="UVN12"/>
      <c r="UVO12"/>
      <c r="UVP12"/>
      <c r="UVQ12"/>
      <c r="UVR12"/>
      <c r="UVS12"/>
      <c r="UVT12"/>
      <c r="UVU12"/>
      <c r="UVV12"/>
      <c r="UVW12"/>
      <c r="UVX12"/>
      <c r="UVY12"/>
      <c r="UVZ12"/>
      <c r="UWA12"/>
      <c r="UWB12"/>
      <c r="UWC12"/>
      <c r="UWD12"/>
      <c r="UWE12"/>
      <c r="UWF12"/>
      <c r="UWG12"/>
      <c r="UWH12"/>
      <c r="UWI12"/>
      <c r="UWJ12"/>
      <c r="UWK12"/>
      <c r="UWL12"/>
      <c r="UWM12"/>
      <c r="UWN12"/>
      <c r="UWO12"/>
      <c r="UWP12"/>
      <c r="UWQ12"/>
      <c r="UWR12"/>
      <c r="UWS12"/>
      <c r="UWT12"/>
      <c r="UWU12"/>
      <c r="UWV12"/>
      <c r="UWW12"/>
      <c r="UWX12"/>
      <c r="UWY12"/>
      <c r="UWZ12"/>
      <c r="UXA12"/>
      <c r="UXB12"/>
      <c r="UXC12"/>
      <c r="UXD12"/>
      <c r="UXE12"/>
      <c r="UXF12"/>
      <c r="UXG12"/>
      <c r="UXH12"/>
      <c r="UXI12"/>
      <c r="UXJ12"/>
      <c r="UXK12"/>
      <c r="UXL12"/>
      <c r="UXM12"/>
      <c r="UXN12"/>
      <c r="UXO12"/>
      <c r="UXP12"/>
      <c r="UXQ12"/>
      <c r="UXR12"/>
      <c r="UXS12"/>
      <c r="UXT12"/>
      <c r="UXU12"/>
      <c r="UXV12"/>
      <c r="UXW12"/>
      <c r="UXX12"/>
      <c r="UXY12"/>
      <c r="UXZ12"/>
      <c r="UYA12"/>
      <c r="UYB12"/>
      <c r="UYC12"/>
      <c r="UYD12"/>
      <c r="UYE12"/>
      <c r="UYF12"/>
      <c r="UYG12"/>
      <c r="UYH12"/>
      <c r="UYI12"/>
      <c r="UYJ12"/>
      <c r="UYK12"/>
      <c r="UYL12"/>
      <c r="UYM12"/>
      <c r="UYN12"/>
      <c r="UYO12"/>
      <c r="UYP12"/>
      <c r="UYQ12"/>
      <c r="UYR12"/>
      <c r="UYS12"/>
      <c r="UYT12"/>
      <c r="UYU12"/>
      <c r="UYV12"/>
      <c r="UYW12"/>
      <c r="UYX12"/>
      <c r="UYY12"/>
      <c r="UYZ12"/>
      <c r="UZA12"/>
      <c r="UZB12"/>
      <c r="UZC12"/>
      <c r="UZD12"/>
      <c r="UZE12"/>
      <c r="UZF12"/>
      <c r="UZG12"/>
      <c r="UZH12"/>
      <c r="UZI12"/>
      <c r="UZJ12"/>
      <c r="UZK12"/>
      <c r="UZL12"/>
      <c r="UZM12"/>
      <c r="UZN12"/>
      <c r="UZO12"/>
      <c r="UZP12"/>
      <c r="UZQ12"/>
      <c r="UZR12"/>
      <c r="UZS12"/>
      <c r="UZT12"/>
      <c r="UZU12"/>
      <c r="UZV12"/>
      <c r="UZW12"/>
      <c r="UZX12"/>
      <c r="UZY12"/>
      <c r="UZZ12"/>
      <c r="VAA12"/>
      <c r="VAB12"/>
      <c r="VAC12"/>
      <c r="VAD12"/>
      <c r="VAE12"/>
      <c r="VAF12"/>
      <c r="VAG12"/>
      <c r="VAH12"/>
      <c r="VAI12"/>
      <c r="VAJ12"/>
      <c r="VAK12"/>
      <c r="VAL12"/>
      <c r="VAM12"/>
      <c r="VAN12"/>
      <c r="VAO12"/>
      <c r="VAP12"/>
      <c r="VAQ12"/>
      <c r="VAR12"/>
      <c r="VAS12"/>
      <c r="VAT12"/>
      <c r="VAU12"/>
      <c r="VAV12"/>
      <c r="VAW12"/>
      <c r="VAX12"/>
      <c r="VAY12"/>
      <c r="VAZ12"/>
      <c r="VBA12"/>
      <c r="VBB12"/>
      <c r="VBC12"/>
      <c r="VBD12"/>
      <c r="VBE12"/>
      <c r="VBF12"/>
      <c r="VBG12"/>
      <c r="VBH12"/>
      <c r="VBI12"/>
      <c r="VBJ12"/>
      <c r="VBK12"/>
      <c r="VBL12"/>
      <c r="VBM12"/>
      <c r="VBN12"/>
      <c r="VBO12"/>
      <c r="VBP12"/>
      <c r="VBQ12"/>
      <c r="VBR12"/>
      <c r="VBS12"/>
      <c r="VBT12"/>
      <c r="VBU12"/>
      <c r="VBV12"/>
      <c r="VBW12"/>
      <c r="VBX12"/>
      <c r="VBY12"/>
      <c r="VBZ12"/>
      <c r="VCA12"/>
      <c r="VCB12"/>
      <c r="VCC12"/>
      <c r="VCD12"/>
      <c r="VCE12"/>
      <c r="VCF12"/>
      <c r="VCG12"/>
      <c r="VCH12"/>
      <c r="VCI12"/>
      <c r="VCJ12"/>
      <c r="VCK12"/>
      <c r="VCL12"/>
      <c r="VCM12"/>
      <c r="VCN12"/>
      <c r="VCO12"/>
      <c r="VCP12"/>
      <c r="VCQ12"/>
      <c r="VCR12"/>
      <c r="VCS12"/>
      <c r="VCT12"/>
      <c r="VCU12"/>
      <c r="VCV12"/>
      <c r="VCW12"/>
      <c r="VCX12"/>
      <c r="VCY12"/>
      <c r="VCZ12"/>
      <c r="VDA12"/>
      <c r="VDB12"/>
      <c r="VDC12"/>
      <c r="VDD12"/>
      <c r="VDE12"/>
      <c r="VDF12"/>
      <c r="VDG12"/>
      <c r="VDH12"/>
      <c r="VDI12"/>
      <c r="VDJ12"/>
      <c r="VDK12"/>
      <c r="VDL12"/>
      <c r="VDM12"/>
      <c r="VDN12"/>
      <c r="VDO12"/>
      <c r="VDP12"/>
      <c r="VDQ12"/>
      <c r="VDR12"/>
      <c r="VDS12"/>
      <c r="VDT12"/>
      <c r="VDU12"/>
      <c r="VDV12"/>
      <c r="VDW12"/>
      <c r="VDX12"/>
      <c r="VDY12"/>
      <c r="VDZ12"/>
      <c r="VEA12"/>
      <c r="VEB12"/>
      <c r="VEC12"/>
      <c r="VED12"/>
      <c r="VEE12"/>
      <c r="VEF12"/>
      <c r="VEG12"/>
      <c r="VEH12"/>
      <c r="VEI12"/>
      <c r="VEJ12"/>
      <c r="VEK12"/>
      <c r="VEL12"/>
      <c r="VEM12"/>
      <c r="VEN12"/>
      <c r="VEO12"/>
      <c r="VEP12"/>
      <c r="VEQ12"/>
      <c r="VER12"/>
      <c r="VES12"/>
      <c r="VET12"/>
      <c r="VEU12"/>
      <c r="VEV12"/>
      <c r="VEW12"/>
      <c r="VEX12"/>
      <c r="VEY12"/>
      <c r="VEZ12"/>
      <c r="VFA12"/>
      <c r="VFB12"/>
      <c r="VFC12"/>
      <c r="VFD12"/>
      <c r="VFE12"/>
      <c r="VFF12"/>
      <c r="VFG12"/>
      <c r="VFH12"/>
      <c r="VFI12"/>
      <c r="VFJ12"/>
      <c r="VFK12"/>
      <c r="VFL12"/>
      <c r="VFM12"/>
      <c r="VFN12"/>
      <c r="VFO12"/>
      <c r="VFP12"/>
      <c r="VFQ12"/>
      <c r="VFR12"/>
      <c r="VFS12"/>
      <c r="VFT12"/>
      <c r="VFU12"/>
      <c r="VFV12"/>
      <c r="VFW12"/>
      <c r="VFX12"/>
      <c r="VFY12"/>
      <c r="VFZ12"/>
      <c r="VGA12"/>
      <c r="VGB12"/>
      <c r="VGC12"/>
      <c r="VGD12"/>
      <c r="VGE12"/>
      <c r="VGF12"/>
      <c r="VGG12"/>
      <c r="VGH12"/>
      <c r="VGI12"/>
      <c r="VGJ12"/>
      <c r="VGK12"/>
      <c r="VGL12"/>
      <c r="VGM12"/>
      <c r="VGN12"/>
      <c r="VGO12"/>
      <c r="VGP12"/>
      <c r="VGQ12"/>
      <c r="VGR12"/>
      <c r="VGS12"/>
      <c r="VGT12"/>
      <c r="VGU12"/>
      <c r="VGV12"/>
      <c r="VGW12"/>
      <c r="VGX12"/>
      <c r="VGY12"/>
      <c r="VGZ12"/>
      <c r="VHA12"/>
      <c r="VHB12"/>
      <c r="VHC12"/>
      <c r="VHD12"/>
      <c r="VHE12"/>
      <c r="VHF12"/>
      <c r="VHG12"/>
      <c r="VHH12"/>
      <c r="VHI12"/>
      <c r="VHJ12"/>
      <c r="VHK12"/>
      <c r="VHL12"/>
      <c r="VHM12"/>
      <c r="VHN12"/>
      <c r="VHO12"/>
      <c r="VHP12"/>
      <c r="VHQ12"/>
      <c r="VHR12"/>
      <c r="VHS12"/>
      <c r="VHT12"/>
      <c r="VHU12"/>
      <c r="VHV12"/>
      <c r="VHW12"/>
      <c r="VHX12"/>
      <c r="VHY12"/>
      <c r="VHZ12"/>
      <c r="VIA12"/>
      <c r="VIB12"/>
      <c r="VIC12"/>
      <c r="VID12"/>
      <c r="VIE12"/>
      <c r="VIF12"/>
      <c r="VIG12"/>
      <c r="VIH12"/>
      <c r="VII12"/>
      <c r="VIJ12"/>
      <c r="VIK12"/>
      <c r="VIL12"/>
      <c r="VIM12"/>
      <c r="VIN12"/>
      <c r="VIO12"/>
      <c r="VIP12"/>
      <c r="VIQ12"/>
      <c r="VIR12"/>
      <c r="VIS12"/>
      <c r="VIT12"/>
      <c r="VIU12"/>
      <c r="VIV12"/>
      <c r="VIW12"/>
      <c r="VIX12"/>
      <c r="VIY12"/>
      <c r="VIZ12"/>
      <c r="VJA12"/>
      <c r="VJB12"/>
      <c r="VJC12"/>
      <c r="VJD12"/>
      <c r="VJE12"/>
      <c r="VJF12"/>
      <c r="VJG12"/>
      <c r="VJH12"/>
      <c r="VJI12"/>
      <c r="VJJ12"/>
      <c r="VJK12"/>
      <c r="VJL12"/>
      <c r="VJM12"/>
      <c r="VJN12"/>
      <c r="VJO12"/>
      <c r="VJP12"/>
      <c r="VJQ12"/>
      <c r="VJR12"/>
      <c r="VJS12"/>
      <c r="VJT12"/>
      <c r="VJU12"/>
      <c r="VJV12"/>
      <c r="VJW12"/>
      <c r="VJX12"/>
      <c r="VJY12"/>
      <c r="VJZ12"/>
      <c r="VKA12"/>
      <c r="VKB12"/>
      <c r="VKC12"/>
      <c r="VKD12"/>
      <c r="VKE12"/>
      <c r="VKF12"/>
      <c r="VKG12"/>
      <c r="VKH12"/>
      <c r="VKI12"/>
      <c r="VKJ12"/>
      <c r="VKK12"/>
      <c r="VKL12"/>
      <c r="VKM12"/>
      <c r="VKN12"/>
      <c r="VKO12"/>
      <c r="VKP12"/>
      <c r="VKQ12"/>
      <c r="VKR12"/>
      <c r="VKS12"/>
      <c r="VKT12"/>
      <c r="VKU12"/>
      <c r="VKV12"/>
      <c r="VKW12"/>
      <c r="VKX12"/>
      <c r="VKY12"/>
      <c r="VKZ12"/>
      <c r="VLA12"/>
      <c r="VLB12"/>
      <c r="VLC12"/>
      <c r="VLD12"/>
      <c r="VLE12"/>
      <c r="VLF12"/>
      <c r="VLG12"/>
      <c r="VLH12"/>
      <c r="VLI12"/>
      <c r="VLJ12"/>
      <c r="VLK12"/>
      <c r="VLL12"/>
      <c r="VLM12"/>
      <c r="VLN12"/>
      <c r="VLO12"/>
      <c r="VLP12"/>
      <c r="VLQ12"/>
      <c r="VLR12"/>
      <c r="VLS12"/>
      <c r="VLT12"/>
      <c r="VLU12"/>
      <c r="VLV12"/>
      <c r="VLW12"/>
      <c r="VLX12"/>
      <c r="VLY12"/>
      <c r="VLZ12"/>
      <c r="VMA12"/>
      <c r="VMB12"/>
      <c r="VMC12"/>
      <c r="VMD12"/>
      <c r="VME12"/>
      <c r="VMF12"/>
      <c r="VMG12"/>
      <c r="VMH12"/>
      <c r="VMI12"/>
      <c r="VMJ12"/>
      <c r="VMK12"/>
      <c r="VML12"/>
      <c r="VMM12"/>
      <c r="VMN12"/>
      <c r="VMO12"/>
      <c r="VMP12"/>
      <c r="VMQ12"/>
      <c r="VMR12"/>
      <c r="VMS12"/>
      <c r="VMT12"/>
      <c r="VMU12"/>
      <c r="VMV12"/>
      <c r="VMW12"/>
      <c r="VMX12"/>
      <c r="VMY12"/>
      <c r="VMZ12"/>
      <c r="VNA12"/>
      <c r="VNB12"/>
      <c r="VNC12"/>
      <c r="VND12"/>
      <c r="VNE12"/>
      <c r="VNF12"/>
      <c r="VNG12"/>
      <c r="VNH12"/>
      <c r="VNI12"/>
      <c r="VNJ12"/>
      <c r="VNK12"/>
      <c r="VNL12"/>
      <c r="VNM12"/>
      <c r="VNN12"/>
      <c r="VNO12"/>
      <c r="VNP12"/>
      <c r="VNQ12"/>
      <c r="VNR12"/>
      <c r="VNS12"/>
      <c r="VNT12"/>
      <c r="VNU12"/>
      <c r="VNV12"/>
      <c r="VNW12"/>
      <c r="VNX12"/>
      <c r="VNY12"/>
      <c r="VNZ12"/>
      <c r="VOA12"/>
      <c r="VOB12"/>
      <c r="VOC12"/>
      <c r="VOD12"/>
      <c r="VOE12"/>
      <c r="VOF12"/>
      <c r="VOG12"/>
      <c r="VOH12"/>
      <c r="VOI12"/>
      <c r="VOJ12"/>
      <c r="VOK12"/>
      <c r="VOL12"/>
      <c r="VOM12"/>
      <c r="VON12"/>
      <c r="VOO12"/>
      <c r="VOP12"/>
      <c r="VOQ12"/>
      <c r="VOR12"/>
      <c r="VOS12"/>
      <c r="VOT12"/>
      <c r="VOU12"/>
      <c r="VOV12"/>
      <c r="VOW12"/>
      <c r="VOX12"/>
      <c r="VOY12"/>
      <c r="VOZ12"/>
      <c r="VPA12"/>
      <c r="VPB12"/>
      <c r="VPC12"/>
      <c r="VPD12"/>
      <c r="VPE12"/>
      <c r="VPF12"/>
      <c r="VPG12"/>
      <c r="VPH12"/>
      <c r="VPI12"/>
      <c r="VPJ12"/>
      <c r="VPK12"/>
      <c r="VPL12"/>
      <c r="VPM12"/>
      <c r="VPN12"/>
      <c r="VPO12"/>
      <c r="VPP12"/>
      <c r="VPQ12"/>
      <c r="VPR12"/>
      <c r="VPS12"/>
      <c r="VPT12"/>
      <c r="VPU12"/>
      <c r="VPV12"/>
      <c r="VPW12"/>
      <c r="VPX12"/>
      <c r="VPY12"/>
      <c r="VPZ12"/>
      <c r="VQA12"/>
      <c r="VQB12"/>
      <c r="VQC12"/>
      <c r="VQD12"/>
      <c r="VQE12"/>
      <c r="VQF12"/>
      <c r="VQG12"/>
      <c r="VQH12"/>
      <c r="VQI12"/>
      <c r="VQJ12"/>
      <c r="VQK12"/>
      <c r="VQL12"/>
      <c r="VQM12"/>
      <c r="VQN12"/>
      <c r="VQO12"/>
      <c r="VQP12"/>
      <c r="VQQ12"/>
      <c r="VQR12"/>
      <c r="VQS12"/>
      <c r="VQT12"/>
      <c r="VQU12"/>
      <c r="VQV12"/>
      <c r="VQW12"/>
      <c r="VQX12"/>
      <c r="VQY12"/>
      <c r="VQZ12"/>
      <c r="VRA12"/>
      <c r="VRB12"/>
      <c r="VRC12"/>
      <c r="VRD12"/>
      <c r="VRE12"/>
      <c r="VRF12"/>
      <c r="VRG12"/>
      <c r="VRH12"/>
      <c r="VRI12"/>
      <c r="VRJ12"/>
      <c r="VRK12"/>
      <c r="VRL12"/>
      <c r="VRM12"/>
      <c r="VRN12"/>
      <c r="VRO12"/>
      <c r="VRP12"/>
      <c r="VRQ12"/>
      <c r="VRR12"/>
      <c r="VRS12"/>
      <c r="VRT12"/>
      <c r="VRU12"/>
      <c r="VRV12"/>
      <c r="VRW12"/>
      <c r="VRX12"/>
      <c r="VRY12"/>
      <c r="VRZ12"/>
      <c r="VSA12"/>
      <c r="VSB12"/>
      <c r="VSC12"/>
      <c r="VSD12"/>
      <c r="VSE12"/>
      <c r="VSF12"/>
      <c r="VSG12"/>
      <c r="VSH12"/>
      <c r="VSI12"/>
      <c r="VSJ12"/>
      <c r="VSK12"/>
      <c r="VSL12"/>
      <c r="VSM12"/>
      <c r="VSN12"/>
      <c r="VSO12"/>
      <c r="VSP12"/>
      <c r="VSQ12"/>
      <c r="VSR12"/>
      <c r="VSS12"/>
      <c r="VST12"/>
      <c r="VSU12"/>
      <c r="VSV12"/>
      <c r="VSW12"/>
      <c r="VSX12"/>
      <c r="VSY12"/>
      <c r="VSZ12"/>
      <c r="VTA12"/>
      <c r="VTB12"/>
      <c r="VTC12"/>
      <c r="VTD12"/>
      <c r="VTE12"/>
      <c r="VTF12"/>
      <c r="VTG12"/>
      <c r="VTH12"/>
      <c r="VTI12"/>
      <c r="VTJ12"/>
      <c r="VTK12"/>
      <c r="VTL12"/>
      <c r="VTM12"/>
      <c r="VTN12"/>
      <c r="VTO12"/>
      <c r="VTP12"/>
      <c r="VTQ12"/>
      <c r="VTR12"/>
      <c r="VTS12"/>
      <c r="VTT12"/>
      <c r="VTU12"/>
      <c r="VTV12"/>
      <c r="VTW12"/>
      <c r="VTX12"/>
      <c r="VTY12"/>
      <c r="VTZ12"/>
      <c r="VUA12"/>
      <c r="VUB12"/>
      <c r="VUC12"/>
      <c r="VUD12"/>
      <c r="VUE12"/>
      <c r="VUF12"/>
      <c r="VUG12"/>
      <c r="VUH12"/>
      <c r="VUI12"/>
      <c r="VUJ12"/>
      <c r="VUK12"/>
      <c r="VUL12"/>
      <c r="VUM12"/>
      <c r="VUN12"/>
      <c r="VUO12"/>
      <c r="VUP12"/>
      <c r="VUQ12"/>
      <c r="VUR12"/>
      <c r="VUS12"/>
      <c r="VUT12"/>
      <c r="VUU12"/>
      <c r="VUV12"/>
      <c r="VUW12"/>
      <c r="VUX12"/>
      <c r="VUY12"/>
      <c r="VUZ12"/>
      <c r="VVA12"/>
      <c r="VVB12"/>
      <c r="VVC12"/>
      <c r="VVD12"/>
      <c r="VVE12"/>
      <c r="VVF12"/>
      <c r="VVG12"/>
      <c r="VVH12"/>
      <c r="VVI12"/>
      <c r="VVJ12"/>
      <c r="VVK12"/>
      <c r="VVL12"/>
      <c r="VVM12"/>
      <c r="VVN12"/>
      <c r="VVO12"/>
      <c r="VVP12"/>
      <c r="VVQ12"/>
      <c r="VVR12"/>
      <c r="VVS12"/>
      <c r="VVT12"/>
      <c r="VVU12"/>
      <c r="VVV12"/>
      <c r="VVW12"/>
      <c r="VVX12"/>
      <c r="VVY12"/>
      <c r="VVZ12"/>
      <c r="VWA12"/>
      <c r="VWB12"/>
      <c r="VWC12"/>
      <c r="VWD12"/>
      <c r="VWE12"/>
      <c r="VWF12"/>
      <c r="VWG12"/>
      <c r="VWH12"/>
      <c r="VWI12"/>
      <c r="VWJ12"/>
      <c r="VWK12"/>
      <c r="VWL12"/>
      <c r="VWM12"/>
      <c r="VWN12"/>
      <c r="VWO12"/>
      <c r="VWP12"/>
      <c r="VWQ12"/>
      <c r="VWR12"/>
      <c r="VWS12"/>
      <c r="VWT12"/>
      <c r="VWU12"/>
      <c r="VWV12"/>
      <c r="VWW12"/>
      <c r="VWX12"/>
      <c r="VWY12"/>
      <c r="VWZ12"/>
      <c r="VXA12"/>
      <c r="VXB12"/>
      <c r="VXC12"/>
      <c r="VXD12"/>
      <c r="VXE12"/>
      <c r="VXF12"/>
      <c r="VXG12"/>
      <c r="VXH12"/>
      <c r="VXI12"/>
      <c r="VXJ12"/>
      <c r="VXK12"/>
      <c r="VXL12"/>
      <c r="VXM12"/>
      <c r="VXN12"/>
      <c r="VXO12"/>
      <c r="VXP12"/>
      <c r="VXQ12"/>
      <c r="VXR12"/>
      <c r="VXS12"/>
      <c r="VXT12"/>
      <c r="VXU12"/>
      <c r="VXV12"/>
      <c r="VXW12"/>
      <c r="VXX12"/>
      <c r="VXY12"/>
      <c r="VXZ12"/>
      <c r="VYA12"/>
      <c r="VYB12"/>
      <c r="VYC12"/>
      <c r="VYD12"/>
      <c r="VYE12"/>
      <c r="VYF12"/>
      <c r="VYG12"/>
      <c r="VYH12"/>
      <c r="VYI12"/>
      <c r="VYJ12"/>
      <c r="VYK12"/>
      <c r="VYL12"/>
      <c r="VYM12"/>
      <c r="VYN12"/>
      <c r="VYO12"/>
      <c r="VYP12"/>
      <c r="VYQ12"/>
      <c r="VYR12"/>
      <c r="VYS12"/>
      <c r="VYT12"/>
      <c r="VYU12"/>
      <c r="VYV12"/>
      <c r="VYW12"/>
      <c r="VYX12"/>
      <c r="VYY12"/>
      <c r="VYZ12"/>
      <c r="VZA12"/>
      <c r="VZB12"/>
      <c r="VZC12"/>
      <c r="VZD12"/>
      <c r="VZE12"/>
      <c r="VZF12"/>
      <c r="VZG12"/>
      <c r="VZH12"/>
      <c r="VZI12"/>
      <c r="VZJ12"/>
      <c r="VZK12"/>
      <c r="VZL12"/>
      <c r="VZM12"/>
      <c r="VZN12"/>
      <c r="VZO12"/>
      <c r="VZP12"/>
      <c r="VZQ12"/>
      <c r="VZR12"/>
      <c r="VZS12"/>
      <c r="VZT12"/>
      <c r="VZU12"/>
      <c r="VZV12"/>
      <c r="VZW12"/>
      <c r="VZX12"/>
      <c r="VZY12"/>
      <c r="VZZ12"/>
      <c r="WAA12"/>
      <c r="WAB12"/>
      <c r="WAC12"/>
      <c r="WAD12"/>
      <c r="WAE12"/>
      <c r="WAF12"/>
      <c r="WAG12"/>
      <c r="WAH12"/>
      <c r="WAI12"/>
      <c r="WAJ12"/>
      <c r="WAK12"/>
      <c r="WAL12"/>
      <c r="WAM12"/>
      <c r="WAN12"/>
      <c r="WAO12"/>
      <c r="WAP12"/>
      <c r="WAQ12"/>
      <c r="WAR12"/>
      <c r="WAS12"/>
      <c r="WAT12"/>
      <c r="WAU12"/>
      <c r="WAV12"/>
      <c r="WAW12"/>
      <c r="WAX12"/>
      <c r="WAY12"/>
      <c r="WAZ12"/>
      <c r="WBA12"/>
      <c r="WBB12"/>
      <c r="WBC12"/>
      <c r="WBD12"/>
      <c r="WBE12"/>
      <c r="WBF12"/>
      <c r="WBG12"/>
      <c r="WBH12"/>
      <c r="WBI12"/>
      <c r="WBJ12"/>
      <c r="WBK12"/>
      <c r="WBL12"/>
      <c r="WBM12"/>
      <c r="WBN12"/>
      <c r="WBO12"/>
      <c r="WBP12"/>
      <c r="WBQ12"/>
      <c r="WBR12"/>
      <c r="WBS12"/>
      <c r="WBT12"/>
      <c r="WBU12"/>
      <c r="WBV12"/>
      <c r="WBW12"/>
      <c r="WBX12"/>
      <c r="WBY12"/>
      <c r="WBZ12"/>
      <c r="WCA12"/>
      <c r="WCB12"/>
      <c r="WCC12"/>
      <c r="WCD12"/>
      <c r="WCE12"/>
      <c r="WCF12"/>
      <c r="WCG12"/>
      <c r="WCH12"/>
      <c r="WCI12"/>
      <c r="WCJ12"/>
      <c r="WCK12"/>
      <c r="WCL12"/>
      <c r="WCM12"/>
      <c r="WCN12"/>
      <c r="WCO12"/>
      <c r="WCP12"/>
      <c r="WCQ12"/>
      <c r="WCR12"/>
      <c r="WCS12"/>
      <c r="WCT12"/>
      <c r="WCU12"/>
      <c r="WCV12"/>
      <c r="WCW12"/>
      <c r="WCX12"/>
      <c r="WCY12"/>
      <c r="WCZ12"/>
      <c r="WDA12"/>
      <c r="WDB12"/>
      <c r="WDC12"/>
      <c r="WDD12"/>
      <c r="WDE12"/>
      <c r="WDF12"/>
      <c r="WDG12"/>
      <c r="WDH12"/>
      <c r="WDI12"/>
      <c r="WDJ12"/>
      <c r="WDK12"/>
      <c r="WDL12"/>
      <c r="WDM12"/>
      <c r="WDN12"/>
      <c r="WDO12"/>
      <c r="WDP12"/>
      <c r="WDQ12"/>
      <c r="WDR12"/>
      <c r="WDS12"/>
      <c r="WDT12"/>
      <c r="WDU12"/>
      <c r="WDV12"/>
      <c r="WDW12"/>
      <c r="WDX12"/>
      <c r="WDY12"/>
      <c r="WDZ12"/>
      <c r="WEA12"/>
      <c r="WEB12"/>
      <c r="WEC12"/>
      <c r="WED12"/>
      <c r="WEE12"/>
      <c r="WEF12"/>
      <c r="WEG12"/>
      <c r="WEH12"/>
      <c r="WEI12"/>
      <c r="WEJ12"/>
      <c r="WEK12"/>
      <c r="WEL12"/>
      <c r="WEM12"/>
      <c r="WEN12"/>
      <c r="WEO12"/>
      <c r="WEP12"/>
      <c r="WEQ12"/>
      <c r="WER12"/>
      <c r="WES12"/>
      <c r="WET12"/>
      <c r="WEU12"/>
      <c r="WEV12"/>
      <c r="WEW12"/>
      <c r="WEX12"/>
      <c r="WEY12"/>
      <c r="WEZ12"/>
      <c r="WFA12"/>
      <c r="WFB12"/>
      <c r="WFC12"/>
      <c r="WFD12"/>
      <c r="WFE12"/>
      <c r="WFF12"/>
      <c r="WFG12"/>
      <c r="WFH12"/>
      <c r="WFI12"/>
      <c r="WFJ12"/>
      <c r="WFK12"/>
      <c r="WFL12"/>
      <c r="WFM12"/>
      <c r="WFN12"/>
      <c r="WFO12"/>
      <c r="WFP12"/>
      <c r="WFQ12"/>
      <c r="WFR12"/>
      <c r="WFS12"/>
      <c r="WFT12"/>
      <c r="WFU12"/>
      <c r="WFV12"/>
      <c r="WFW12"/>
      <c r="WFX12"/>
      <c r="WFY12"/>
      <c r="WFZ12"/>
      <c r="WGA12"/>
      <c r="WGB12"/>
      <c r="WGC12"/>
      <c r="WGD12"/>
      <c r="WGE12"/>
      <c r="WGF12"/>
      <c r="WGG12"/>
      <c r="WGH12"/>
      <c r="WGI12"/>
      <c r="WGJ12"/>
      <c r="WGK12"/>
      <c r="WGL12"/>
      <c r="WGM12"/>
      <c r="WGN12"/>
      <c r="WGO12"/>
      <c r="WGP12"/>
      <c r="WGQ12"/>
      <c r="WGR12"/>
      <c r="WGS12"/>
      <c r="WGT12"/>
      <c r="WGU12"/>
      <c r="WGV12"/>
      <c r="WGW12"/>
      <c r="WGX12"/>
      <c r="WGY12"/>
      <c r="WGZ12"/>
      <c r="WHA12"/>
      <c r="WHB12"/>
      <c r="WHC12"/>
      <c r="WHD12"/>
      <c r="WHE12"/>
      <c r="WHF12"/>
      <c r="WHG12"/>
      <c r="WHH12"/>
      <c r="WHI12"/>
      <c r="WHJ12"/>
      <c r="WHK12"/>
      <c r="WHL12"/>
      <c r="WHM12"/>
      <c r="WHN12"/>
      <c r="WHO12"/>
      <c r="WHP12"/>
      <c r="WHQ12"/>
      <c r="WHR12"/>
      <c r="WHS12"/>
      <c r="WHT12"/>
      <c r="WHU12"/>
      <c r="WHV12"/>
      <c r="WHW12"/>
      <c r="WHX12"/>
      <c r="WHY12"/>
      <c r="WHZ12"/>
      <c r="WIA12"/>
      <c r="WIB12"/>
      <c r="WIC12"/>
      <c r="WID12"/>
      <c r="WIE12"/>
      <c r="WIF12"/>
      <c r="WIG12"/>
      <c r="WIH12"/>
      <c r="WII12"/>
      <c r="WIJ12"/>
      <c r="WIK12"/>
      <c r="WIL12"/>
      <c r="WIM12"/>
      <c r="WIN12"/>
      <c r="WIO12"/>
      <c r="WIP12"/>
      <c r="WIQ12"/>
      <c r="WIR12"/>
      <c r="WIS12"/>
      <c r="WIT12"/>
      <c r="WIU12"/>
      <c r="WIV12"/>
      <c r="WIW12"/>
      <c r="WIX12"/>
      <c r="WIY12"/>
      <c r="WIZ12"/>
      <c r="WJA12"/>
      <c r="WJB12"/>
      <c r="WJC12"/>
      <c r="WJD12"/>
      <c r="WJE12"/>
      <c r="WJF12"/>
      <c r="WJG12"/>
      <c r="WJH12"/>
      <c r="WJI12"/>
      <c r="WJJ12"/>
      <c r="WJK12"/>
      <c r="WJL12"/>
      <c r="WJM12"/>
      <c r="WJN12"/>
      <c r="WJO12"/>
      <c r="WJP12"/>
      <c r="WJQ12"/>
      <c r="WJR12"/>
      <c r="WJS12"/>
      <c r="WJT12"/>
      <c r="WJU12"/>
      <c r="WJV12"/>
      <c r="WJW12"/>
      <c r="WJX12"/>
      <c r="WJY12"/>
      <c r="WJZ12"/>
      <c r="WKA12"/>
      <c r="WKB12"/>
      <c r="WKC12"/>
      <c r="WKD12"/>
      <c r="WKE12"/>
      <c r="WKF12"/>
      <c r="WKG12"/>
      <c r="WKH12"/>
      <c r="WKI12"/>
      <c r="WKJ12"/>
      <c r="WKK12"/>
      <c r="WKL12"/>
      <c r="WKM12"/>
      <c r="WKN12"/>
      <c r="WKO12"/>
      <c r="WKP12"/>
      <c r="WKQ12"/>
      <c r="WKR12"/>
      <c r="WKS12"/>
      <c r="WKT12"/>
      <c r="WKU12"/>
      <c r="WKV12"/>
      <c r="WKW12"/>
      <c r="WKX12"/>
      <c r="WKY12"/>
      <c r="WKZ12"/>
      <c r="WLA12"/>
      <c r="WLB12"/>
      <c r="WLC12"/>
      <c r="WLD12"/>
      <c r="WLE12"/>
      <c r="WLF12"/>
      <c r="WLG12"/>
      <c r="WLH12"/>
      <c r="WLI12"/>
      <c r="WLJ12"/>
      <c r="WLK12"/>
      <c r="WLL12"/>
      <c r="WLM12"/>
      <c r="WLN12"/>
      <c r="WLO12"/>
      <c r="WLP12"/>
      <c r="WLQ12"/>
      <c r="WLR12"/>
      <c r="WLS12"/>
      <c r="WLT12"/>
      <c r="WLU12"/>
      <c r="WLV12"/>
      <c r="WLW12"/>
      <c r="WLX12"/>
      <c r="WLY12"/>
      <c r="WLZ12"/>
      <c r="WMA12"/>
      <c r="WMB12"/>
      <c r="WMC12"/>
      <c r="WMD12"/>
      <c r="WME12"/>
      <c r="WMF12"/>
      <c r="WMG12"/>
      <c r="WMH12"/>
      <c r="WMI12"/>
      <c r="WMJ12"/>
      <c r="WMK12"/>
      <c r="WML12"/>
      <c r="WMM12"/>
      <c r="WMN12"/>
      <c r="WMO12"/>
      <c r="WMP12"/>
      <c r="WMQ12"/>
      <c r="WMR12"/>
      <c r="WMS12"/>
      <c r="WMT12"/>
      <c r="WMU12"/>
      <c r="WMV12"/>
      <c r="WMW12"/>
      <c r="WMX12"/>
      <c r="WMY12"/>
      <c r="WMZ12"/>
      <c r="WNA12"/>
      <c r="WNB12"/>
      <c r="WNC12"/>
      <c r="WND12"/>
      <c r="WNE12"/>
      <c r="WNF12"/>
      <c r="WNG12"/>
      <c r="WNH12"/>
      <c r="WNI12"/>
      <c r="WNJ12"/>
      <c r="WNK12"/>
      <c r="WNL12"/>
      <c r="WNM12"/>
      <c r="WNN12"/>
      <c r="WNO12"/>
      <c r="WNP12"/>
      <c r="WNQ12"/>
      <c r="WNR12"/>
      <c r="WNS12"/>
      <c r="WNT12"/>
      <c r="WNU12"/>
      <c r="WNV12"/>
      <c r="WNW12"/>
      <c r="WNX12"/>
      <c r="WNY12"/>
      <c r="WNZ12"/>
      <c r="WOA12"/>
      <c r="WOB12"/>
      <c r="WOC12"/>
      <c r="WOD12"/>
      <c r="WOE12"/>
      <c r="WOF12"/>
      <c r="WOG12"/>
      <c r="WOH12"/>
      <c r="WOI12"/>
      <c r="WOJ12"/>
      <c r="WOK12"/>
      <c r="WOL12"/>
      <c r="WOM12"/>
      <c r="WON12"/>
      <c r="WOO12"/>
      <c r="WOP12"/>
      <c r="WOQ12"/>
      <c r="WOR12"/>
      <c r="WOS12"/>
      <c r="WOT12"/>
      <c r="WOU12"/>
      <c r="WOV12"/>
      <c r="WOW12"/>
      <c r="WOX12"/>
      <c r="WOY12"/>
      <c r="WOZ12"/>
      <c r="WPA12"/>
      <c r="WPB12"/>
      <c r="WPC12"/>
      <c r="WPD12"/>
      <c r="WPE12"/>
      <c r="WPF12"/>
      <c r="WPG12"/>
      <c r="WPH12"/>
      <c r="WPI12"/>
      <c r="WPJ12"/>
      <c r="WPK12"/>
      <c r="WPL12"/>
      <c r="WPM12"/>
      <c r="WPN12"/>
      <c r="WPO12"/>
      <c r="WPP12"/>
      <c r="WPQ12"/>
      <c r="WPR12"/>
      <c r="WPS12"/>
      <c r="WPT12"/>
      <c r="WPU12"/>
      <c r="WPV12"/>
      <c r="WPW12"/>
      <c r="WPX12"/>
      <c r="WPY12"/>
      <c r="WPZ12"/>
      <c r="WQA12"/>
      <c r="WQB12"/>
      <c r="WQC12"/>
      <c r="WQD12"/>
      <c r="WQE12"/>
      <c r="WQF12"/>
      <c r="WQG12"/>
      <c r="WQH12"/>
      <c r="WQI12"/>
      <c r="WQJ12"/>
      <c r="WQK12"/>
      <c r="WQL12"/>
      <c r="WQM12"/>
      <c r="WQN12"/>
      <c r="WQO12"/>
      <c r="WQP12"/>
      <c r="WQQ12"/>
      <c r="WQR12"/>
      <c r="WQS12"/>
      <c r="WQT12"/>
      <c r="WQU12"/>
      <c r="WQV12"/>
      <c r="WQW12"/>
      <c r="WQX12"/>
      <c r="WQY12"/>
      <c r="WQZ12"/>
      <c r="WRA12"/>
      <c r="WRB12"/>
      <c r="WRC12"/>
      <c r="WRD12"/>
      <c r="WRE12"/>
      <c r="WRF12"/>
      <c r="WRG12"/>
      <c r="WRH12"/>
      <c r="WRI12"/>
      <c r="WRJ12"/>
      <c r="WRK12"/>
      <c r="WRL12"/>
      <c r="WRM12"/>
      <c r="WRN12"/>
      <c r="WRO12"/>
      <c r="WRP12"/>
      <c r="WRQ12"/>
      <c r="WRR12"/>
      <c r="WRS12"/>
      <c r="WRT12"/>
      <c r="WRU12"/>
      <c r="WRV12"/>
      <c r="WRW12"/>
      <c r="WRX12"/>
      <c r="WRY12"/>
      <c r="WRZ12"/>
      <c r="WSA12"/>
      <c r="WSB12"/>
      <c r="WSC12"/>
      <c r="WSD12"/>
      <c r="WSE12"/>
      <c r="WSF12"/>
      <c r="WSG12"/>
      <c r="WSH12"/>
      <c r="WSI12"/>
      <c r="WSJ12"/>
      <c r="WSK12"/>
      <c r="WSL12"/>
      <c r="WSM12"/>
      <c r="WSN12"/>
      <c r="WSO12"/>
      <c r="WSP12"/>
      <c r="WSQ12"/>
      <c r="WSR12"/>
      <c r="WSS12"/>
      <c r="WST12"/>
      <c r="WSU12"/>
      <c r="WSV12"/>
      <c r="WSW12"/>
      <c r="WSX12"/>
      <c r="WSY12"/>
      <c r="WSZ12"/>
      <c r="WTA12"/>
      <c r="WTB12"/>
      <c r="WTC12"/>
      <c r="WTD12"/>
      <c r="WTE12"/>
      <c r="WTF12"/>
      <c r="WTG12"/>
      <c r="WTH12"/>
      <c r="WTI12"/>
      <c r="WTJ12"/>
      <c r="WTK12"/>
      <c r="WTL12"/>
      <c r="WTM12"/>
      <c r="WTN12"/>
      <c r="WTO12"/>
      <c r="WTP12"/>
      <c r="WTQ12"/>
      <c r="WTR12"/>
      <c r="WTS12"/>
      <c r="WTT12"/>
      <c r="WTU12"/>
      <c r="WTV12"/>
      <c r="WTW12"/>
      <c r="WTX12"/>
      <c r="WTY12"/>
      <c r="WTZ12"/>
      <c r="WUA12"/>
      <c r="WUB12"/>
      <c r="WUC12"/>
      <c r="WUD12"/>
      <c r="WUE12"/>
      <c r="WUF12"/>
      <c r="WUG12"/>
      <c r="WUH12"/>
      <c r="WUI12"/>
      <c r="WUJ12"/>
      <c r="WUK12"/>
      <c r="WUL12"/>
      <c r="WUM12"/>
      <c r="WUN12"/>
      <c r="WUO12"/>
      <c r="WUP12"/>
      <c r="WUQ12"/>
      <c r="WUR12"/>
      <c r="WUS12"/>
      <c r="WUT12"/>
      <c r="WUU12"/>
      <c r="WUV12"/>
      <c r="WUW12"/>
      <c r="WUX12"/>
      <c r="WUY12"/>
      <c r="WUZ12"/>
      <c r="WVA12"/>
      <c r="WVB12"/>
      <c r="WVC12"/>
      <c r="WVD12"/>
      <c r="WVE12"/>
      <c r="WVF12"/>
      <c r="WVG12"/>
      <c r="WVH12"/>
      <c r="WVI12"/>
      <c r="WVJ12"/>
      <c r="WVK12"/>
      <c r="WVL12"/>
      <c r="WVM12"/>
      <c r="WVN12"/>
      <c r="WVO12"/>
      <c r="WVP12"/>
      <c r="WVQ12"/>
      <c r="WVR12"/>
      <c r="WVS12"/>
      <c r="WVT12"/>
      <c r="WVU12"/>
      <c r="WVV12"/>
      <c r="WVW12"/>
      <c r="WVX12"/>
      <c r="WVY12"/>
      <c r="WVZ12"/>
      <c r="WWA12"/>
      <c r="WWB12"/>
      <c r="WWC12"/>
      <c r="WWD12"/>
      <c r="WWE12"/>
      <c r="WWF12"/>
      <c r="WWG12"/>
      <c r="WWH12"/>
      <c r="WWI12"/>
      <c r="WWJ12"/>
      <c r="WWK12"/>
      <c r="WWL12"/>
      <c r="WWM12"/>
      <c r="WWN12"/>
      <c r="WWO12"/>
      <c r="WWP12"/>
      <c r="WWQ12"/>
      <c r="WWR12"/>
      <c r="WWS12"/>
      <c r="WWT12"/>
      <c r="WWU12"/>
      <c r="WWV12"/>
      <c r="WWW12"/>
      <c r="WWX12"/>
      <c r="WWY12"/>
      <c r="WWZ12"/>
      <c r="WXA12"/>
      <c r="WXB12"/>
      <c r="WXC12"/>
      <c r="WXD12"/>
      <c r="WXE12"/>
      <c r="WXF12"/>
      <c r="WXG12"/>
      <c r="WXH12"/>
      <c r="WXI12"/>
      <c r="WXJ12"/>
      <c r="WXK12"/>
      <c r="WXL12"/>
      <c r="WXM12"/>
      <c r="WXN12"/>
      <c r="WXO12"/>
      <c r="WXP12"/>
      <c r="WXQ12"/>
      <c r="WXR12"/>
      <c r="WXS12"/>
      <c r="WXT12"/>
      <c r="WXU12"/>
      <c r="WXV12"/>
      <c r="WXW12"/>
      <c r="WXX12"/>
      <c r="WXY12"/>
      <c r="WXZ12"/>
      <c r="WYA12"/>
      <c r="WYB12"/>
      <c r="WYC12"/>
      <c r="WYD12"/>
      <c r="WYE12"/>
      <c r="WYF12"/>
      <c r="WYG12"/>
      <c r="WYH12"/>
      <c r="WYI12"/>
      <c r="WYJ12"/>
      <c r="WYK12"/>
      <c r="WYL12"/>
      <c r="WYM12"/>
      <c r="WYN12"/>
      <c r="WYO12"/>
      <c r="WYP12"/>
      <c r="WYQ12"/>
      <c r="WYR12"/>
      <c r="WYS12"/>
      <c r="WYT12"/>
      <c r="WYU12"/>
      <c r="WYV12"/>
      <c r="WYW12"/>
      <c r="WYX12"/>
      <c r="WYY12"/>
      <c r="WYZ12"/>
      <c r="WZA12"/>
      <c r="WZB12"/>
      <c r="WZC12"/>
      <c r="WZD12"/>
      <c r="WZE12"/>
      <c r="WZF12"/>
      <c r="WZG12"/>
      <c r="WZH12"/>
      <c r="WZI12"/>
      <c r="WZJ12"/>
      <c r="WZK12"/>
      <c r="WZL12"/>
      <c r="WZM12"/>
      <c r="WZN12"/>
      <c r="WZO12"/>
      <c r="WZP12"/>
      <c r="WZQ12"/>
      <c r="WZR12"/>
      <c r="WZS12"/>
      <c r="WZT12"/>
      <c r="WZU12"/>
      <c r="WZV12"/>
      <c r="WZW12"/>
      <c r="WZX12"/>
      <c r="WZY12"/>
      <c r="WZZ12"/>
      <c r="XAA12"/>
      <c r="XAB12"/>
      <c r="XAC12"/>
      <c r="XAD12"/>
      <c r="XAE12"/>
      <c r="XAF12"/>
      <c r="XAG12"/>
      <c r="XAH12"/>
      <c r="XAI12"/>
      <c r="XAJ12"/>
      <c r="XAK12"/>
      <c r="XAL12"/>
      <c r="XAM12"/>
      <c r="XAN12"/>
      <c r="XAO12"/>
      <c r="XAP12"/>
      <c r="XAQ12"/>
      <c r="XAR12"/>
      <c r="XAS12"/>
      <c r="XAT12"/>
      <c r="XAU12"/>
      <c r="XAV12"/>
      <c r="XAW12"/>
      <c r="XAX12"/>
      <c r="XAY12"/>
      <c r="XAZ12"/>
      <c r="XBA12"/>
      <c r="XBB12"/>
      <c r="XBC12"/>
      <c r="XBD12"/>
      <c r="XBE12"/>
      <c r="XBF12"/>
      <c r="XBG12"/>
      <c r="XBH12"/>
      <c r="XBI12"/>
      <c r="XBJ12"/>
      <c r="XBK12"/>
      <c r="XBL12"/>
      <c r="XBM12"/>
      <c r="XBN12"/>
      <c r="XBO12"/>
      <c r="XBP12"/>
      <c r="XBQ12"/>
      <c r="XBR12"/>
      <c r="XBS12"/>
      <c r="XBT12"/>
      <c r="XBU12"/>
      <c r="XBV12"/>
      <c r="XBW12"/>
      <c r="XBX12"/>
      <c r="XBY12"/>
      <c r="XBZ12"/>
      <c r="XCA12"/>
      <c r="XCB12"/>
      <c r="XCC12"/>
      <c r="XCD12"/>
      <c r="XCE12"/>
      <c r="XCF12"/>
      <c r="XCG12"/>
      <c r="XCH12"/>
      <c r="XCI12"/>
      <c r="XCJ12"/>
      <c r="XCK12"/>
      <c r="XCL12"/>
      <c r="XCM12"/>
      <c r="XCN12"/>
      <c r="XCO12"/>
      <c r="XCP12"/>
      <c r="XCQ12"/>
      <c r="XCR12"/>
      <c r="XCS12"/>
      <c r="XCT12"/>
      <c r="XCU12"/>
      <c r="XCV12"/>
      <c r="XCW12"/>
      <c r="XCX12"/>
      <c r="XCY12"/>
      <c r="XCZ12"/>
      <c r="XDA12"/>
      <c r="XDB12"/>
      <c r="XDC12"/>
      <c r="XDD12"/>
      <c r="XDE12"/>
      <c r="XDF12"/>
      <c r="XDG12"/>
      <c r="XDH12"/>
      <c r="XDI12"/>
      <c r="XDJ12"/>
      <c r="XDK12"/>
      <c r="XDL12"/>
      <c r="XDM12"/>
      <c r="XDN12"/>
      <c r="XDO12"/>
      <c r="XDP12"/>
      <c r="XDQ12"/>
      <c r="XDR12"/>
      <c r="XDS12"/>
      <c r="XDT12"/>
      <c r="XDU12"/>
      <c r="XDV12"/>
      <c r="XDW12"/>
      <c r="XDX12"/>
      <c r="XDY12"/>
      <c r="XDZ12"/>
      <c r="XEA12"/>
      <c r="XEB12"/>
      <c r="XEC12"/>
      <c r="XED12"/>
      <c r="XEE12"/>
      <c r="XEF12"/>
      <c r="XEG12"/>
      <c r="XEH12"/>
      <c r="XEI12"/>
      <c r="XEJ12"/>
    </row>
    <row r="13" spans="1:16364" s="32" customFormat="1" ht="30" customHeight="1" x14ac:dyDescent="0.35">
      <c r="A13" s="93"/>
      <c r="B13" s="299" t="s">
        <v>479</v>
      </c>
      <c r="C13" s="155">
        <v>77</v>
      </c>
      <c r="D13" s="155">
        <v>85.7</v>
      </c>
      <c r="E13" s="156">
        <v>90.899999999999991</v>
      </c>
      <c r="F13" s="156">
        <v>94</v>
      </c>
      <c r="G13" s="156">
        <v>90.699999999999989</v>
      </c>
      <c r="H13" s="156">
        <v>103.6</v>
      </c>
      <c r="I13" s="156">
        <v>114.39999999999999</v>
      </c>
      <c r="J13" s="156">
        <f t="shared" si="0"/>
        <v>137.9</v>
      </c>
      <c r="K13" s="156">
        <v>94</v>
      </c>
      <c r="L13" s="156">
        <v>95.1</v>
      </c>
      <c r="M13" s="156">
        <v>92.8</v>
      </c>
      <c r="N13" s="155">
        <v>95.399999999999991</v>
      </c>
      <c r="O13" s="155">
        <v>90.699999999999989</v>
      </c>
      <c r="P13" s="156">
        <v>97.699999999999989</v>
      </c>
      <c r="Q13" s="155">
        <v>97.399999999999991</v>
      </c>
      <c r="R13" s="155">
        <v>100.39999999999999</v>
      </c>
      <c r="S13" s="155">
        <v>103.6</v>
      </c>
      <c r="T13" s="155">
        <v>103.8</v>
      </c>
      <c r="U13" s="155">
        <v>102.8</v>
      </c>
      <c r="V13" s="155">
        <v>109.39999999999999</v>
      </c>
      <c r="W13" s="155">
        <v>114.39999999999999</v>
      </c>
      <c r="X13" s="155">
        <v>118.1</v>
      </c>
      <c r="Y13" s="155">
        <v>121.1</v>
      </c>
      <c r="Z13" s="155">
        <v>124.3</v>
      </c>
      <c r="AA13" s="155">
        <v>137.9</v>
      </c>
      <c r="AB13" s="155">
        <v>137.5</v>
      </c>
      <c r="AC13" s="94" t="s">
        <v>326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  <c r="AUC13"/>
      <c r="AUD13"/>
      <c r="AUE13"/>
      <c r="AUF13"/>
      <c r="AUG13"/>
      <c r="AUH13"/>
      <c r="AUI13"/>
      <c r="AUJ13"/>
      <c r="AUK13"/>
      <c r="AUL13"/>
      <c r="AUM13"/>
      <c r="AUN13"/>
      <c r="AUO13"/>
      <c r="AUP13"/>
      <c r="AUQ13"/>
      <c r="AUR13"/>
      <c r="AUS13"/>
      <c r="AUT13"/>
      <c r="AUU13"/>
      <c r="AUV13"/>
      <c r="AUW13"/>
      <c r="AUX13"/>
      <c r="AUY13"/>
      <c r="AUZ13"/>
      <c r="AVA13"/>
      <c r="AVB13"/>
      <c r="AVC13"/>
      <c r="AVD13"/>
      <c r="AVE13"/>
      <c r="AVF13"/>
      <c r="AVG13"/>
      <c r="AVH13"/>
      <c r="AVI13"/>
      <c r="AVJ13"/>
      <c r="AVK13"/>
      <c r="AVL13"/>
      <c r="AVM13"/>
      <c r="AVN13"/>
      <c r="AVO13"/>
      <c r="AVP13"/>
      <c r="AVQ13"/>
      <c r="AVR13"/>
      <c r="AVS13"/>
      <c r="AVT13"/>
      <c r="AVU13"/>
      <c r="AVV13"/>
      <c r="AVW13"/>
      <c r="AVX13"/>
      <c r="AVY13"/>
      <c r="AVZ13"/>
      <c r="AWA13"/>
      <c r="AWB13"/>
      <c r="AWC13"/>
      <c r="AWD13"/>
      <c r="AWE13"/>
      <c r="AWF13"/>
      <c r="AWG13"/>
      <c r="AWH13"/>
      <c r="AWI13"/>
      <c r="AWJ13"/>
      <c r="AWK13"/>
      <c r="AWL13"/>
      <c r="AWM13"/>
      <c r="AWN13"/>
      <c r="AWO13"/>
      <c r="AWP13"/>
      <c r="AWQ13"/>
      <c r="AWR13"/>
      <c r="AWS13"/>
      <c r="AWT13"/>
      <c r="AWU13"/>
      <c r="AWV13"/>
      <c r="AWW13"/>
      <c r="AWX13"/>
      <c r="AWY13"/>
      <c r="AWZ13"/>
      <c r="AXA13"/>
      <c r="AXB13"/>
      <c r="AXC13"/>
      <c r="AXD13"/>
      <c r="AXE13"/>
      <c r="AXF13"/>
      <c r="AXG13"/>
      <c r="AXH13"/>
      <c r="AXI13"/>
      <c r="AXJ13"/>
      <c r="AXK13"/>
      <c r="AXL13"/>
      <c r="AXM13"/>
      <c r="AXN13"/>
      <c r="AXO13"/>
      <c r="AXP13"/>
      <c r="AXQ13"/>
      <c r="AXR13"/>
      <c r="AXS13"/>
      <c r="AXT13"/>
      <c r="AXU13"/>
      <c r="AXV13"/>
      <c r="AXW13"/>
      <c r="AXX13"/>
      <c r="AXY13"/>
      <c r="AXZ13"/>
      <c r="AYA13"/>
      <c r="AYB13"/>
      <c r="AYC13"/>
      <c r="AYD13"/>
      <c r="AYE13"/>
      <c r="AYF13"/>
      <c r="AYG13"/>
      <c r="AYH13"/>
      <c r="AYI13"/>
      <c r="AYJ13"/>
      <c r="AYK13"/>
      <c r="AYL13"/>
      <c r="AYM13"/>
      <c r="AYN13"/>
      <c r="AYO13"/>
      <c r="AYP13"/>
      <c r="AYQ13"/>
      <c r="AYR13"/>
      <c r="AYS13"/>
      <c r="AYT13"/>
      <c r="AYU13"/>
      <c r="AYV13"/>
      <c r="AYW13"/>
      <c r="AYX13"/>
      <c r="AYY13"/>
      <c r="AYZ13"/>
      <c r="AZA13"/>
      <c r="AZB13"/>
      <c r="AZC13"/>
      <c r="AZD13"/>
      <c r="AZE13"/>
      <c r="AZF13"/>
      <c r="AZG13"/>
      <c r="AZH13"/>
      <c r="AZI13"/>
      <c r="AZJ13"/>
      <c r="AZK13"/>
      <c r="AZL13"/>
      <c r="AZM13"/>
      <c r="AZN13"/>
      <c r="AZO13"/>
      <c r="AZP13"/>
      <c r="AZQ13"/>
      <c r="AZR13"/>
      <c r="AZS13"/>
      <c r="AZT13"/>
      <c r="AZU13"/>
      <c r="AZV13"/>
      <c r="AZW13"/>
      <c r="AZX13"/>
      <c r="AZY13"/>
      <c r="AZZ13"/>
      <c r="BAA13"/>
      <c r="BAB13"/>
      <c r="BAC13"/>
      <c r="BAD13"/>
      <c r="BAE13"/>
      <c r="BAF13"/>
      <c r="BAG13"/>
      <c r="BAH13"/>
      <c r="BAI13"/>
      <c r="BAJ13"/>
      <c r="BAK13"/>
      <c r="BAL13"/>
      <c r="BAM13"/>
      <c r="BAN13"/>
      <c r="BAO13"/>
      <c r="BAP13"/>
      <c r="BAQ13"/>
      <c r="BAR13"/>
      <c r="BAS13"/>
      <c r="BAT13"/>
      <c r="BAU13"/>
      <c r="BAV13"/>
      <c r="BAW13"/>
      <c r="BAX13"/>
      <c r="BAY13"/>
      <c r="BAZ13"/>
      <c r="BBA13"/>
      <c r="BBB13"/>
      <c r="BBC13"/>
      <c r="BBD13"/>
      <c r="BBE13"/>
      <c r="BBF13"/>
      <c r="BBG13"/>
      <c r="BBH13"/>
      <c r="BBI13"/>
      <c r="BBJ13"/>
      <c r="BBK13"/>
      <c r="BBL13"/>
      <c r="BBM13"/>
      <c r="BBN13"/>
      <c r="BBO13"/>
      <c r="BBP13"/>
      <c r="BBQ13"/>
      <c r="BBR13"/>
      <c r="BBS13"/>
      <c r="BBT13"/>
      <c r="BBU13"/>
      <c r="BBV13"/>
      <c r="BBW13"/>
      <c r="BBX13"/>
      <c r="BBY13"/>
      <c r="BBZ13"/>
      <c r="BCA13"/>
      <c r="BCB13"/>
      <c r="BCC13"/>
      <c r="BCD13"/>
      <c r="BCE13"/>
      <c r="BCF13"/>
      <c r="BCG13"/>
      <c r="BCH13"/>
      <c r="BCI13"/>
      <c r="BCJ13"/>
      <c r="BCK13"/>
      <c r="BCL13"/>
      <c r="BCM13"/>
      <c r="BCN13"/>
      <c r="BCO13"/>
      <c r="BCP13"/>
      <c r="BCQ13"/>
      <c r="BCR13"/>
      <c r="BCS13"/>
      <c r="BCT13"/>
      <c r="BCU13"/>
      <c r="BCV13"/>
      <c r="BCW13"/>
      <c r="BCX13"/>
      <c r="BCY13"/>
      <c r="BCZ13"/>
      <c r="BDA13"/>
      <c r="BDB13"/>
      <c r="BDC13"/>
      <c r="BDD13"/>
      <c r="BDE13"/>
      <c r="BDF13"/>
      <c r="BDG13"/>
      <c r="BDH13"/>
      <c r="BDI13"/>
      <c r="BDJ13"/>
      <c r="BDK13"/>
      <c r="BDL13"/>
      <c r="BDM13"/>
      <c r="BDN13"/>
      <c r="BDO13"/>
      <c r="BDP13"/>
      <c r="BDQ13"/>
      <c r="BDR13"/>
      <c r="BDS13"/>
      <c r="BDT13"/>
      <c r="BDU13"/>
      <c r="BDV13"/>
      <c r="BDW13"/>
      <c r="BDX13"/>
      <c r="BDY13"/>
      <c r="BDZ13"/>
      <c r="BEA13"/>
      <c r="BEB13"/>
      <c r="BEC13"/>
      <c r="BED13"/>
      <c r="BEE13"/>
      <c r="BEF13"/>
      <c r="BEG13"/>
      <c r="BEH13"/>
      <c r="BEI13"/>
      <c r="BEJ13"/>
      <c r="BEK13"/>
      <c r="BEL13"/>
      <c r="BEM13"/>
      <c r="BEN13"/>
      <c r="BEO13"/>
      <c r="BEP13"/>
      <c r="BEQ13"/>
      <c r="BER13"/>
      <c r="BES13"/>
      <c r="BET13"/>
      <c r="BEU13"/>
      <c r="BEV13"/>
      <c r="BEW13"/>
      <c r="BEX13"/>
      <c r="BEY13"/>
      <c r="BEZ13"/>
      <c r="BFA13"/>
      <c r="BFB13"/>
      <c r="BFC13"/>
      <c r="BFD13"/>
      <c r="BFE13"/>
      <c r="BFF13"/>
      <c r="BFG13"/>
      <c r="BFH13"/>
      <c r="BFI13"/>
      <c r="BFJ13"/>
      <c r="BFK13"/>
      <c r="BFL13"/>
      <c r="BFM13"/>
      <c r="BFN13"/>
      <c r="BFO13"/>
      <c r="BFP13"/>
      <c r="BFQ13"/>
      <c r="BFR13"/>
      <c r="BFS13"/>
      <c r="BFT13"/>
      <c r="BFU13"/>
      <c r="BFV13"/>
      <c r="BFW13"/>
      <c r="BFX13"/>
      <c r="BFY13"/>
      <c r="BFZ13"/>
      <c r="BGA13"/>
      <c r="BGB13"/>
      <c r="BGC13"/>
      <c r="BGD13"/>
      <c r="BGE13"/>
      <c r="BGF13"/>
      <c r="BGG13"/>
      <c r="BGH13"/>
      <c r="BGI13"/>
      <c r="BGJ13"/>
      <c r="BGK13"/>
      <c r="BGL13"/>
      <c r="BGM13"/>
      <c r="BGN13"/>
      <c r="BGO13"/>
      <c r="BGP13"/>
      <c r="BGQ13"/>
      <c r="BGR13"/>
      <c r="BGS13"/>
      <c r="BGT13"/>
      <c r="BGU13"/>
      <c r="BGV13"/>
      <c r="BGW13"/>
      <c r="BGX13"/>
      <c r="BGY13"/>
      <c r="BGZ13"/>
      <c r="BHA13"/>
      <c r="BHB13"/>
      <c r="BHC13"/>
      <c r="BHD13"/>
      <c r="BHE13"/>
      <c r="BHF13"/>
      <c r="BHG13"/>
      <c r="BHH13"/>
      <c r="BHI13"/>
      <c r="BHJ13"/>
      <c r="BHK13"/>
      <c r="BHL13"/>
      <c r="BHM13"/>
      <c r="BHN13"/>
      <c r="BHO13"/>
      <c r="BHP13"/>
      <c r="BHQ13"/>
      <c r="BHR13"/>
      <c r="BHS13"/>
      <c r="BHT13"/>
      <c r="BHU13"/>
      <c r="BHV13"/>
      <c r="BHW13"/>
      <c r="BHX13"/>
      <c r="BHY13"/>
      <c r="BHZ13"/>
      <c r="BIA13"/>
      <c r="BIB13"/>
      <c r="BIC13"/>
      <c r="BID13"/>
      <c r="BIE13"/>
      <c r="BIF13"/>
      <c r="BIG13"/>
      <c r="BIH13"/>
      <c r="BII13"/>
      <c r="BIJ13"/>
      <c r="BIK13"/>
      <c r="BIL13"/>
      <c r="BIM13"/>
      <c r="BIN13"/>
      <c r="BIO13"/>
      <c r="BIP13"/>
      <c r="BIQ13"/>
      <c r="BIR13"/>
      <c r="BIS13"/>
      <c r="BIT13"/>
      <c r="BIU13"/>
      <c r="BIV13"/>
      <c r="BIW13"/>
      <c r="BIX13"/>
      <c r="BIY13"/>
      <c r="BIZ13"/>
      <c r="BJA13"/>
      <c r="BJB13"/>
      <c r="BJC13"/>
      <c r="BJD13"/>
      <c r="BJE13"/>
      <c r="BJF13"/>
      <c r="BJG13"/>
      <c r="BJH13"/>
      <c r="BJI13"/>
      <c r="BJJ13"/>
      <c r="BJK13"/>
      <c r="BJL13"/>
      <c r="BJM13"/>
      <c r="BJN13"/>
      <c r="BJO13"/>
      <c r="BJP13"/>
      <c r="BJQ13"/>
      <c r="BJR13"/>
      <c r="BJS13"/>
      <c r="BJT13"/>
      <c r="BJU13"/>
      <c r="BJV13"/>
      <c r="BJW13"/>
      <c r="BJX13"/>
      <c r="BJY13"/>
      <c r="BJZ13"/>
      <c r="BKA13"/>
      <c r="BKB13"/>
      <c r="BKC13"/>
      <c r="BKD13"/>
      <c r="BKE13"/>
      <c r="BKF13"/>
      <c r="BKG13"/>
      <c r="BKH13"/>
      <c r="BKI13"/>
      <c r="BKJ13"/>
      <c r="BKK13"/>
      <c r="BKL13"/>
      <c r="BKM13"/>
      <c r="BKN13"/>
      <c r="BKO13"/>
      <c r="BKP13"/>
      <c r="BKQ13"/>
      <c r="BKR13"/>
      <c r="BKS13"/>
      <c r="BKT13"/>
      <c r="BKU13"/>
      <c r="BKV13"/>
      <c r="BKW13"/>
      <c r="BKX13"/>
      <c r="BKY13"/>
      <c r="BKZ13"/>
      <c r="BLA13"/>
      <c r="BLB13"/>
      <c r="BLC13"/>
      <c r="BLD13"/>
      <c r="BLE13"/>
      <c r="BLF13"/>
      <c r="BLG13"/>
      <c r="BLH13"/>
      <c r="BLI13"/>
      <c r="BLJ13"/>
      <c r="BLK13"/>
      <c r="BLL13"/>
      <c r="BLM13"/>
      <c r="BLN13"/>
      <c r="BLO13"/>
      <c r="BLP13"/>
      <c r="BLQ13"/>
      <c r="BLR13"/>
      <c r="BLS13"/>
      <c r="BLT13"/>
      <c r="BLU13"/>
      <c r="BLV13"/>
      <c r="BLW13"/>
      <c r="BLX13"/>
      <c r="BLY13"/>
      <c r="BLZ13"/>
      <c r="BMA13"/>
      <c r="BMB13"/>
      <c r="BMC13"/>
      <c r="BMD13"/>
      <c r="BME13"/>
      <c r="BMF13"/>
      <c r="BMG13"/>
      <c r="BMH13"/>
      <c r="BMI13"/>
      <c r="BMJ13"/>
      <c r="BMK13"/>
      <c r="BML13"/>
      <c r="BMM13"/>
      <c r="BMN13"/>
      <c r="BMO13"/>
      <c r="BMP13"/>
      <c r="BMQ13"/>
      <c r="BMR13"/>
      <c r="BMS13"/>
      <c r="BMT13"/>
      <c r="BMU13"/>
      <c r="BMV13"/>
      <c r="BMW13"/>
      <c r="BMX13"/>
      <c r="BMY13"/>
      <c r="BMZ13"/>
      <c r="BNA13"/>
      <c r="BNB13"/>
      <c r="BNC13"/>
      <c r="BND13"/>
      <c r="BNE13"/>
      <c r="BNF13"/>
      <c r="BNG13"/>
      <c r="BNH13"/>
      <c r="BNI13"/>
      <c r="BNJ13"/>
      <c r="BNK13"/>
      <c r="BNL13"/>
      <c r="BNM13"/>
      <c r="BNN13"/>
      <c r="BNO13"/>
      <c r="BNP13"/>
      <c r="BNQ13"/>
      <c r="BNR13"/>
      <c r="BNS13"/>
      <c r="BNT13"/>
      <c r="BNU13"/>
      <c r="BNV13"/>
      <c r="BNW13"/>
      <c r="BNX13"/>
      <c r="BNY13"/>
      <c r="BNZ13"/>
      <c r="BOA13"/>
      <c r="BOB13"/>
      <c r="BOC13"/>
      <c r="BOD13"/>
      <c r="BOE13"/>
      <c r="BOF13"/>
      <c r="BOG13"/>
      <c r="BOH13"/>
      <c r="BOI13"/>
      <c r="BOJ13"/>
      <c r="BOK13"/>
      <c r="BOL13"/>
      <c r="BOM13"/>
      <c r="BON13"/>
      <c r="BOO13"/>
      <c r="BOP13"/>
      <c r="BOQ13"/>
      <c r="BOR13"/>
      <c r="BOS13"/>
      <c r="BOT13"/>
      <c r="BOU13"/>
      <c r="BOV13"/>
      <c r="BOW13"/>
      <c r="BOX13"/>
      <c r="BOY13"/>
      <c r="BOZ13"/>
      <c r="BPA13"/>
      <c r="BPB13"/>
      <c r="BPC13"/>
      <c r="BPD13"/>
      <c r="BPE13"/>
      <c r="BPF13"/>
      <c r="BPG13"/>
      <c r="BPH13"/>
      <c r="BPI13"/>
      <c r="BPJ13"/>
      <c r="BPK13"/>
      <c r="BPL13"/>
      <c r="BPM13"/>
      <c r="BPN13"/>
      <c r="BPO13"/>
      <c r="BPP13"/>
      <c r="BPQ13"/>
      <c r="BPR13"/>
      <c r="BPS13"/>
      <c r="BPT13"/>
      <c r="BPU13"/>
      <c r="BPV13"/>
      <c r="BPW13"/>
      <c r="BPX13"/>
      <c r="BPY13"/>
      <c r="BPZ13"/>
      <c r="BQA13"/>
      <c r="BQB13"/>
      <c r="BQC13"/>
      <c r="BQD13"/>
      <c r="BQE13"/>
      <c r="BQF13"/>
      <c r="BQG13"/>
      <c r="BQH13"/>
      <c r="BQI13"/>
      <c r="BQJ13"/>
      <c r="BQK13"/>
      <c r="BQL13"/>
      <c r="BQM13"/>
      <c r="BQN13"/>
      <c r="BQO13"/>
      <c r="BQP13"/>
      <c r="BQQ13"/>
      <c r="BQR13"/>
      <c r="BQS13"/>
      <c r="BQT13"/>
      <c r="BQU13"/>
      <c r="BQV13"/>
      <c r="BQW13"/>
      <c r="BQX13"/>
      <c r="BQY13"/>
      <c r="BQZ13"/>
      <c r="BRA13"/>
      <c r="BRB13"/>
      <c r="BRC13"/>
      <c r="BRD13"/>
      <c r="BRE13"/>
      <c r="BRF13"/>
      <c r="BRG13"/>
      <c r="BRH13"/>
      <c r="BRI13"/>
      <c r="BRJ13"/>
      <c r="BRK13"/>
      <c r="BRL13"/>
      <c r="BRM13"/>
      <c r="BRN13"/>
      <c r="BRO13"/>
      <c r="BRP13"/>
      <c r="BRQ13"/>
      <c r="BRR13"/>
      <c r="BRS13"/>
      <c r="BRT13"/>
      <c r="BRU13"/>
      <c r="BRV13"/>
      <c r="BRW13"/>
      <c r="BRX13"/>
      <c r="BRY13"/>
      <c r="BRZ13"/>
      <c r="BSA13"/>
      <c r="BSB13"/>
      <c r="BSC13"/>
      <c r="BSD13"/>
      <c r="BSE13"/>
      <c r="BSF13"/>
      <c r="BSG13"/>
      <c r="BSH13"/>
      <c r="BSI13"/>
      <c r="BSJ13"/>
      <c r="BSK13"/>
      <c r="BSL13"/>
      <c r="BSM13"/>
      <c r="BSN13"/>
      <c r="BSO13"/>
      <c r="BSP13"/>
      <c r="BSQ13"/>
      <c r="BSR13"/>
      <c r="BSS13"/>
      <c r="BST13"/>
      <c r="BSU13"/>
      <c r="BSV13"/>
      <c r="BSW13"/>
      <c r="BSX13"/>
      <c r="BSY13"/>
      <c r="BSZ13"/>
      <c r="BTA13"/>
      <c r="BTB13"/>
      <c r="BTC13"/>
      <c r="BTD13"/>
      <c r="BTE13"/>
      <c r="BTF13"/>
      <c r="BTG13"/>
      <c r="BTH13"/>
      <c r="BTI13"/>
      <c r="BTJ13"/>
      <c r="BTK13"/>
      <c r="BTL13"/>
      <c r="BTM13"/>
      <c r="BTN13"/>
      <c r="BTO13"/>
      <c r="BTP13"/>
      <c r="BTQ13"/>
      <c r="BTR13"/>
      <c r="BTS13"/>
      <c r="BTT13"/>
      <c r="BTU13"/>
      <c r="BTV13"/>
      <c r="BTW13"/>
      <c r="BTX13"/>
      <c r="BTY13"/>
      <c r="BTZ13"/>
      <c r="BUA13"/>
      <c r="BUB13"/>
      <c r="BUC13"/>
      <c r="BUD13"/>
      <c r="BUE13"/>
      <c r="BUF13"/>
      <c r="BUG13"/>
      <c r="BUH13"/>
      <c r="BUI13"/>
      <c r="BUJ13"/>
      <c r="BUK13"/>
      <c r="BUL13"/>
      <c r="BUM13"/>
      <c r="BUN13"/>
      <c r="BUO13"/>
      <c r="BUP13"/>
      <c r="BUQ13"/>
      <c r="BUR13"/>
      <c r="BUS13"/>
      <c r="BUT13"/>
      <c r="BUU13"/>
      <c r="BUV13"/>
      <c r="BUW13"/>
      <c r="BUX13"/>
      <c r="BUY13"/>
      <c r="BUZ13"/>
      <c r="BVA13"/>
      <c r="BVB13"/>
      <c r="BVC13"/>
      <c r="BVD13"/>
      <c r="BVE13"/>
      <c r="BVF13"/>
      <c r="BVG13"/>
      <c r="BVH13"/>
      <c r="BVI13"/>
      <c r="BVJ13"/>
      <c r="BVK13"/>
      <c r="BVL13"/>
      <c r="BVM13"/>
      <c r="BVN13"/>
      <c r="BVO13"/>
      <c r="BVP13"/>
      <c r="BVQ13"/>
      <c r="BVR13"/>
      <c r="BVS13"/>
      <c r="BVT13"/>
      <c r="BVU13"/>
      <c r="BVV13"/>
      <c r="BVW13"/>
      <c r="BVX13"/>
      <c r="BVY13"/>
      <c r="BVZ13"/>
      <c r="BWA13"/>
      <c r="BWB13"/>
      <c r="BWC13"/>
      <c r="BWD13"/>
      <c r="BWE13"/>
      <c r="BWF13"/>
      <c r="BWG13"/>
      <c r="BWH13"/>
      <c r="BWI13"/>
      <c r="BWJ13"/>
      <c r="BWK13"/>
      <c r="BWL13"/>
      <c r="BWM13"/>
      <c r="BWN13"/>
      <c r="BWO13"/>
      <c r="BWP13"/>
      <c r="BWQ13"/>
      <c r="BWR13"/>
      <c r="BWS13"/>
      <c r="BWT13"/>
      <c r="BWU13"/>
      <c r="BWV13"/>
      <c r="BWW13"/>
      <c r="BWX13"/>
      <c r="BWY13"/>
      <c r="BWZ13"/>
      <c r="BXA13"/>
      <c r="BXB13"/>
      <c r="BXC13"/>
      <c r="BXD13"/>
      <c r="BXE13"/>
      <c r="BXF13"/>
      <c r="BXG13"/>
      <c r="BXH13"/>
      <c r="BXI13"/>
      <c r="BXJ13"/>
      <c r="BXK13"/>
      <c r="BXL13"/>
      <c r="BXM13"/>
      <c r="BXN13"/>
      <c r="BXO13"/>
      <c r="BXP13"/>
      <c r="BXQ13"/>
      <c r="BXR13"/>
      <c r="BXS13"/>
      <c r="BXT13"/>
      <c r="BXU13"/>
      <c r="BXV13"/>
      <c r="BXW13"/>
      <c r="BXX13"/>
      <c r="BXY13"/>
      <c r="BXZ13"/>
      <c r="BYA13"/>
      <c r="BYB13"/>
      <c r="BYC13"/>
      <c r="BYD13"/>
      <c r="BYE13"/>
      <c r="BYF13"/>
      <c r="BYG13"/>
      <c r="BYH13"/>
      <c r="BYI13"/>
      <c r="BYJ13"/>
      <c r="BYK13"/>
      <c r="BYL13"/>
      <c r="BYM13"/>
      <c r="BYN13"/>
      <c r="BYO13"/>
      <c r="BYP13"/>
      <c r="BYQ13"/>
      <c r="BYR13"/>
      <c r="BYS13"/>
      <c r="BYT13"/>
      <c r="BYU13"/>
      <c r="BYV13"/>
      <c r="BYW13"/>
      <c r="BYX13"/>
      <c r="BYY13"/>
      <c r="BYZ13"/>
      <c r="BZA13"/>
      <c r="BZB13"/>
      <c r="BZC13"/>
      <c r="BZD13"/>
      <c r="BZE13"/>
      <c r="BZF13"/>
      <c r="BZG13"/>
      <c r="BZH13"/>
      <c r="BZI13"/>
      <c r="BZJ13"/>
      <c r="BZK13"/>
      <c r="BZL13"/>
      <c r="BZM13"/>
      <c r="BZN13"/>
      <c r="BZO13"/>
      <c r="BZP13"/>
      <c r="BZQ13"/>
      <c r="BZR13"/>
      <c r="BZS13"/>
      <c r="BZT13"/>
      <c r="BZU13"/>
      <c r="BZV13"/>
      <c r="BZW13"/>
      <c r="BZX13"/>
      <c r="BZY13"/>
      <c r="BZZ13"/>
      <c r="CAA13"/>
      <c r="CAB13"/>
      <c r="CAC13"/>
      <c r="CAD13"/>
      <c r="CAE13"/>
      <c r="CAF13"/>
      <c r="CAG13"/>
      <c r="CAH13"/>
      <c r="CAI13"/>
      <c r="CAJ13"/>
      <c r="CAK13"/>
      <c r="CAL13"/>
      <c r="CAM13"/>
      <c r="CAN13"/>
      <c r="CAO13"/>
      <c r="CAP13"/>
      <c r="CAQ13"/>
      <c r="CAR13"/>
      <c r="CAS13"/>
      <c r="CAT13"/>
      <c r="CAU13"/>
      <c r="CAV13"/>
      <c r="CAW13"/>
      <c r="CAX13"/>
      <c r="CAY13"/>
      <c r="CAZ13"/>
      <c r="CBA13"/>
      <c r="CBB13"/>
      <c r="CBC13"/>
      <c r="CBD13"/>
      <c r="CBE13"/>
      <c r="CBF13"/>
      <c r="CBG13"/>
      <c r="CBH13"/>
      <c r="CBI13"/>
      <c r="CBJ13"/>
      <c r="CBK13"/>
      <c r="CBL13"/>
      <c r="CBM13"/>
      <c r="CBN13"/>
      <c r="CBO13"/>
      <c r="CBP13"/>
      <c r="CBQ13"/>
      <c r="CBR13"/>
      <c r="CBS13"/>
      <c r="CBT13"/>
      <c r="CBU13"/>
      <c r="CBV13"/>
      <c r="CBW13"/>
      <c r="CBX13"/>
      <c r="CBY13"/>
      <c r="CBZ13"/>
      <c r="CCA13"/>
      <c r="CCB13"/>
      <c r="CCC13"/>
      <c r="CCD13"/>
      <c r="CCE13"/>
      <c r="CCF13"/>
      <c r="CCG13"/>
      <c r="CCH13"/>
      <c r="CCI13"/>
      <c r="CCJ13"/>
      <c r="CCK13"/>
      <c r="CCL13"/>
      <c r="CCM13"/>
      <c r="CCN13"/>
      <c r="CCO13"/>
      <c r="CCP13"/>
      <c r="CCQ13"/>
      <c r="CCR13"/>
      <c r="CCS13"/>
      <c r="CCT13"/>
      <c r="CCU13"/>
      <c r="CCV13"/>
      <c r="CCW13"/>
      <c r="CCX13"/>
      <c r="CCY13"/>
      <c r="CCZ13"/>
      <c r="CDA13"/>
      <c r="CDB13"/>
      <c r="CDC13"/>
      <c r="CDD13"/>
      <c r="CDE13"/>
      <c r="CDF13"/>
      <c r="CDG13"/>
      <c r="CDH13"/>
      <c r="CDI13"/>
      <c r="CDJ13"/>
      <c r="CDK13"/>
      <c r="CDL13"/>
      <c r="CDM13"/>
      <c r="CDN13"/>
      <c r="CDO13"/>
      <c r="CDP13"/>
      <c r="CDQ13"/>
      <c r="CDR13"/>
      <c r="CDS13"/>
      <c r="CDT13"/>
      <c r="CDU13"/>
      <c r="CDV13"/>
      <c r="CDW13"/>
      <c r="CDX13"/>
      <c r="CDY13"/>
      <c r="CDZ13"/>
      <c r="CEA13"/>
      <c r="CEB13"/>
      <c r="CEC13"/>
      <c r="CED13"/>
      <c r="CEE13"/>
      <c r="CEF13"/>
      <c r="CEG13"/>
      <c r="CEH13"/>
      <c r="CEI13"/>
      <c r="CEJ13"/>
      <c r="CEK13"/>
      <c r="CEL13"/>
      <c r="CEM13"/>
      <c r="CEN13"/>
      <c r="CEO13"/>
      <c r="CEP13"/>
      <c r="CEQ13"/>
      <c r="CER13"/>
      <c r="CES13"/>
      <c r="CET13"/>
      <c r="CEU13"/>
      <c r="CEV13"/>
      <c r="CEW13"/>
      <c r="CEX13"/>
      <c r="CEY13"/>
      <c r="CEZ13"/>
      <c r="CFA13"/>
      <c r="CFB13"/>
      <c r="CFC13"/>
      <c r="CFD13"/>
      <c r="CFE13"/>
      <c r="CFF13"/>
      <c r="CFG13"/>
      <c r="CFH13"/>
      <c r="CFI13"/>
      <c r="CFJ13"/>
      <c r="CFK13"/>
      <c r="CFL13"/>
      <c r="CFM13"/>
      <c r="CFN13"/>
      <c r="CFO13"/>
      <c r="CFP13"/>
      <c r="CFQ13"/>
      <c r="CFR13"/>
      <c r="CFS13"/>
      <c r="CFT13"/>
      <c r="CFU13"/>
      <c r="CFV13"/>
      <c r="CFW13"/>
      <c r="CFX13"/>
      <c r="CFY13"/>
      <c r="CFZ13"/>
      <c r="CGA13"/>
      <c r="CGB13"/>
      <c r="CGC13"/>
      <c r="CGD13"/>
      <c r="CGE13"/>
      <c r="CGF13"/>
      <c r="CGG13"/>
      <c r="CGH13"/>
      <c r="CGI13"/>
      <c r="CGJ13"/>
      <c r="CGK13"/>
      <c r="CGL13"/>
      <c r="CGM13"/>
      <c r="CGN13"/>
      <c r="CGO13"/>
      <c r="CGP13"/>
      <c r="CGQ13"/>
      <c r="CGR13"/>
      <c r="CGS13"/>
      <c r="CGT13"/>
      <c r="CGU13"/>
      <c r="CGV13"/>
      <c r="CGW13"/>
      <c r="CGX13"/>
      <c r="CGY13"/>
      <c r="CGZ13"/>
      <c r="CHA13"/>
      <c r="CHB13"/>
      <c r="CHC13"/>
      <c r="CHD13"/>
      <c r="CHE13"/>
      <c r="CHF13"/>
      <c r="CHG13"/>
      <c r="CHH13"/>
      <c r="CHI13"/>
      <c r="CHJ13"/>
      <c r="CHK13"/>
      <c r="CHL13"/>
      <c r="CHM13"/>
      <c r="CHN13"/>
      <c r="CHO13"/>
      <c r="CHP13"/>
      <c r="CHQ13"/>
      <c r="CHR13"/>
      <c r="CHS13"/>
      <c r="CHT13"/>
      <c r="CHU13"/>
      <c r="CHV13"/>
      <c r="CHW13"/>
      <c r="CHX13"/>
      <c r="CHY13"/>
      <c r="CHZ13"/>
      <c r="CIA13"/>
      <c r="CIB13"/>
      <c r="CIC13"/>
      <c r="CID13"/>
      <c r="CIE13"/>
      <c r="CIF13"/>
      <c r="CIG13"/>
      <c r="CIH13"/>
      <c r="CII13"/>
      <c r="CIJ13"/>
      <c r="CIK13"/>
      <c r="CIL13"/>
      <c r="CIM13"/>
      <c r="CIN13"/>
      <c r="CIO13"/>
      <c r="CIP13"/>
      <c r="CIQ13"/>
      <c r="CIR13"/>
      <c r="CIS13"/>
      <c r="CIT13"/>
      <c r="CIU13"/>
      <c r="CIV13"/>
      <c r="CIW13"/>
      <c r="CIX13"/>
      <c r="CIY13"/>
      <c r="CIZ13"/>
      <c r="CJA13"/>
      <c r="CJB13"/>
      <c r="CJC13"/>
      <c r="CJD13"/>
      <c r="CJE13"/>
      <c r="CJF13"/>
      <c r="CJG13"/>
      <c r="CJH13"/>
      <c r="CJI13"/>
      <c r="CJJ13"/>
      <c r="CJK13"/>
      <c r="CJL13"/>
      <c r="CJM13"/>
      <c r="CJN13"/>
      <c r="CJO13"/>
      <c r="CJP13"/>
      <c r="CJQ13"/>
      <c r="CJR13"/>
      <c r="CJS13"/>
      <c r="CJT13"/>
      <c r="CJU13"/>
      <c r="CJV13"/>
      <c r="CJW13"/>
      <c r="CJX13"/>
      <c r="CJY13"/>
      <c r="CJZ13"/>
      <c r="CKA13"/>
      <c r="CKB13"/>
      <c r="CKC13"/>
      <c r="CKD13"/>
      <c r="CKE13"/>
      <c r="CKF13"/>
      <c r="CKG13"/>
      <c r="CKH13"/>
      <c r="CKI13"/>
      <c r="CKJ13"/>
      <c r="CKK13"/>
      <c r="CKL13"/>
      <c r="CKM13"/>
      <c r="CKN13"/>
      <c r="CKO13"/>
      <c r="CKP13"/>
      <c r="CKQ13"/>
      <c r="CKR13"/>
      <c r="CKS13"/>
      <c r="CKT13"/>
      <c r="CKU13"/>
      <c r="CKV13"/>
      <c r="CKW13"/>
      <c r="CKX13"/>
      <c r="CKY13"/>
      <c r="CKZ13"/>
      <c r="CLA13"/>
      <c r="CLB13"/>
      <c r="CLC13"/>
      <c r="CLD13"/>
      <c r="CLE13"/>
      <c r="CLF13"/>
      <c r="CLG13"/>
      <c r="CLH13"/>
      <c r="CLI13"/>
      <c r="CLJ13"/>
      <c r="CLK13"/>
      <c r="CLL13"/>
      <c r="CLM13"/>
      <c r="CLN13"/>
      <c r="CLO13"/>
      <c r="CLP13"/>
      <c r="CLQ13"/>
      <c r="CLR13"/>
      <c r="CLS13"/>
      <c r="CLT13"/>
      <c r="CLU13"/>
      <c r="CLV13"/>
      <c r="CLW13"/>
      <c r="CLX13"/>
      <c r="CLY13"/>
      <c r="CLZ13"/>
      <c r="CMA13"/>
      <c r="CMB13"/>
      <c r="CMC13"/>
      <c r="CMD13"/>
      <c r="CME13"/>
      <c r="CMF13"/>
      <c r="CMG13"/>
      <c r="CMH13"/>
      <c r="CMI13"/>
      <c r="CMJ13"/>
      <c r="CMK13"/>
      <c r="CML13"/>
      <c r="CMM13"/>
      <c r="CMN13"/>
      <c r="CMO13"/>
      <c r="CMP13"/>
      <c r="CMQ13"/>
      <c r="CMR13"/>
      <c r="CMS13"/>
      <c r="CMT13"/>
      <c r="CMU13"/>
      <c r="CMV13"/>
      <c r="CMW13"/>
      <c r="CMX13"/>
      <c r="CMY13"/>
      <c r="CMZ13"/>
      <c r="CNA13"/>
      <c r="CNB13"/>
      <c r="CNC13"/>
      <c r="CND13"/>
      <c r="CNE13"/>
      <c r="CNF13"/>
      <c r="CNG13"/>
      <c r="CNH13"/>
      <c r="CNI13"/>
      <c r="CNJ13"/>
      <c r="CNK13"/>
      <c r="CNL13"/>
      <c r="CNM13"/>
      <c r="CNN13"/>
      <c r="CNO13"/>
      <c r="CNP13"/>
      <c r="CNQ13"/>
      <c r="CNR13"/>
      <c r="CNS13"/>
      <c r="CNT13"/>
      <c r="CNU13"/>
      <c r="CNV13"/>
      <c r="CNW13"/>
      <c r="CNX13"/>
      <c r="CNY13"/>
      <c r="CNZ13"/>
      <c r="COA13"/>
      <c r="COB13"/>
      <c r="COC13"/>
      <c r="COD13"/>
      <c r="COE13"/>
      <c r="COF13"/>
      <c r="COG13"/>
      <c r="COH13"/>
      <c r="COI13"/>
      <c r="COJ13"/>
      <c r="COK13"/>
      <c r="COL13"/>
      <c r="COM13"/>
      <c r="CON13"/>
      <c r="COO13"/>
      <c r="COP13"/>
      <c r="COQ13"/>
      <c r="COR13"/>
      <c r="COS13"/>
      <c r="COT13"/>
      <c r="COU13"/>
      <c r="COV13"/>
      <c r="COW13"/>
      <c r="COX13"/>
      <c r="COY13"/>
      <c r="COZ13"/>
      <c r="CPA13"/>
      <c r="CPB13"/>
      <c r="CPC13"/>
      <c r="CPD13"/>
      <c r="CPE13"/>
      <c r="CPF13"/>
      <c r="CPG13"/>
      <c r="CPH13"/>
      <c r="CPI13"/>
      <c r="CPJ13"/>
      <c r="CPK13"/>
      <c r="CPL13"/>
      <c r="CPM13"/>
      <c r="CPN13"/>
      <c r="CPO13"/>
      <c r="CPP13"/>
      <c r="CPQ13"/>
      <c r="CPR13"/>
      <c r="CPS13"/>
      <c r="CPT13"/>
      <c r="CPU13"/>
      <c r="CPV13"/>
      <c r="CPW13"/>
      <c r="CPX13"/>
      <c r="CPY13"/>
      <c r="CPZ13"/>
      <c r="CQA13"/>
      <c r="CQB13"/>
      <c r="CQC13"/>
      <c r="CQD13"/>
      <c r="CQE13"/>
      <c r="CQF13"/>
      <c r="CQG13"/>
      <c r="CQH13"/>
      <c r="CQI13"/>
      <c r="CQJ13"/>
      <c r="CQK13"/>
      <c r="CQL13"/>
      <c r="CQM13"/>
      <c r="CQN13"/>
      <c r="CQO13"/>
      <c r="CQP13"/>
      <c r="CQQ13"/>
      <c r="CQR13"/>
      <c r="CQS13"/>
      <c r="CQT13"/>
      <c r="CQU13"/>
      <c r="CQV13"/>
      <c r="CQW13"/>
      <c r="CQX13"/>
      <c r="CQY13"/>
      <c r="CQZ13"/>
      <c r="CRA13"/>
      <c r="CRB13"/>
      <c r="CRC13"/>
      <c r="CRD13"/>
      <c r="CRE13"/>
      <c r="CRF13"/>
      <c r="CRG13"/>
      <c r="CRH13"/>
      <c r="CRI13"/>
      <c r="CRJ13"/>
      <c r="CRK13"/>
      <c r="CRL13"/>
      <c r="CRM13"/>
      <c r="CRN13"/>
      <c r="CRO13"/>
      <c r="CRP13"/>
      <c r="CRQ13"/>
      <c r="CRR13"/>
      <c r="CRS13"/>
      <c r="CRT13"/>
      <c r="CRU13"/>
      <c r="CRV13"/>
      <c r="CRW13"/>
      <c r="CRX13"/>
      <c r="CRY13"/>
      <c r="CRZ13"/>
      <c r="CSA13"/>
      <c r="CSB13"/>
      <c r="CSC13"/>
      <c r="CSD13"/>
      <c r="CSE13"/>
      <c r="CSF13"/>
      <c r="CSG13"/>
      <c r="CSH13"/>
      <c r="CSI13"/>
      <c r="CSJ13"/>
      <c r="CSK13"/>
      <c r="CSL13"/>
      <c r="CSM13"/>
      <c r="CSN13"/>
      <c r="CSO13"/>
      <c r="CSP13"/>
      <c r="CSQ13"/>
      <c r="CSR13"/>
      <c r="CSS13"/>
      <c r="CST13"/>
      <c r="CSU13"/>
      <c r="CSV13"/>
      <c r="CSW13"/>
      <c r="CSX13"/>
      <c r="CSY13"/>
      <c r="CSZ13"/>
      <c r="CTA13"/>
      <c r="CTB13"/>
      <c r="CTC13"/>
      <c r="CTD13"/>
      <c r="CTE13"/>
      <c r="CTF13"/>
      <c r="CTG13"/>
      <c r="CTH13"/>
      <c r="CTI13"/>
      <c r="CTJ13"/>
      <c r="CTK13"/>
      <c r="CTL13"/>
      <c r="CTM13"/>
      <c r="CTN13"/>
      <c r="CTO13"/>
      <c r="CTP13"/>
      <c r="CTQ13"/>
      <c r="CTR13"/>
      <c r="CTS13"/>
      <c r="CTT13"/>
      <c r="CTU13"/>
      <c r="CTV13"/>
      <c r="CTW13"/>
      <c r="CTX13"/>
      <c r="CTY13"/>
      <c r="CTZ13"/>
      <c r="CUA13"/>
      <c r="CUB13"/>
      <c r="CUC13"/>
      <c r="CUD13"/>
      <c r="CUE13"/>
      <c r="CUF13"/>
      <c r="CUG13"/>
      <c r="CUH13"/>
      <c r="CUI13"/>
      <c r="CUJ13"/>
      <c r="CUK13"/>
      <c r="CUL13"/>
      <c r="CUM13"/>
      <c r="CUN13"/>
      <c r="CUO13"/>
      <c r="CUP13"/>
      <c r="CUQ13"/>
      <c r="CUR13"/>
      <c r="CUS13"/>
      <c r="CUT13"/>
      <c r="CUU13"/>
      <c r="CUV13"/>
      <c r="CUW13"/>
      <c r="CUX13"/>
      <c r="CUY13"/>
      <c r="CUZ13"/>
      <c r="CVA13"/>
      <c r="CVB13"/>
      <c r="CVC13"/>
      <c r="CVD13"/>
      <c r="CVE13"/>
      <c r="CVF13"/>
      <c r="CVG13"/>
      <c r="CVH13"/>
      <c r="CVI13"/>
      <c r="CVJ13"/>
      <c r="CVK13"/>
      <c r="CVL13"/>
      <c r="CVM13"/>
      <c r="CVN13"/>
      <c r="CVO13"/>
      <c r="CVP13"/>
      <c r="CVQ13"/>
      <c r="CVR13"/>
      <c r="CVS13"/>
      <c r="CVT13"/>
      <c r="CVU13"/>
      <c r="CVV13"/>
      <c r="CVW13"/>
      <c r="CVX13"/>
      <c r="CVY13"/>
      <c r="CVZ13"/>
      <c r="CWA13"/>
      <c r="CWB13"/>
      <c r="CWC13"/>
      <c r="CWD13"/>
      <c r="CWE13"/>
      <c r="CWF13"/>
      <c r="CWG13"/>
      <c r="CWH13"/>
      <c r="CWI13"/>
      <c r="CWJ13"/>
      <c r="CWK13"/>
      <c r="CWL13"/>
      <c r="CWM13"/>
      <c r="CWN13"/>
      <c r="CWO13"/>
      <c r="CWP13"/>
      <c r="CWQ13"/>
      <c r="CWR13"/>
      <c r="CWS13"/>
      <c r="CWT13"/>
      <c r="CWU13"/>
      <c r="CWV13"/>
      <c r="CWW13"/>
      <c r="CWX13"/>
      <c r="CWY13"/>
      <c r="CWZ13"/>
      <c r="CXA13"/>
      <c r="CXB13"/>
      <c r="CXC13"/>
      <c r="CXD13"/>
      <c r="CXE13"/>
      <c r="CXF13"/>
      <c r="CXG13"/>
      <c r="CXH13"/>
      <c r="CXI13"/>
      <c r="CXJ13"/>
      <c r="CXK13"/>
      <c r="CXL13"/>
      <c r="CXM13"/>
      <c r="CXN13"/>
      <c r="CXO13"/>
      <c r="CXP13"/>
      <c r="CXQ13"/>
      <c r="CXR13"/>
      <c r="CXS13"/>
      <c r="CXT13"/>
      <c r="CXU13"/>
      <c r="CXV13"/>
      <c r="CXW13"/>
      <c r="CXX13"/>
      <c r="CXY13"/>
      <c r="CXZ13"/>
      <c r="CYA13"/>
      <c r="CYB13"/>
      <c r="CYC13"/>
      <c r="CYD13"/>
      <c r="CYE13"/>
      <c r="CYF13"/>
      <c r="CYG13"/>
      <c r="CYH13"/>
      <c r="CYI13"/>
      <c r="CYJ13"/>
      <c r="CYK13"/>
      <c r="CYL13"/>
      <c r="CYM13"/>
      <c r="CYN13"/>
      <c r="CYO13"/>
      <c r="CYP13"/>
      <c r="CYQ13"/>
      <c r="CYR13"/>
      <c r="CYS13"/>
      <c r="CYT13"/>
      <c r="CYU13"/>
      <c r="CYV13"/>
      <c r="CYW13"/>
      <c r="CYX13"/>
      <c r="CYY13"/>
      <c r="CYZ13"/>
      <c r="CZA13"/>
      <c r="CZB13"/>
      <c r="CZC13"/>
      <c r="CZD13"/>
      <c r="CZE13"/>
      <c r="CZF13"/>
      <c r="CZG13"/>
      <c r="CZH13"/>
      <c r="CZI13"/>
      <c r="CZJ13"/>
      <c r="CZK13"/>
      <c r="CZL13"/>
      <c r="CZM13"/>
      <c r="CZN13"/>
      <c r="CZO13"/>
      <c r="CZP13"/>
      <c r="CZQ13"/>
      <c r="CZR13"/>
      <c r="CZS13"/>
      <c r="CZT13"/>
      <c r="CZU13"/>
      <c r="CZV13"/>
      <c r="CZW13"/>
      <c r="CZX13"/>
      <c r="CZY13"/>
      <c r="CZZ13"/>
      <c r="DAA13"/>
      <c r="DAB13"/>
      <c r="DAC13"/>
      <c r="DAD13"/>
      <c r="DAE13"/>
      <c r="DAF13"/>
      <c r="DAG13"/>
      <c r="DAH13"/>
      <c r="DAI13"/>
      <c r="DAJ13"/>
      <c r="DAK13"/>
      <c r="DAL13"/>
      <c r="DAM13"/>
      <c r="DAN13"/>
      <c r="DAO13"/>
      <c r="DAP13"/>
      <c r="DAQ13"/>
      <c r="DAR13"/>
      <c r="DAS13"/>
      <c r="DAT13"/>
      <c r="DAU13"/>
      <c r="DAV13"/>
      <c r="DAW13"/>
      <c r="DAX13"/>
      <c r="DAY13"/>
      <c r="DAZ13"/>
      <c r="DBA13"/>
      <c r="DBB13"/>
      <c r="DBC13"/>
      <c r="DBD13"/>
      <c r="DBE13"/>
      <c r="DBF13"/>
      <c r="DBG13"/>
      <c r="DBH13"/>
      <c r="DBI13"/>
      <c r="DBJ13"/>
      <c r="DBK13"/>
      <c r="DBL13"/>
      <c r="DBM13"/>
      <c r="DBN13"/>
      <c r="DBO13"/>
      <c r="DBP13"/>
      <c r="DBQ13"/>
      <c r="DBR13"/>
      <c r="DBS13"/>
      <c r="DBT13"/>
      <c r="DBU13"/>
      <c r="DBV13"/>
      <c r="DBW13"/>
      <c r="DBX13"/>
      <c r="DBY13"/>
      <c r="DBZ13"/>
      <c r="DCA13"/>
      <c r="DCB13"/>
      <c r="DCC13"/>
      <c r="DCD13"/>
      <c r="DCE13"/>
      <c r="DCF13"/>
      <c r="DCG13"/>
      <c r="DCH13"/>
      <c r="DCI13"/>
      <c r="DCJ13"/>
      <c r="DCK13"/>
      <c r="DCL13"/>
      <c r="DCM13"/>
      <c r="DCN13"/>
      <c r="DCO13"/>
      <c r="DCP13"/>
      <c r="DCQ13"/>
      <c r="DCR13"/>
      <c r="DCS13"/>
      <c r="DCT13"/>
      <c r="DCU13"/>
      <c r="DCV13"/>
      <c r="DCW13"/>
      <c r="DCX13"/>
      <c r="DCY13"/>
      <c r="DCZ13"/>
      <c r="DDA13"/>
      <c r="DDB13"/>
      <c r="DDC13"/>
      <c r="DDD13"/>
      <c r="DDE13"/>
      <c r="DDF13"/>
      <c r="DDG13"/>
      <c r="DDH13"/>
      <c r="DDI13"/>
      <c r="DDJ13"/>
      <c r="DDK13"/>
      <c r="DDL13"/>
      <c r="DDM13"/>
      <c r="DDN13"/>
      <c r="DDO13"/>
      <c r="DDP13"/>
      <c r="DDQ13"/>
      <c r="DDR13"/>
      <c r="DDS13"/>
      <c r="DDT13"/>
      <c r="DDU13"/>
      <c r="DDV13"/>
      <c r="DDW13"/>
      <c r="DDX13"/>
      <c r="DDY13"/>
      <c r="DDZ13"/>
      <c r="DEA13"/>
      <c r="DEB13"/>
      <c r="DEC13"/>
      <c r="DED13"/>
      <c r="DEE13"/>
      <c r="DEF13"/>
      <c r="DEG13"/>
      <c r="DEH13"/>
      <c r="DEI13"/>
      <c r="DEJ13"/>
      <c r="DEK13"/>
      <c r="DEL13"/>
      <c r="DEM13"/>
      <c r="DEN13"/>
      <c r="DEO13"/>
      <c r="DEP13"/>
      <c r="DEQ13"/>
      <c r="DER13"/>
      <c r="DES13"/>
      <c r="DET13"/>
      <c r="DEU13"/>
      <c r="DEV13"/>
      <c r="DEW13"/>
      <c r="DEX13"/>
      <c r="DEY13"/>
      <c r="DEZ13"/>
      <c r="DFA13"/>
      <c r="DFB13"/>
      <c r="DFC13"/>
      <c r="DFD13"/>
      <c r="DFE13"/>
      <c r="DFF13"/>
      <c r="DFG13"/>
      <c r="DFH13"/>
      <c r="DFI13"/>
      <c r="DFJ13"/>
      <c r="DFK13"/>
      <c r="DFL13"/>
      <c r="DFM13"/>
      <c r="DFN13"/>
      <c r="DFO13"/>
      <c r="DFP13"/>
      <c r="DFQ13"/>
      <c r="DFR13"/>
      <c r="DFS13"/>
      <c r="DFT13"/>
      <c r="DFU13"/>
      <c r="DFV13"/>
      <c r="DFW13"/>
      <c r="DFX13"/>
      <c r="DFY13"/>
      <c r="DFZ13"/>
      <c r="DGA13"/>
      <c r="DGB13"/>
      <c r="DGC13"/>
      <c r="DGD13"/>
      <c r="DGE13"/>
      <c r="DGF13"/>
      <c r="DGG13"/>
      <c r="DGH13"/>
      <c r="DGI13"/>
      <c r="DGJ13"/>
      <c r="DGK13"/>
      <c r="DGL13"/>
      <c r="DGM13"/>
      <c r="DGN13"/>
      <c r="DGO13"/>
      <c r="DGP13"/>
      <c r="DGQ13"/>
      <c r="DGR13"/>
      <c r="DGS13"/>
      <c r="DGT13"/>
      <c r="DGU13"/>
      <c r="DGV13"/>
      <c r="DGW13"/>
      <c r="DGX13"/>
      <c r="DGY13"/>
      <c r="DGZ13"/>
      <c r="DHA13"/>
      <c r="DHB13"/>
      <c r="DHC13"/>
      <c r="DHD13"/>
      <c r="DHE13"/>
      <c r="DHF13"/>
      <c r="DHG13"/>
      <c r="DHH13"/>
      <c r="DHI13"/>
      <c r="DHJ13"/>
      <c r="DHK13"/>
      <c r="DHL13"/>
      <c r="DHM13"/>
      <c r="DHN13"/>
      <c r="DHO13"/>
      <c r="DHP13"/>
      <c r="DHQ13"/>
      <c r="DHR13"/>
      <c r="DHS13"/>
      <c r="DHT13"/>
      <c r="DHU13"/>
      <c r="DHV13"/>
      <c r="DHW13"/>
      <c r="DHX13"/>
      <c r="DHY13"/>
      <c r="DHZ13"/>
      <c r="DIA13"/>
      <c r="DIB13"/>
      <c r="DIC13"/>
      <c r="DID13"/>
      <c r="DIE13"/>
      <c r="DIF13"/>
      <c r="DIG13"/>
      <c r="DIH13"/>
      <c r="DII13"/>
      <c r="DIJ13"/>
      <c r="DIK13"/>
      <c r="DIL13"/>
      <c r="DIM13"/>
      <c r="DIN13"/>
      <c r="DIO13"/>
      <c r="DIP13"/>
      <c r="DIQ13"/>
      <c r="DIR13"/>
      <c r="DIS13"/>
      <c r="DIT13"/>
      <c r="DIU13"/>
      <c r="DIV13"/>
      <c r="DIW13"/>
      <c r="DIX13"/>
      <c r="DIY13"/>
      <c r="DIZ13"/>
      <c r="DJA13"/>
      <c r="DJB13"/>
      <c r="DJC13"/>
      <c r="DJD13"/>
      <c r="DJE13"/>
      <c r="DJF13"/>
      <c r="DJG13"/>
      <c r="DJH13"/>
      <c r="DJI13"/>
      <c r="DJJ13"/>
      <c r="DJK13"/>
      <c r="DJL13"/>
      <c r="DJM13"/>
      <c r="DJN13"/>
      <c r="DJO13"/>
      <c r="DJP13"/>
      <c r="DJQ13"/>
      <c r="DJR13"/>
      <c r="DJS13"/>
      <c r="DJT13"/>
      <c r="DJU13"/>
      <c r="DJV13"/>
      <c r="DJW13"/>
      <c r="DJX13"/>
      <c r="DJY13"/>
      <c r="DJZ13"/>
      <c r="DKA13"/>
      <c r="DKB13"/>
      <c r="DKC13"/>
      <c r="DKD13"/>
      <c r="DKE13"/>
      <c r="DKF13"/>
      <c r="DKG13"/>
      <c r="DKH13"/>
      <c r="DKI13"/>
      <c r="DKJ13"/>
      <c r="DKK13"/>
      <c r="DKL13"/>
      <c r="DKM13"/>
      <c r="DKN13"/>
      <c r="DKO13"/>
      <c r="DKP13"/>
      <c r="DKQ13"/>
      <c r="DKR13"/>
      <c r="DKS13"/>
      <c r="DKT13"/>
      <c r="DKU13"/>
      <c r="DKV13"/>
      <c r="DKW13"/>
      <c r="DKX13"/>
      <c r="DKY13"/>
      <c r="DKZ13"/>
      <c r="DLA13"/>
      <c r="DLB13"/>
      <c r="DLC13"/>
      <c r="DLD13"/>
      <c r="DLE13"/>
      <c r="DLF13"/>
      <c r="DLG13"/>
      <c r="DLH13"/>
      <c r="DLI13"/>
      <c r="DLJ13"/>
      <c r="DLK13"/>
      <c r="DLL13"/>
      <c r="DLM13"/>
      <c r="DLN13"/>
      <c r="DLO13"/>
      <c r="DLP13"/>
      <c r="DLQ13"/>
      <c r="DLR13"/>
      <c r="DLS13"/>
      <c r="DLT13"/>
      <c r="DLU13"/>
      <c r="DLV13"/>
      <c r="DLW13"/>
      <c r="DLX13"/>
      <c r="DLY13"/>
      <c r="DLZ13"/>
      <c r="DMA13"/>
      <c r="DMB13"/>
      <c r="DMC13"/>
      <c r="DMD13"/>
      <c r="DME13"/>
      <c r="DMF13"/>
      <c r="DMG13"/>
      <c r="DMH13"/>
      <c r="DMI13"/>
      <c r="DMJ13"/>
      <c r="DMK13"/>
      <c r="DML13"/>
      <c r="DMM13"/>
      <c r="DMN13"/>
      <c r="DMO13"/>
      <c r="DMP13"/>
      <c r="DMQ13"/>
      <c r="DMR13"/>
      <c r="DMS13"/>
      <c r="DMT13"/>
      <c r="DMU13"/>
      <c r="DMV13"/>
      <c r="DMW13"/>
      <c r="DMX13"/>
      <c r="DMY13"/>
      <c r="DMZ13"/>
      <c r="DNA13"/>
      <c r="DNB13"/>
      <c r="DNC13"/>
      <c r="DND13"/>
      <c r="DNE13"/>
      <c r="DNF13"/>
      <c r="DNG13"/>
      <c r="DNH13"/>
      <c r="DNI13"/>
      <c r="DNJ13"/>
      <c r="DNK13"/>
      <c r="DNL13"/>
      <c r="DNM13"/>
      <c r="DNN13"/>
      <c r="DNO13"/>
      <c r="DNP13"/>
      <c r="DNQ13"/>
      <c r="DNR13"/>
      <c r="DNS13"/>
      <c r="DNT13"/>
      <c r="DNU13"/>
      <c r="DNV13"/>
      <c r="DNW13"/>
      <c r="DNX13"/>
      <c r="DNY13"/>
      <c r="DNZ13"/>
      <c r="DOA13"/>
      <c r="DOB13"/>
      <c r="DOC13"/>
      <c r="DOD13"/>
      <c r="DOE13"/>
      <c r="DOF13"/>
      <c r="DOG13"/>
      <c r="DOH13"/>
      <c r="DOI13"/>
      <c r="DOJ13"/>
      <c r="DOK13"/>
      <c r="DOL13"/>
      <c r="DOM13"/>
      <c r="DON13"/>
      <c r="DOO13"/>
      <c r="DOP13"/>
      <c r="DOQ13"/>
      <c r="DOR13"/>
      <c r="DOS13"/>
      <c r="DOT13"/>
      <c r="DOU13"/>
      <c r="DOV13"/>
      <c r="DOW13"/>
      <c r="DOX13"/>
      <c r="DOY13"/>
      <c r="DOZ13"/>
      <c r="DPA13"/>
      <c r="DPB13"/>
      <c r="DPC13"/>
      <c r="DPD13"/>
      <c r="DPE13"/>
      <c r="DPF13"/>
      <c r="DPG13"/>
      <c r="DPH13"/>
      <c r="DPI13"/>
      <c r="DPJ13"/>
      <c r="DPK13"/>
      <c r="DPL13"/>
      <c r="DPM13"/>
      <c r="DPN13"/>
      <c r="DPO13"/>
      <c r="DPP13"/>
      <c r="DPQ13"/>
      <c r="DPR13"/>
      <c r="DPS13"/>
      <c r="DPT13"/>
      <c r="DPU13"/>
      <c r="DPV13"/>
      <c r="DPW13"/>
      <c r="DPX13"/>
      <c r="DPY13"/>
      <c r="DPZ13"/>
      <c r="DQA13"/>
      <c r="DQB13"/>
      <c r="DQC13"/>
      <c r="DQD13"/>
      <c r="DQE13"/>
      <c r="DQF13"/>
      <c r="DQG13"/>
      <c r="DQH13"/>
      <c r="DQI13"/>
      <c r="DQJ13"/>
      <c r="DQK13"/>
      <c r="DQL13"/>
      <c r="DQM13"/>
      <c r="DQN13"/>
      <c r="DQO13"/>
      <c r="DQP13"/>
      <c r="DQQ13"/>
      <c r="DQR13"/>
      <c r="DQS13"/>
      <c r="DQT13"/>
      <c r="DQU13"/>
      <c r="DQV13"/>
      <c r="DQW13"/>
      <c r="DQX13"/>
      <c r="DQY13"/>
      <c r="DQZ13"/>
      <c r="DRA13"/>
      <c r="DRB13"/>
      <c r="DRC13"/>
      <c r="DRD13"/>
      <c r="DRE13"/>
      <c r="DRF13"/>
      <c r="DRG13"/>
      <c r="DRH13"/>
      <c r="DRI13"/>
      <c r="DRJ13"/>
      <c r="DRK13"/>
      <c r="DRL13"/>
      <c r="DRM13"/>
      <c r="DRN13"/>
      <c r="DRO13"/>
      <c r="DRP13"/>
      <c r="DRQ13"/>
      <c r="DRR13"/>
      <c r="DRS13"/>
      <c r="DRT13"/>
      <c r="DRU13"/>
      <c r="DRV13"/>
      <c r="DRW13"/>
      <c r="DRX13"/>
      <c r="DRY13"/>
      <c r="DRZ13"/>
      <c r="DSA13"/>
      <c r="DSB13"/>
      <c r="DSC13"/>
      <c r="DSD13"/>
      <c r="DSE13"/>
      <c r="DSF13"/>
      <c r="DSG13"/>
      <c r="DSH13"/>
      <c r="DSI13"/>
      <c r="DSJ13"/>
      <c r="DSK13"/>
      <c r="DSL13"/>
      <c r="DSM13"/>
      <c r="DSN13"/>
      <c r="DSO13"/>
      <c r="DSP13"/>
      <c r="DSQ13"/>
      <c r="DSR13"/>
      <c r="DSS13"/>
      <c r="DST13"/>
      <c r="DSU13"/>
      <c r="DSV13"/>
      <c r="DSW13"/>
      <c r="DSX13"/>
      <c r="DSY13"/>
      <c r="DSZ13"/>
      <c r="DTA13"/>
      <c r="DTB13"/>
      <c r="DTC13"/>
      <c r="DTD13"/>
      <c r="DTE13"/>
      <c r="DTF13"/>
      <c r="DTG13"/>
      <c r="DTH13"/>
      <c r="DTI13"/>
      <c r="DTJ13"/>
      <c r="DTK13"/>
      <c r="DTL13"/>
      <c r="DTM13"/>
      <c r="DTN13"/>
      <c r="DTO13"/>
      <c r="DTP13"/>
      <c r="DTQ13"/>
      <c r="DTR13"/>
      <c r="DTS13"/>
      <c r="DTT13"/>
      <c r="DTU13"/>
      <c r="DTV13"/>
      <c r="DTW13"/>
      <c r="DTX13"/>
      <c r="DTY13"/>
      <c r="DTZ13"/>
      <c r="DUA13"/>
      <c r="DUB13"/>
      <c r="DUC13"/>
      <c r="DUD13"/>
      <c r="DUE13"/>
      <c r="DUF13"/>
      <c r="DUG13"/>
      <c r="DUH13"/>
      <c r="DUI13"/>
      <c r="DUJ13"/>
      <c r="DUK13"/>
      <c r="DUL13"/>
      <c r="DUM13"/>
      <c r="DUN13"/>
      <c r="DUO13"/>
      <c r="DUP13"/>
      <c r="DUQ13"/>
      <c r="DUR13"/>
      <c r="DUS13"/>
      <c r="DUT13"/>
      <c r="DUU13"/>
      <c r="DUV13"/>
      <c r="DUW13"/>
      <c r="DUX13"/>
      <c r="DUY13"/>
      <c r="DUZ13"/>
      <c r="DVA13"/>
      <c r="DVB13"/>
      <c r="DVC13"/>
      <c r="DVD13"/>
      <c r="DVE13"/>
      <c r="DVF13"/>
      <c r="DVG13"/>
      <c r="DVH13"/>
      <c r="DVI13"/>
      <c r="DVJ13"/>
      <c r="DVK13"/>
      <c r="DVL13"/>
      <c r="DVM13"/>
      <c r="DVN13"/>
      <c r="DVO13"/>
      <c r="DVP13"/>
      <c r="DVQ13"/>
      <c r="DVR13"/>
      <c r="DVS13"/>
      <c r="DVT13"/>
      <c r="DVU13"/>
      <c r="DVV13"/>
      <c r="DVW13"/>
      <c r="DVX13"/>
      <c r="DVY13"/>
      <c r="DVZ13"/>
      <c r="DWA13"/>
      <c r="DWB13"/>
      <c r="DWC13"/>
      <c r="DWD13"/>
      <c r="DWE13"/>
      <c r="DWF13"/>
      <c r="DWG13"/>
      <c r="DWH13"/>
      <c r="DWI13"/>
      <c r="DWJ13"/>
      <c r="DWK13"/>
      <c r="DWL13"/>
      <c r="DWM13"/>
      <c r="DWN13"/>
      <c r="DWO13"/>
      <c r="DWP13"/>
      <c r="DWQ13"/>
      <c r="DWR13"/>
      <c r="DWS13"/>
      <c r="DWT13"/>
      <c r="DWU13"/>
      <c r="DWV13"/>
      <c r="DWW13"/>
      <c r="DWX13"/>
      <c r="DWY13"/>
      <c r="DWZ13"/>
      <c r="DXA13"/>
      <c r="DXB13"/>
      <c r="DXC13"/>
      <c r="DXD13"/>
      <c r="DXE13"/>
      <c r="DXF13"/>
      <c r="DXG13"/>
      <c r="DXH13"/>
      <c r="DXI13"/>
      <c r="DXJ13"/>
      <c r="DXK13"/>
      <c r="DXL13"/>
      <c r="DXM13"/>
      <c r="DXN13"/>
      <c r="DXO13"/>
      <c r="DXP13"/>
      <c r="DXQ13"/>
      <c r="DXR13"/>
      <c r="DXS13"/>
      <c r="DXT13"/>
      <c r="DXU13"/>
      <c r="DXV13"/>
      <c r="DXW13"/>
      <c r="DXX13"/>
      <c r="DXY13"/>
      <c r="DXZ13"/>
      <c r="DYA13"/>
      <c r="DYB13"/>
      <c r="DYC13"/>
      <c r="DYD13"/>
      <c r="DYE13"/>
      <c r="DYF13"/>
      <c r="DYG13"/>
      <c r="DYH13"/>
      <c r="DYI13"/>
      <c r="DYJ13"/>
      <c r="DYK13"/>
      <c r="DYL13"/>
      <c r="DYM13"/>
      <c r="DYN13"/>
      <c r="DYO13"/>
      <c r="DYP13"/>
      <c r="DYQ13"/>
      <c r="DYR13"/>
      <c r="DYS13"/>
      <c r="DYT13"/>
      <c r="DYU13"/>
      <c r="DYV13"/>
      <c r="DYW13"/>
      <c r="DYX13"/>
      <c r="DYY13"/>
      <c r="DYZ13"/>
      <c r="DZA13"/>
      <c r="DZB13"/>
      <c r="DZC13"/>
      <c r="DZD13"/>
      <c r="DZE13"/>
      <c r="DZF13"/>
      <c r="DZG13"/>
      <c r="DZH13"/>
      <c r="DZI13"/>
      <c r="DZJ13"/>
      <c r="DZK13"/>
      <c r="DZL13"/>
      <c r="DZM13"/>
      <c r="DZN13"/>
      <c r="DZO13"/>
      <c r="DZP13"/>
      <c r="DZQ13"/>
      <c r="DZR13"/>
      <c r="DZS13"/>
      <c r="DZT13"/>
      <c r="DZU13"/>
      <c r="DZV13"/>
      <c r="DZW13"/>
      <c r="DZX13"/>
      <c r="DZY13"/>
      <c r="DZZ13"/>
      <c r="EAA13"/>
      <c r="EAB13"/>
      <c r="EAC13"/>
      <c r="EAD13"/>
      <c r="EAE13"/>
      <c r="EAF13"/>
      <c r="EAG13"/>
      <c r="EAH13"/>
      <c r="EAI13"/>
      <c r="EAJ13"/>
      <c r="EAK13"/>
      <c r="EAL13"/>
      <c r="EAM13"/>
      <c r="EAN13"/>
      <c r="EAO13"/>
      <c r="EAP13"/>
      <c r="EAQ13"/>
      <c r="EAR13"/>
      <c r="EAS13"/>
      <c r="EAT13"/>
      <c r="EAU13"/>
      <c r="EAV13"/>
      <c r="EAW13"/>
      <c r="EAX13"/>
      <c r="EAY13"/>
      <c r="EAZ13"/>
      <c r="EBA13"/>
      <c r="EBB13"/>
      <c r="EBC13"/>
      <c r="EBD13"/>
      <c r="EBE13"/>
      <c r="EBF13"/>
      <c r="EBG13"/>
      <c r="EBH13"/>
      <c r="EBI13"/>
      <c r="EBJ13"/>
      <c r="EBK13"/>
      <c r="EBL13"/>
      <c r="EBM13"/>
      <c r="EBN13"/>
      <c r="EBO13"/>
      <c r="EBP13"/>
      <c r="EBQ13"/>
      <c r="EBR13"/>
      <c r="EBS13"/>
      <c r="EBT13"/>
      <c r="EBU13"/>
      <c r="EBV13"/>
      <c r="EBW13"/>
      <c r="EBX13"/>
      <c r="EBY13"/>
      <c r="EBZ13"/>
      <c r="ECA13"/>
      <c r="ECB13"/>
      <c r="ECC13"/>
      <c r="ECD13"/>
      <c r="ECE13"/>
      <c r="ECF13"/>
      <c r="ECG13"/>
      <c r="ECH13"/>
      <c r="ECI13"/>
      <c r="ECJ13"/>
      <c r="ECK13"/>
      <c r="ECL13"/>
      <c r="ECM13"/>
      <c r="ECN13"/>
      <c r="ECO13"/>
      <c r="ECP13"/>
      <c r="ECQ13"/>
      <c r="ECR13"/>
      <c r="ECS13"/>
      <c r="ECT13"/>
      <c r="ECU13"/>
      <c r="ECV13"/>
      <c r="ECW13"/>
      <c r="ECX13"/>
      <c r="ECY13"/>
      <c r="ECZ13"/>
      <c r="EDA13"/>
      <c r="EDB13"/>
      <c r="EDC13"/>
      <c r="EDD13"/>
      <c r="EDE13"/>
      <c r="EDF13"/>
      <c r="EDG13"/>
      <c r="EDH13"/>
      <c r="EDI13"/>
      <c r="EDJ13"/>
      <c r="EDK13"/>
      <c r="EDL13"/>
      <c r="EDM13"/>
      <c r="EDN13"/>
      <c r="EDO13"/>
      <c r="EDP13"/>
      <c r="EDQ13"/>
      <c r="EDR13"/>
      <c r="EDS13"/>
      <c r="EDT13"/>
      <c r="EDU13"/>
      <c r="EDV13"/>
      <c r="EDW13"/>
      <c r="EDX13"/>
      <c r="EDY13"/>
      <c r="EDZ13"/>
      <c r="EEA13"/>
      <c r="EEB13"/>
      <c r="EEC13"/>
      <c r="EED13"/>
      <c r="EEE13"/>
      <c r="EEF13"/>
      <c r="EEG13"/>
      <c r="EEH13"/>
      <c r="EEI13"/>
      <c r="EEJ13"/>
      <c r="EEK13"/>
      <c r="EEL13"/>
      <c r="EEM13"/>
      <c r="EEN13"/>
      <c r="EEO13"/>
      <c r="EEP13"/>
      <c r="EEQ13"/>
      <c r="EER13"/>
      <c r="EES13"/>
      <c r="EET13"/>
      <c r="EEU13"/>
      <c r="EEV13"/>
      <c r="EEW13"/>
      <c r="EEX13"/>
      <c r="EEY13"/>
      <c r="EEZ13"/>
      <c r="EFA13"/>
      <c r="EFB13"/>
      <c r="EFC13"/>
      <c r="EFD13"/>
      <c r="EFE13"/>
      <c r="EFF13"/>
      <c r="EFG13"/>
      <c r="EFH13"/>
      <c r="EFI13"/>
      <c r="EFJ13"/>
      <c r="EFK13"/>
      <c r="EFL13"/>
      <c r="EFM13"/>
      <c r="EFN13"/>
      <c r="EFO13"/>
      <c r="EFP13"/>
      <c r="EFQ13"/>
      <c r="EFR13"/>
      <c r="EFS13"/>
      <c r="EFT13"/>
      <c r="EFU13"/>
      <c r="EFV13"/>
      <c r="EFW13"/>
      <c r="EFX13"/>
      <c r="EFY13"/>
      <c r="EFZ13"/>
      <c r="EGA13"/>
      <c r="EGB13"/>
      <c r="EGC13"/>
      <c r="EGD13"/>
      <c r="EGE13"/>
      <c r="EGF13"/>
      <c r="EGG13"/>
      <c r="EGH13"/>
      <c r="EGI13"/>
      <c r="EGJ13"/>
      <c r="EGK13"/>
      <c r="EGL13"/>
      <c r="EGM13"/>
      <c r="EGN13"/>
      <c r="EGO13"/>
      <c r="EGP13"/>
      <c r="EGQ13"/>
      <c r="EGR13"/>
      <c r="EGS13"/>
      <c r="EGT13"/>
      <c r="EGU13"/>
      <c r="EGV13"/>
      <c r="EGW13"/>
      <c r="EGX13"/>
      <c r="EGY13"/>
      <c r="EGZ13"/>
      <c r="EHA13"/>
      <c r="EHB13"/>
      <c r="EHC13"/>
      <c r="EHD13"/>
      <c r="EHE13"/>
      <c r="EHF13"/>
      <c r="EHG13"/>
      <c r="EHH13"/>
      <c r="EHI13"/>
      <c r="EHJ13"/>
      <c r="EHK13"/>
      <c r="EHL13"/>
      <c r="EHM13"/>
      <c r="EHN13"/>
      <c r="EHO13"/>
      <c r="EHP13"/>
      <c r="EHQ13"/>
      <c r="EHR13"/>
      <c r="EHS13"/>
      <c r="EHT13"/>
      <c r="EHU13"/>
      <c r="EHV13"/>
      <c r="EHW13"/>
      <c r="EHX13"/>
      <c r="EHY13"/>
      <c r="EHZ13"/>
      <c r="EIA13"/>
      <c r="EIB13"/>
      <c r="EIC13"/>
      <c r="EID13"/>
      <c r="EIE13"/>
      <c r="EIF13"/>
      <c r="EIG13"/>
      <c r="EIH13"/>
      <c r="EII13"/>
      <c r="EIJ13"/>
      <c r="EIK13"/>
      <c r="EIL13"/>
      <c r="EIM13"/>
      <c r="EIN13"/>
      <c r="EIO13"/>
      <c r="EIP13"/>
      <c r="EIQ13"/>
      <c r="EIR13"/>
      <c r="EIS13"/>
      <c r="EIT13"/>
      <c r="EIU13"/>
      <c r="EIV13"/>
      <c r="EIW13"/>
      <c r="EIX13"/>
      <c r="EIY13"/>
      <c r="EIZ13"/>
      <c r="EJA13"/>
      <c r="EJB13"/>
      <c r="EJC13"/>
      <c r="EJD13"/>
      <c r="EJE13"/>
      <c r="EJF13"/>
      <c r="EJG13"/>
      <c r="EJH13"/>
      <c r="EJI13"/>
      <c r="EJJ13"/>
      <c r="EJK13"/>
      <c r="EJL13"/>
      <c r="EJM13"/>
      <c r="EJN13"/>
      <c r="EJO13"/>
      <c r="EJP13"/>
      <c r="EJQ13"/>
      <c r="EJR13"/>
      <c r="EJS13"/>
      <c r="EJT13"/>
      <c r="EJU13"/>
      <c r="EJV13"/>
      <c r="EJW13"/>
      <c r="EJX13"/>
      <c r="EJY13"/>
      <c r="EJZ13"/>
      <c r="EKA13"/>
      <c r="EKB13"/>
      <c r="EKC13"/>
      <c r="EKD13"/>
      <c r="EKE13"/>
      <c r="EKF13"/>
      <c r="EKG13"/>
      <c r="EKH13"/>
      <c r="EKI13"/>
      <c r="EKJ13"/>
      <c r="EKK13"/>
      <c r="EKL13"/>
      <c r="EKM13"/>
      <c r="EKN13"/>
      <c r="EKO13"/>
      <c r="EKP13"/>
      <c r="EKQ13"/>
      <c r="EKR13"/>
      <c r="EKS13"/>
      <c r="EKT13"/>
      <c r="EKU13"/>
      <c r="EKV13"/>
      <c r="EKW13"/>
      <c r="EKX13"/>
      <c r="EKY13"/>
      <c r="EKZ13"/>
      <c r="ELA13"/>
      <c r="ELB13"/>
      <c r="ELC13"/>
      <c r="ELD13"/>
      <c r="ELE13"/>
      <c r="ELF13"/>
      <c r="ELG13"/>
      <c r="ELH13"/>
      <c r="ELI13"/>
      <c r="ELJ13"/>
      <c r="ELK13"/>
      <c r="ELL13"/>
      <c r="ELM13"/>
      <c r="ELN13"/>
      <c r="ELO13"/>
      <c r="ELP13"/>
      <c r="ELQ13"/>
      <c r="ELR13"/>
      <c r="ELS13"/>
      <c r="ELT13"/>
      <c r="ELU13"/>
      <c r="ELV13"/>
      <c r="ELW13"/>
      <c r="ELX13"/>
      <c r="ELY13"/>
      <c r="ELZ13"/>
      <c r="EMA13"/>
      <c r="EMB13"/>
      <c r="EMC13"/>
      <c r="EMD13"/>
      <c r="EME13"/>
      <c r="EMF13"/>
      <c r="EMG13"/>
      <c r="EMH13"/>
      <c r="EMI13"/>
      <c r="EMJ13"/>
      <c r="EMK13"/>
      <c r="EML13"/>
      <c r="EMM13"/>
      <c r="EMN13"/>
      <c r="EMO13"/>
      <c r="EMP13"/>
      <c r="EMQ13"/>
      <c r="EMR13"/>
      <c r="EMS13"/>
      <c r="EMT13"/>
      <c r="EMU13"/>
      <c r="EMV13"/>
      <c r="EMW13"/>
      <c r="EMX13"/>
      <c r="EMY13"/>
      <c r="EMZ13"/>
      <c r="ENA13"/>
      <c r="ENB13"/>
      <c r="ENC13"/>
      <c r="END13"/>
      <c r="ENE13"/>
      <c r="ENF13"/>
      <c r="ENG13"/>
      <c r="ENH13"/>
      <c r="ENI13"/>
      <c r="ENJ13"/>
      <c r="ENK13"/>
      <c r="ENL13"/>
      <c r="ENM13"/>
      <c r="ENN13"/>
      <c r="ENO13"/>
      <c r="ENP13"/>
      <c r="ENQ13"/>
      <c r="ENR13"/>
      <c r="ENS13"/>
      <c r="ENT13"/>
      <c r="ENU13"/>
      <c r="ENV13"/>
      <c r="ENW13"/>
      <c r="ENX13"/>
      <c r="ENY13"/>
      <c r="ENZ13"/>
      <c r="EOA13"/>
      <c r="EOB13"/>
      <c r="EOC13"/>
      <c r="EOD13"/>
      <c r="EOE13"/>
      <c r="EOF13"/>
      <c r="EOG13"/>
      <c r="EOH13"/>
      <c r="EOI13"/>
      <c r="EOJ13"/>
      <c r="EOK13"/>
      <c r="EOL13"/>
      <c r="EOM13"/>
      <c r="EON13"/>
      <c r="EOO13"/>
      <c r="EOP13"/>
      <c r="EOQ13"/>
      <c r="EOR13"/>
      <c r="EOS13"/>
      <c r="EOT13"/>
      <c r="EOU13"/>
      <c r="EOV13"/>
      <c r="EOW13"/>
      <c r="EOX13"/>
      <c r="EOY13"/>
      <c r="EOZ13"/>
      <c r="EPA13"/>
      <c r="EPB13"/>
      <c r="EPC13"/>
      <c r="EPD13"/>
      <c r="EPE13"/>
      <c r="EPF13"/>
      <c r="EPG13"/>
      <c r="EPH13"/>
      <c r="EPI13"/>
      <c r="EPJ13"/>
      <c r="EPK13"/>
      <c r="EPL13"/>
      <c r="EPM13"/>
      <c r="EPN13"/>
      <c r="EPO13"/>
      <c r="EPP13"/>
      <c r="EPQ13"/>
      <c r="EPR13"/>
      <c r="EPS13"/>
      <c r="EPT13"/>
      <c r="EPU13"/>
      <c r="EPV13"/>
      <c r="EPW13"/>
      <c r="EPX13"/>
      <c r="EPY13"/>
      <c r="EPZ13"/>
      <c r="EQA13"/>
      <c r="EQB13"/>
      <c r="EQC13"/>
      <c r="EQD13"/>
      <c r="EQE13"/>
      <c r="EQF13"/>
      <c r="EQG13"/>
      <c r="EQH13"/>
      <c r="EQI13"/>
      <c r="EQJ13"/>
      <c r="EQK13"/>
      <c r="EQL13"/>
      <c r="EQM13"/>
      <c r="EQN13"/>
      <c r="EQO13"/>
      <c r="EQP13"/>
      <c r="EQQ13"/>
      <c r="EQR13"/>
      <c r="EQS13"/>
      <c r="EQT13"/>
      <c r="EQU13"/>
      <c r="EQV13"/>
      <c r="EQW13"/>
      <c r="EQX13"/>
      <c r="EQY13"/>
      <c r="EQZ13"/>
      <c r="ERA13"/>
      <c r="ERB13"/>
      <c r="ERC13"/>
      <c r="ERD13"/>
      <c r="ERE13"/>
      <c r="ERF13"/>
      <c r="ERG13"/>
      <c r="ERH13"/>
      <c r="ERI13"/>
      <c r="ERJ13"/>
      <c r="ERK13"/>
      <c r="ERL13"/>
      <c r="ERM13"/>
      <c r="ERN13"/>
      <c r="ERO13"/>
      <c r="ERP13"/>
      <c r="ERQ13"/>
      <c r="ERR13"/>
      <c r="ERS13"/>
      <c r="ERT13"/>
      <c r="ERU13"/>
      <c r="ERV13"/>
      <c r="ERW13"/>
      <c r="ERX13"/>
      <c r="ERY13"/>
      <c r="ERZ13"/>
      <c r="ESA13"/>
      <c r="ESB13"/>
      <c r="ESC13"/>
      <c r="ESD13"/>
      <c r="ESE13"/>
      <c r="ESF13"/>
      <c r="ESG13"/>
      <c r="ESH13"/>
      <c r="ESI13"/>
      <c r="ESJ13"/>
      <c r="ESK13"/>
      <c r="ESL13"/>
      <c r="ESM13"/>
      <c r="ESN13"/>
      <c r="ESO13"/>
      <c r="ESP13"/>
      <c r="ESQ13"/>
      <c r="ESR13"/>
      <c r="ESS13"/>
      <c r="EST13"/>
      <c r="ESU13"/>
      <c r="ESV13"/>
      <c r="ESW13"/>
      <c r="ESX13"/>
      <c r="ESY13"/>
      <c r="ESZ13"/>
      <c r="ETA13"/>
      <c r="ETB13"/>
      <c r="ETC13"/>
      <c r="ETD13"/>
      <c r="ETE13"/>
      <c r="ETF13"/>
      <c r="ETG13"/>
      <c r="ETH13"/>
      <c r="ETI13"/>
      <c r="ETJ13"/>
      <c r="ETK13"/>
      <c r="ETL13"/>
      <c r="ETM13"/>
      <c r="ETN13"/>
      <c r="ETO13"/>
      <c r="ETP13"/>
      <c r="ETQ13"/>
      <c r="ETR13"/>
      <c r="ETS13"/>
      <c r="ETT13"/>
      <c r="ETU13"/>
      <c r="ETV13"/>
      <c r="ETW13"/>
      <c r="ETX13"/>
      <c r="ETY13"/>
      <c r="ETZ13"/>
      <c r="EUA13"/>
      <c r="EUB13"/>
      <c r="EUC13"/>
      <c r="EUD13"/>
      <c r="EUE13"/>
      <c r="EUF13"/>
      <c r="EUG13"/>
      <c r="EUH13"/>
      <c r="EUI13"/>
      <c r="EUJ13"/>
      <c r="EUK13"/>
      <c r="EUL13"/>
      <c r="EUM13"/>
      <c r="EUN13"/>
      <c r="EUO13"/>
      <c r="EUP13"/>
      <c r="EUQ13"/>
      <c r="EUR13"/>
      <c r="EUS13"/>
      <c r="EUT13"/>
      <c r="EUU13"/>
      <c r="EUV13"/>
      <c r="EUW13"/>
      <c r="EUX13"/>
      <c r="EUY13"/>
      <c r="EUZ13"/>
      <c r="EVA13"/>
      <c r="EVB13"/>
      <c r="EVC13"/>
      <c r="EVD13"/>
      <c r="EVE13"/>
      <c r="EVF13"/>
      <c r="EVG13"/>
      <c r="EVH13"/>
      <c r="EVI13"/>
      <c r="EVJ13"/>
      <c r="EVK13"/>
      <c r="EVL13"/>
      <c r="EVM13"/>
      <c r="EVN13"/>
      <c r="EVO13"/>
      <c r="EVP13"/>
      <c r="EVQ13"/>
      <c r="EVR13"/>
      <c r="EVS13"/>
      <c r="EVT13"/>
      <c r="EVU13"/>
      <c r="EVV13"/>
      <c r="EVW13"/>
      <c r="EVX13"/>
      <c r="EVY13"/>
      <c r="EVZ13"/>
      <c r="EWA13"/>
      <c r="EWB13"/>
      <c r="EWC13"/>
      <c r="EWD13"/>
      <c r="EWE13"/>
      <c r="EWF13"/>
      <c r="EWG13"/>
      <c r="EWH13"/>
      <c r="EWI13"/>
      <c r="EWJ13"/>
      <c r="EWK13"/>
      <c r="EWL13"/>
      <c r="EWM13"/>
      <c r="EWN13"/>
      <c r="EWO13"/>
      <c r="EWP13"/>
      <c r="EWQ13"/>
      <c r="EWR13"/>
      <c r="EWS13"/>
      <c r="EWT13"/>
      <c r="EWU13"/>
      <c r="EWV13"/>
      <c r="EWW13"/>
      <c r="EWX13"/>
      <c r="EWY13"/>
      <c r="EWZ13"/>
      <c r="EXA13"/>
      <c r="EXB13"/>
      <c r="EXC13"/>
      <c r="EXD13"/>
      <c r="EXE13"/>
      <c r="EXF13"/>
      <c r="EXG13"/>
      <c r="EXH13"/>
      <c r="EXI13"/>
      <c r="EXJ13"/>
      <c r="EXK13"/>
      <c r="EXL13"/>
      <c r="EXM13"/>
      <c r="EXN13"/>
      <c r="EXO13"/>
      <c r="EXP13"/>
      <c r="EXQ13"/>
      <c r="EXR13"/>
      <c r="EXS13"/>
      <c r="EXT13"/>
      <c r="EXU13"/>
      <c r="EXV13"/>
      <c r="EXW13"/>
      <c r="EXX13"/>
      <c r="EXY13"/>
      <c r="EXZ13"/>
      <c r="EYA13"/>
      <c r="EYB13"/>
      <c r="EYC13"/>
      <c r="EYD13"/>
      <c r="EYE13"/>
      <c r="EYF13"/>
      <c r="EYG13"/>
      <c r="EYH13"/>
      <c r="EYI13"/>
      <c r="EYJ13"/>
      <c r="EYK13"/>
      <c r="EYL13"/>
      <c r="EYM13"/>
      <c r="EYN13"/>
      <c r="EYO13"/>
      <c r="EYP13"/>
      <c r="EYQ13"/>
      <c r="EYR13"/>
      <c r="EYS13"/>
      <c r="EYT13"/>
      <c r="EYU13"/>
      <c r="EYV13"/>
      <c r="EYW13"/>
      <c r="EYX13"/>
      <c r="EYY13"/>
      <c r="EYZ13"/>
      <c r="EZA13"/>
      <c r="EZB13"/>
      <c r="EZC13"/>
      <c r="EZD13"/>
      <c r="EZE13"/>
      <c r="EZF13"/>
      <c r="EZG13"/>
      <c r="EZH13"/>
      <c r="EZI13"/>
      <c r="EZJ13"/>
      <c r="EZK13"/>
      <c r="EZL13"/>
      <c r="EZM13"/>
      <c r="EZN13"/>
      <c r="EZO13"/>
      <c r="EZP13"/>
      <c r="EZQ13"/>
      <c r="EZR13"/>
      <c r="EZS13"/>
      <c r="EZT13"/>
      <c r="EZU13"/>
      <c r="EZV13"/>
      <c r="EZW13"/>
      <c r="EZX13"/>
      <c r="EZY13"/>
      <c r="EZZ13"/>
      <c r="FAA13"/>
      <c r="FAB13"/>
      <c r="FAC13"/>
      <c r="FAD13"/>
      <c r="FAE13"/>
      <c r="FAF13"/>
      <c r="FAG13"/>
      <c r="FAH13"/>
      <c r="FAI13"/>
      <c r="FAJ13"/>
      <c r="FAK13"/>
      <c r="FAL13"/>
      <c r="FAM13"/>
      <c r="FAN13"/>
      <c r="FAO13"/>
      <c r="FAP13"/>
      <c r="FAQ13"/>
      <c r="FAR13"/>
      <c r="FAS13"/>
      <c r="FAT13"/>
      <c r="FAU13"/>
      <c r="FAV13"/>
      <c r="FAW13"/>
      <c r="FAX13"/>
      <c r="FAY13"/>
      <c r="FAZ13"/>
      <c r="FBA13"/>
      <c r="FBB13"/>
      <c r="FBC13"/>
      <c r="FBD13"/>
      <c r="FBE13"/>
      <c r="FBF13"/>
      <c r="FBG13"/>
      <c r="FBH13"/>
      <c r="FBI13"/>
      <c r="FBJ13"/>
      <c r="FBK13"/>
      <c r="FBL13"/>
      <c r="FBM13"/>
      <c r="FBN13"/>
      <c r="FBO13"/>
      <c r="FBP13"/>
      <c r="FBQ13"/>
      <c r="FBR13"/>
      <c r="FBS13"/>
      <c r="FBT13"/>
      <c r="FBU13"/>
      <c r="FBV13"/>
      <c r="FBW13"/>
      <c r="FBX13"/>
      <c r="FBY13"/>
      <c r="FBZ13"/>
      <c r="FCA13"/>
      <c r="FCB13"/>
      <c r="FCC13"/>
      <c r="FCD13"/>
      <c r="FCE13"/>
      <c r="FCF13"/>
      <c r="FCG13"/>
      <c r="FCH13"/>
      <c r="FCI13"/>
      <c r="FCJ13"/>
      <c r="FCK13"/>
      <c r="FCL13"/>
      <c r="FCM13"/>
      <c r="FCN13"/>
      <c r="FCO13"/>
      <c r="FCP13"/>
      <c r="FCQ13"/>
      <c r="FCR13"/>
      <c r="FCS13"/>
      <c r="FCT13"/>
      <c r="FCU13"/>
      <c r="FCV13"/>
      <c r="FCW13"/>
      <c r="FCX13"/>
      <c r="FCY13"/>
      <c r="FCZ13"/>
      <c r="FDA13"/>
      <c r="FDB13"/>
      <c r="FDC13"/>
      <c r="FDD13"/>
      <c r="FDE13"/>
      <c r="FDF13"/>
      <c r="FDG13"/>
      <c r="FDH13"/>
      <c r="FDI13"/>
      <c r="FDJ13"/>
      <c r="FDK13"/>
      <c r="FDL13"/>
      <c r="FDM13"/>
      <c r="FDN13"/>
      <c r="FDO13"/>
      <c r="FDP13"/>
      <c r="FDQ13"/>
      <c r="FDR13"/>
      <c r="FDS13"/>
      <c r="FDT13"/>
      <c r="FDU13"/>
      <c r="FDV13"/>
      <c r="FDW13"/>
      <c r="FDX13"/>
      <c r="FDY13"/>
      <c r="FDZ13"/>
      <c r="FEA13"/>
      <c r="FEB13"/>
      <c r="FEC13"/>
      <c r="FED13"/>
      <c r="FEE13"/>
      <c r="FEF13"/>
      <c r="FEG13"/>
      <c r="FEH13"/>
      <c r="FEI13"/>
      <c r="FEJ13"/>
      <c r="FEK13"/>
      <c r="FEL13"/>
      <c r="FEM13"/>
      <c r="FEN13"/>
      <c r="FEO13"/>
      <c r="FEP13"/>
      <c r="FEQ13"/>
      <c r="FER13"/>
      <c r="FES13"/>
      <c r="FET13"/>
      <c r="FEU13"/>
      <c r="FEV13"/>
      <c r="FEW13"/>
      <c r="FEX13"/>
      <c r="FEY13"/>
      <c r="FEZ13"/>
      <c r="FFA13"/>
      <c r="FFB13"/>
      <c r="FFC13"/>
      <c r="FFD13"/>
      <c r="FFE13"/>
      <c r="FFF13"/>
      <c r="FFG13"/>
      <c r="FFH13"/>
      <c r="FFI13"/>
      <c r="FFJ13"/>
      <c r="FFK13"/>
      <c r="FFL13"/>
      <c r="FFM13"/>
      <c r="FFN13"/>
      <c r="FFO13"/>
      <c r="FFP13"/>
      <c r="FFQ13"/>
      <c r="FFR13"/>
      <c r="FFS13"/>
      <c r="FFT13"/>
      <c r="FFU13"/>
      <c r="FFV13"/>
      <c r="FFW13"/>
      <c r="FFX13"/>
      <c r="FFY13"/>
      <c r="FFZ13"/>
      <c r="FGA13"/>
      <c r="FGB13"/>
      <c r="FGC13"/>
      <c r="FGD13"/>
      <c r="FGE13"/>
      <c r="FGF13"/>
      <c r="FGG13"/>
      <c r="FGH13"/>
      <c r="FGI13"/>
      <c r="FGJ13"/>
      <c r="FGK13"/>
      <c r="FGL13"/>
      <c r="FGM13"/>
      <c r="FGN13"/>
      <c r="FGO13"/>
      <c r="FGP13"/>
      <c r="FGQ13"/>
      <c r="FGR13"/>
      <c r="FGS13"/>
      <c r="FGT13"/>
      <c r="FGU13"/>
      <c r="FGV13"/>
      <c r="FGW13"/>
      <c r="FGX13"/>
      <c r="FGY13"/>
      <c r="FGZ13"/>
      <c r="FHA13"/>
      <c r="FHB13"/>
      <c r="FHC13"/>
      <c r="FHD13"/>
      <c r="FHE13"/>
      <c r="FHF13"/>
      <c r="FHG13"/>
      <c r="FHH13"/>
      <c r="FHI13"/>
      <c r="FHJ13"/>
      <c r="FHK13"/>
      <c r="FHL13"/>
      <c r="FHM13"/>
      <c r="FHN13"/>
      <c r="FHO13"/>
      <c r="FHP13"/>
      <c r="FHQ13"/>
      <c r="FHR13"/>
      <c r="FHS13"/>
      <c r="FHT13"/>
      <c r="FHU13"/>
      <c r="FHV13"/>
      <c r="FHW13"/>
      <c r="FHX13"/>
      <c r="FHY13"/>
      <c r="FHZ13"/>
      <c r="FIA13"/>
      <c r="FIB13"/>
      <c r="FIC13"/>
      <c r="FID13"/>
      <c r="FIE13"/>
      <c r="FIF13"/>
      <c r="FIG13"/>
      <c r="FIH13"/>
      <c r="FII13"/>
      <c r="FIJ13"/>
      <c r="FIK13"/>
      <c r="FIL13"/>
      <c r="FIM13"/>
      <c r="FIN13"/>
      <c r="FIO13"/>
      <c r="FIP13"/>
      <c r="FIQ13"/>
      <c r="FIR13"/>
      <c r="FIS13"/>
      <c r="FIT13"/>
      <c r="FIU13"/>
      <c r="FIV13"/>
      <c r="FIW13"/>
      <c r="FIX13"/>
      <c r="FIY13"/>
      <c r="FIZ13"/>
      <c r="FJA13"/>
      <c r="FJB13"/>
      <c r="FJC13"/>
      <c r="FJD13"/>
      <c r="FJE13"/>
      <c r="FJF13"/>
      <c r="FJG13"/>
      <c r="FJH13"/>
      <c r="FJI13"/>
      <c r="FJJ13"/>
      <c r="FJK13"/>
      <c r="FJL13"/>
      <c r="FJM13"/>
      <c r="FJN13"/>
      <c r="FJO13"/>
      <c r="FJP13"/>
      <c r="FJQ13"/>
      <c r="FJR13"/>
      <c r="FJS13"/>
      <c r="FJT13"/>
      <c r="FJU13"/>
      <c r="FJV13"/>
      <c r="FJW13"/>
      <c r="FJX13"/>
      <c r="FJY13"/>
      <c r="FJZ13"/>
      <c r="FKA13"/>
      <c r="FKB13"/>
      <c r="FKC13"/>
      <c r="FKD13"/>
      <c r="FKE13"/>
      <c r="FKF13"/>
      <c r="FKG13"/>
      <c r="FKH13"/>
      <c r="FKI13"/>
      <c r="FKJ13"/>
      <c r="FKK13"/>
      <c r="FKL13"/>
      <c r="FKM13"/>
      <c r="FKN13"/>
      <c r="FKO13"/>
      <c r="FKP13"/>
      <c r="FKQ13"/>
      <c r="FKR13"/>
      <c r="FKS13"/>
      <c r="FKT13"/>
      <c r="FKU13"/>
      <c r="FKV13"/>
      <c r="FKW13"/>
      <c r="FKX13"/>
      <c r="FKY13"/>
      <c r="FKZ13"/>
      <c r="FLA13"/>
      <c r="FLB13"/>
      <c r="FLC13"/>
      <c r="FLD13"/>
      <c r="FLE13"/>
      <c r="FLF13"/>
      <c r="FLG13"/>
      <c r="FLH13"/>
      <c r="FLI13"/>
      <c r="FLJ13"/>
      <c r="FLK13"/>
      <c r="FLL13"/>
      <c r="FLM13"/>
      <c r="FLN13"/>
      <c r="FLO13"/>
      <c r="FLP13"/>
      <c r="FLQ13"/>
      <c r="FLR13"/>
      <c r="FLS13"/>
      <c r="FLT13"/>
      <c r="FLU13"/>
      <c r="FLV13"/>
      <c r="FLW13"/>
      <c r="FLX13"/>
      <c r="FLY13"/>
      <c r="FLZ13"/>
      <c r="FMA13"/>
      <c r="FMB13"/>
      <c r="FMC13"/>
      <c r="FMD13"/>
      <c r="FME13"/>
      <c r="FMF13"/>
      <c r="FMG13"/>
      <c r="FMH13"/>
      <c r="FMI13"/>
      <c r="FMJ13"/>
      <c r="FMK13"/>
      <c r="FML13"/>
      <c r="FMM13"/>
      <c r="FMN13"/>
      <c r="FMO13"/>
      <c r="FMP13"/>
      <c r="FMQ13"/>
      <c r="FMR13"/>
      <c r="FMS13"/>
      <c r="FMT13"/>
      <c r="FMU13"/>
      <c r="FMV13"/>
      <c r="FMW13"/>
      <c r="FMX13"/>
      <c r="FMY13"/>
      <c r="FMZ13"/>
      <c r="FNA13"/>
      <c r="FNB13"/>
      <c r="FNC13"/>
      <c r="FND13"/>
      <c r="FNE13"/>
      <c r="FNF13"/>
      <c r="FNG13"/>
      <c r="FNH13"/>
      <c r="FNI13"/>
      <c r="FNJ13"/>
      <c r="FNK13"/>
      <c r="FNL13"/>
      <c r="FNM13"/>
      <c r="FNN13"/>
      <c r="FNO13"/>
      <c r="FNP13"/>
      <c r="FNQ13"/>
      <c r="FNR13"/>
      <c r="FNS13"/>
      <c r="FNT13"/>
      <c r="FNU13"/>
      <c r="FNV13"/>
      <c r="FNW13"/>
      <c r="FNX13"/>
      <c r="FNY13"/>
      <c r="FNZ13"/>
      <c r="FOA13"/>
      <c r="FOB13"/>
      <c r="FOC13"/>
      <c r="FOD13"/>
      <c r="FOE13"/>
      <c r="FOF13"/>
      <c r="FOG13"/>
      <c r="FOH13"/>
      <c r="FOI13"/>
      <c r="FOJ13"/>
      <c r="FOK13"/>
      <c r="FOL13"/>
      <c r="FOM13"/>
      <c r="FON13"/>
      <c r="FOO13"/>
      <c r="FOP13"/>
      <c r="FOQ13"/>
      <c r="FOR13"/>
      <c r="FOS13"/>
      <c r="FOT13"/>
      <c r="FOU13"/>
      <c r="FOV13"/>
      <c r="FOW13"/>
      <c r="FOX13"/>
      <c r="FOY13"/>
      <c r="FOZ13"/>
      <c r="FPA13"/>
      <c r="FPB13"/>
      <c r="FPC13"/>
      <c r="FPD13"/>
      <c r="FPE13"/>
      <c r="FPF13"/>
      <c r="FPG13"/>
      <c r="FPH13"/>
      <c r="FPI13"/>
      <c r="FPJ13"/>
      <c r="FPK13"/>
      <c r="FPL13"/>
      <c r="FPM13"/>
      <c r="FPN13"/>
      <c r="FPO13"/>
      <c r="FPP13"/>
      <c r="FPQ13"/>
      <c r="FPR13"/>
      <c r="FPS13"/>
      <c r="FPT13"/>
      <c r="FPU13"/>
      <c r="FPV13"/>
      <c r="FPW13"/>
      <c r="FPX13"/>
      <c r="FPY13"/>
      <c r="FPZ13"/>
      <c r="FQA13"/>
      <c r="FQB13"/>
      <c r="FQC13"/>
      <c r="FQD13"/>
      <c r="FQE13"/>
      <c r="FQF13"/>
      <c r="FQG13"/>
      <c r="FQH13"/>
      <c r="FQI13"/>
      <c r="FQJ13"/>
      <c r="FQK13"/>
      <c r="FQL13"/>
      <c r="FQM13"/>
      <c r="FQN13"/>
      <c r="FQO13"/>
      <c r="FQP13"/>
      <c r="FQQ13"/>
      <c r="FQR13"/>
      <c r="FQS13"/>
      <c r="FQT13"/>
      <c r="FQU13"/>
      <c r="FQV13"/>
      <c r="FQW13"/>
      <c r="FQX13"/>
      <c r="FQY13"/>
      <c r="FQZ13"/>
      <c r="FRA13"/>
      <c r="FRB13"/>
      <c r="FRC13"/>
      <c r="FRD13"/>
      <c r="FRE13"/>
      <c r="FRF13"/>
      <c r="FRG13"/>
      <c r="FRH13"/>
      <c r="FRI13"/>
      <c r="FRJ13"/>
      <c r="FRK13"/>
      <c r="FRL13"/>
      <c r="FRM13"/>
      <c r="FRN13"/>
      <c r="FRO13"/>
      <c r="FRP13"/>
      <c r="FRQ13"/>
      <c r="FRR13"/>
      <c r="FRS13"/>
      <c r="FRT13"/>
      <c r="FRU13"/>
      <c r="FRV13"/>
      <c r="FRW13"/>
      <c r="FRX13"/>
      <c r="FRY13"/>
      <c r="FRZ13"/>
      <c r="FSA13"/>
      <c r="FSB13"/>
      <c r="FSC13"/>
      <c r="FSD13"/>
      <c r="FSE13"/>
      <c r="FSF13"/>
      <c r="FSG13"/>
      <c r="FSH13"/>
      <c r="FSI13"/>
      <c r="FSJ13"/>
      <c r="FSK13"/>
      <c r="FSL13"/>
      <c r="FSM13"/>
      <c r="FSN13"/>
      <c r="FSO13"/>
      <c r="FSP13"/>
      <c r="FSQ13"/>
      <c r="FSR13"/>
      <c r="FSS13"/>
      <c r="FST13"/>
      <c r="FSU13"/>
      <c r="FSV13"/>
      <c r="FSW13"/>
      <c r="FSX13"/>
      <c r="FSY13"/>
      <c r="FSZ13"/>
      <c r="FTA13"/>
      <c r="FTB13"/>
      <c r="FTC13"/>
      <c r="FTD13"/>
      <c r="FTE13"/>
      <c r="FTF13"/>
      <c r="FTG13"/>
      <c r="FTH13"/>
      <c r="FTI13"/>
      <c r="FTJ13"/>
      <c r="FTK13"/>
      <c r="FTL13"/>
      <c r="FTM13"/>
      <c r="FTN13"/>
      <c r="FTO13"/>
      <c r="FTP13"/>
      <c r="FTQ13"/>
      <c r="FTR13"/>
      <c r="FTS13"/>
      <c r="FTT13"/>
      <c r="FTU13"/>
      <c r="FTV13"/>
      <c r="FTW13"/>
      <c r="FTX13"/>
      <c r="FTY13"/>
      <c r="FTZ13"/>
      <c r="FUA13"/>
      <c r="FUB13"/>
      <c r="FUC13"/>
      <c r="FUD13"/>
      <c r="FUE13"/>
      <c r="FUF13"/>
      <c r="FUG13"/>
      <c r="FUH13"/>
      <c r="FUI13"/>
      <c r="FUJ13"/>
      <c r="FUK13"/>
      <c r="FUL13"/>
      <c r="FUM13"/>
      <c r="FUN13"/>
      <c r="FUO13"/>
      <c r="FUP13"/>
      <c r="FUQ13"/>
      <c r="FUR13"/>
      <c r="FUS13"/>
      <c r="FUT13"/>
      <c r="FUU13"/>
      <c r="FUV13"/>
      <c r="FUW13"/>
      <c r="FUX13"/>
      <c r="FUY13"/>
      <c r="FUZ13"/>
      <c r="FVA13"/>
      <c r="FVB13"/>
      <c r="FVC13"/>
      <c r="FVD13"/>
      <c r="FVE13"/>
      <c r="FVF13"/>
      <c r="FVG13"/>
      <c r="FVH13"/>
      <c r="FVI13"/>
      <c r="FVJ13"/>
      <c r="FVK13"/>
      <c r="FVL13"/>
      <c r="FVM13"/>
      <c r="FVN13"/>
      <c r="FVO13"/>
      <c r="FVP13"/>
      <c r="FVQ13"/>
      <c r="FVR13"/>
      <c r="FVS13"/>
      <c r="FVT13"/>
      <c r="FVU13"/>
      <c r="FVV13"/>
      <c r="FVW13"/>
      <c r="FVX13"/>
      <c r="FVY13"/>
      <c r="FVZ13"/>
      <c r="FWA13"/>
      <c r="FWB13"/>
      <c r="FWC13"/>
      <c r="FWD13"/>
      <c r="FWE13"/>
      <c r="FWF13"/>
      <c r="FWG13"/>
      <c r="FWH13"/>
      <c r="FWI13"/>
      <c r="FWJ13"/>
      <c r="FWK13"/>
      <c r="FWL13"/>
      <c r="FWM13"/>
      <c r="FWN13"/>
      <c r="FWO13"/>
      <c r="FWP13"/>
      <c r="FWQ13"/>
      <c r="FWR13"/>
      <c r="FWS13"/>
      <c r="FWT13"/>
      <c r="FWU13"/>
      <c r="FWV13"/>
      <c r="FWW13"/>
      <c r="FWX13"/>
      <c r="FWY13"/>
      <c r="FWZ13"/>
      <c r="FXA13"/>
      <c r="FXB13"/>
      <c r="FXC13"/>
      <c r="FXD13"/>
      <c r="FXE13"/>
      <c r="FXF13"/>
      <c r="FXG13"/>
      <c r="FXH13"/>
      <c r="FXI13"/>
      <c r="FXJ13"/>
      <c r="FXK13"/>
      <c r="FXL13"/>
      <c r="FXM13"/>
      <c r="FXN13"/>
      <c r="FXO13"/>
      <c r="FXP13"/>
      <c r="FXQ13"/>
      <c r="FXR13"/>
      <c r="FXS13"/>
      <c r="FXT13"/>
      <c r="FXU13"/>
      <c r="FXV13"/>
      <c r="FXW13"/>
      <c r="FXX13"/>
      <c r="FXY13"/>
      <c r="FXZ13"/>
      <c r="FYA13"/>
      <c r="FYB13"/>
      <c r="FYC13"/>
      <c r="FYD13"/>
      <c r="FYE13"/>
      <c r="FYF13"/>
      <c r="FYG13"/>
      <c r="FYH13"/>
      <c r="FYI13"/>
      <c r="FYJ13"/>
      <c r="FYK13"/>
      <c r="FYL13"/>
      <c r="FYM13"/>
      <c r="FYN13"/>
      <c r="FYO13"/>
      <c r="FYP13"/>
      <c r="FYQ13"/>
      <c r="FYR13"/>
      <c r="FYS13"/>
      <c r="FYT13"/>
      <c r="FYU13"/>
      <c r="FYV13"/>
      <c r="FYW13"/>
      <c r="FYX13"/>
      <c r="FYY13"/>
      <c r="FYZ13"/>
      <c r="FZA13"/>
      <c r="FZB13"/>
      <c r="FZC13"/>
      <c r="FZD13"/>
      <c r="FZE13"/>
      <c r="FZF13"/>
      <c r="FZG13"/>
      <c r="FZH13"/>
      <c r="FZI13"/>
      <c r="FZJ13"/>
      <c r="FZK13"/>
      <c r="FZL13"/>
      <c r="FZM13"/>
      <c r="FZN13"/>
      <c r="FZO13"/>
      <c r="FZP13"/>
      <c r="FZQ13"/>
      <c r="FZR13"/>
      <c r="FZS13"/>
      <c r="FZT13"/>
      <c r="FZU13"/>
      <c r="FZV13"/>
      <c r="FZW13"/>
      <c r="FZX13"/>
      <c r="FZY13"/>
      <c r="FZZ13"/>
      <c r="GAA13"/>
      <c r="GAB13"/>
      <c r="GAC13"/>
      <c r="GAD13"/>
      <c r="GAE13"/>
      <c r="GAF13"/>
      <c r="GAG13"/>
      <c r="GAH13"/>
      <c r="GAI13"/>
      <c r="GAJ13"/>
      <c r="GAK13"/>
      <c r="GAL13"/>
      <c r="GAM13"/>
      <c r="GAN13"/>
      <c r="GAO13"/>
      <c r="GAP13"/>
      <c r="GAQ13"/>
      <c r="GAR13"/>
      <c r="GAS13"/>
      <c r="GAT13"/>
      <c r="GAU13"/>
      <c r="GAV13"/>
      <c r="GAW13"/>
      <c r="GAX13"/>
      <c r="GAY13"/>
      <c r="GAZ13"/>
      <c r="GBA13"/>
      <c r="GBB13"/>
      <c r="GBC13"/>
      <c r="GBD13"/>
      <c r="GBE13"/>
      <c r="GBF13"/>
      <c r="GBG13"/>
      <c r="GBH13"/>
      <c r="GBI13"/>
      <c r="GBJ13"/>
      <c r="GBK13"/>
      <c r="GBL13"/>
      <c r="GBM13"/>
      <c r="GBN13"/>
      <c r="GBO13"/>
      <c r="GBP13"/>
      <c r="GBQ13"/>
      <c r="GBR13"/>
      <c r="GBS13"/>
      <c r="GBT13"/>
      <c r="GBU13"/>
      <c r="GBV13"/>
      <c r="GBW13"/>
      <c r="GBX13"/>
      <c r="GBY13"/>
      <c r="GBZ13"/>
      <c r="GCA13"/>
      <c r="GCB13"/>
      <c r="GCC13"/>
      <c r="GCD13"/>
      <c r="GCE13"/>
      <c r="GCF13"/>
      <c r="GCG13"/>
      <c r="GCH13"/>
      <c r="GCI13"/>
      <c r="GCJ13"/>
      <c r="GCK13"/>
      <c r="GCL13"/>
      <c r="GCM13"/>
      <c r="GCN13"/>
      <c r="GCO13"/>
      <c r="GCP13"/>
      <c r="GCQ13"/>
      <c r="GCR13"/>
      <c r="GCS13"/>
      <c r="GCT13"/>
      <c r="GCU13"/>
      <c r="GCV13"/>
      <c r="GCW13"/>
      <c r="GCX13"/>
      <c r="GCY13"/>
      <c r="GCZ13"/>
      <c r="GDA13"/>
      <c r="GDB13"/>
      <c r="GDC13"/>
      <c r="GDD13"/>
      <c r="GDE13"/>
      <c r="GDF13"/>
      <c r="GDG13"/>
      <c r="GDH13"/>
      <c r="GDI13"/>
      <c r="GDJ13"/>
      <c r="GDK13"/>
      <c r="GDL13"/>
      <c r="GDM13"/>
      <c r="GDN13"/>
      <c r="GDO13"/>
      <c r="GDP13"/>
      <c r="GDQ13"/>
      <c r="GDR13"/>
      <c r="GDS13"/>
      <c r="GDT13"/>
      <c r="GDU13"/>
      <c r="GDV13"/>
      <c r="GDW13"/>
      <c r="GDX13"/>
      <c r="GDY13"/>
      <c r="GDZ13"/>
      <c r="GEA13"/>
      <c r="GEB13"/>
      <c r="GEC13"/>
      <c r="GED13"/>
      <c r="GEE13"/>
      <c r="GEF13"/>
      <c r="GEG13"/>
      <c r="GEH13"/>
      <c r="GEI13"/>
      <c r="GEJ13"/>
      <c r="GEK13"/>
      <c r="GEL13"/>
      <c r="GEM13"/>
      <c r="GEN13"/>
      <c r="GEO13"/>
      <c r="GEP13"/>
      <c r="GEQ13"/>
      <c r="GER13"/>
      <c r="GES13"/>
      <c r="GET13"/>
      <c r="GEU13"/>
      <c r="GEV13"/>
      <c r="GEW13"/>
      <c r="GEX13"/>
      <c r="GEY13"/>
      <c r="GEZ13"/>
      <c r="GFA13"/>
      <c r="GFB13"/>
      <c r="GFC13"/>
      <c r="GFD13"/>
      <c r="GFE13"/>
      <c r="GFF13"/>
      <c r="GFG13"/>
      <c r="GFH13"/>
      <c r="GFI13"/>
      <c r="GFJ13"/>
      <c r="GFK13"/>
      <c r="GFL13"/>
      <c r="GFM13"/>
      <c r="GFN13"/>
      <c r="GFO13"/>
      <c r="GFP13"/>
      <c r="GFQ13"/>
      <c r="GFR13"/>
      <c r="GFS13"/>
      <c r="GFT13"/>
      <c r="GFU13"/>
      <c r="GFV13"/>
      <c r="GFW13"/>
      <c r="GFX13"/>
      <c r="GFY13"/>
      <c r="GFZ13"/>
      <c r="GGA13"/>
      <c r="GGB13"/>
      <c r="GGC13"/>
      <c r="GGD13"/>
      <c r="GGE13"/>
      <c r="GGF13"/>
      <c r="GGG13"/>
      <c r="GGH13"/>
      <c r="GGI13"/>
      <c r="GGJ13"/>
      <c r="GGK13"/>
      <c r="GGL13"/>
      <c r="GGM13"/>
      <c r="GGN13"/>
      <c r="GGO13"/>
      <c r="GGP13"/>
      <c r="GGQ13"/>
      <c r="GGR13"/>
      <c r="GGS13"/>
      <c r="GGT13"/>
      <c r="GGU13"/>
      <c r="GGV13"/>
      <c r="GGW13"/>
      <c r="GGX13"/>
      <c r="GGY13"/>
      <c r="GGZ13"/>
      <c r="GHA13"/>
      <c r="GHB13"/>
      <c r="GHC13"/>
      <c r="GHD13"/>
      <c r="GHE13"/>
      <c r="GHF13"/>
      <c r="GHG13"/>
      <c r="GHH13"/>
      <c r="GHI13"/>
      <c r="GHJ13"/>
      <c r="GHK13"/>
      <c r="GHL13"/>
      <c r="GHM13"/>
      <c r="GHN13"/>
      <c r="GHO13"/>
      <c r="GHP13"/>
      <c r="GHQ13"/>
      <c r="GHR13"/>
      <c r="GHS13"/>
      <c r="GHT13"/>
      <c r="GHU13"/>
      <c r="GHV13"/>
      <c r="GHW13"/>
      <c r="GHX13"/>
      <c r="GHY13"/>
      <c r="GHZ13"/>
      <c r="GIA13"/>
      <c r="GIB13"/>
      <c r="GIC13"/>
      <c r="GID13"/>
      <c r="GIE13"/>
      <c r="GIF13"/>
      <c r="GIG13"/>
      <c r="GIH13"/>
      <c r="GII13"/>
      <c r="GIJ13"/>
      <c r="GIK13"/>
      <c r="GIL13"/>
      <c r="GIM13"/>
      <c r="GIN13"/>
      <c r="GIO13"/>
      <c r="GIP13"/>
      <c r="GIQ13"/>
      <c r="GIR13"/>
      <c r="GIS13"/>
      <c r="GIT13"/>
      <c r="GIU13"/>
      <c r="GIV13"/>
      <c r="GIW13"/>
      <c r="GIX13"/>
      <c r="GIY13"/>
      <c r="GIZ13"/>
      <c r="GJA13"/>
      <c r="GJB13"/>
      <c r="GJC13"/>
      <c r="GJD13"/>
      <c r="GJE13"/>
      <c r="GJF13"/>
      <c r="GJG13"/>
      <c r="GJH13"/>
      <c r="GJI13"/>
      <c r="GJJ13"/>
      <c r="GJK13"/>
      <c r="GJL13"/>
      <c r="GJM13"/>
      <c r="GJN13"/>
      <c r="GJO13"/>
      <c r="GJP13"/>
      <c r="GJQ13"/>
      <c r="GJR13"/>
      <c r="GJS13"/>
      <c r="GJT13"/>
      <c r="GJU13"/>
      <c r="GJV13"/>
      <c r="GJW13"/>
      <c r="GJX13"/>
      <c r="GJY13"/>
      <c r="GJZ13"/>
      <c r="GKA13"/>
      <c r="GKB13"/>
      <c r="GKC13"/>
      <c r="GKD13"/>
      <c r="GKE13"/>
      <c r="GKF13"/>
      <c r="GKG13"/>
      <c r="GKH13"/>
      <c r="GKI13"/>
      <c r="GKJ13"/>
      <c r="GKK13"/>
      <c r="GKL13"/>
      <c r="GKM13"/>
      <c r="GKN13"/>
      <c r="GKO13"/>
      <c r="GKP13"/>
      <c r="GKQ13"/>
      <c r="GKR13"/>
      <c r="GKS13"/>
      <c r="GKT13"/>
      <c r="GKU13"/>
      <c r="GKV13"/>
      <c r="GKW13"/>
      <c r="GKX13"/>
      <c r="GKY13"/>
      <c r="GKZ13"/>
      <c r="GLA13"/>
      <c r="GLB13"/>
      <c r="GLC13"/>
      <c r="GLD13"/>
      <c r="GLE13"/>
      <c r="GLF13"/>
      <c r="GLG13"/>
      <c r="GLH13"/>
      <c r="GLI13"/>
      <c r="GLJ13"/>
      <c r="GLK13"/>
      <c r="GLL13"/>
      <c r="GLM13"/>
      <c r="GLN13"/>
      <c r="GLO13"/>
      <c r="GLP13"/>
      <c r="GLQ13"/>
      <c r="GLR13"/>
      <c r="GLS13"/>
      <c r="GLT13"/>
      <c r="GLU13"/>
      <c r="GLV13"/>
      <c r="GLW13"/>
      <c r="GLX13"/>
      <c r="GLY13"/>
      <c r="GLZ13"/>
      <c r="GMA13"/>
      <c r="GMB13"/>
      <c r="GMC13"/>
      <c r="GMD13"/>
      <c r="GME13"/>
      <c r="GMF13"/>
      <c r="GMG13"/>
      <c r="GMH13"/>
      <c r="GMI13"/>
      <c r="GMJ13"/>
      <c r="GMK13"/>
      <c r="GML13"/>
      <c r="GMM13"/>
      <c r="GMN13"/>
      <c r="GMO13"/>
      <c r="GMP13"/>
      <c r="GMQ13"/>
      <c r="GMR13"/>
      <c r="GMS13"/>
      <c r="GMT13"/>
      <c r="GMU13"/>
      <c r="GMV13"/>
      <c r="GMW13"/>
      <c r="GMX13"/>
      <c r="GMY13"/>
      <c r="GMZ13"/>
      <c r="GNA13"/>
      <c r="GNB13"/>
      <c r="GNC13"/>
      <c r="GND13"/>
      <c r="GNE13"/>
      <c r="GNF13"/>
      <c r="GNG13"/>
      <c r="GNH13"/>
      <c r="GNI13"/>
      <c r="GNJ13"/>
      <c r="GNK13"/>
      <c r="GNL13"/>
      <c r="GNM13"/>
      <c r="GNN13"/>
      <c r="GNO13"/>
      <c r="GNP13"/>
      <c r="GNQ13"/>
      <c r="GNR13"/>
      <c r="GNS13"/>
      <c r="GNT13"/>
      <c r="GNU13"/>
      <c r="GNV13"/>
      <c r="GNW13"/>
      <c r="GNX13"/>
      <c r="GNY13"/>
      <c r="GNZ13"/>
      <c r="GOA13"/>
      <c r="GOB13"/>
      <c r="GOC13"/>
      <c r="GOD13"/>
      <c r="GOE13"/>
      <c r="GOF13"/>
      <c r="GOG13"/>
      <c r="GOH13"/>
      <c r="GOI13"/>
      <c r="GOJ13"/>
      <c r="GOK13"/>
      <c r="GOL13"/>
      <c r="GOM13"/>
      <c r="GON13"/>
      <c r="GOO13"/>
      <c r="GOP13"/>
      <c r="GOQ13"/>
      <c r="GOR13"/>
      <c r="GOS13"/>
      <c r="GOT13"/>
      <c r="GOU13"/>
      <c r="GOV13"/>
      <c r="GOW13"/>
      <c r="GOX13"/>
      <c r="GOY13"/>
      <c r="GOZ13"/>
      <c r="GPA13"/>
      <c r="GPB13"/>
      <c r="GPC13"/>
      <c r="GPD13"/>
      <c r="GPE13"/>
      <c r="GPF13"/>
      <c r="GPG13"/>
      <c r="GPH13"/>
      <c r="GPI13"/>
      <c r="GPJ13"/>
      <c r="GPK13"/>
      <c r="GPL13"/>
      <c r="GPM13"/>
      <c r="GPN13"/>
      <c r="GPO13"/>
      <c r="GPP13"/>
      <c r="GPQ13"/>
      <c r="GPR13"/>
      <c r="GPS13"/>
      <c r="GPT13"/>
      <c r="GPU13"/>
      <c r="GPV13"/>
      <c r="GPW13"/>
      <c r="GPX13"/>
      <c r="GPY13"/>
      <c r="GPZ13"/>
      <c r="GQA13"/>
      <c r="GQB13"/>
      <c r="GQC13"/>
      <c r="GQD13"/>
      <c r="GQE13"/>
      <c r="GQF13"/>
      <c r="GQG13"/>
      <c r="GQH13"/>
      <c r="GQI13"/>
      <c r="GQJ13"/>
      <c r="GQK13"/>
      <c r="GQL13"/>
      <c r="GQM13"/>
      <c r="GQN13"/>
      <c r="GQO13"/>
      <c r="GQP13"/>
      <c r="GQQ13"/>
      <c r="GQR13"/>
      <c r="GQS13"/>
      <c r="GQT13"/>
      <c r="GQU13"/>
      <c r="GQV13"/>
      <c r="GQW13"/>
      <c r="GQX13"/>
      <c r="GQY13"/>
      <c r="GQZ13"/>
      <c r="GRA13"/>
      <c r="GRB13"/>
      <c r="GRC13"/>
      <c r="GRD13"/>
      <c r="GRE13"/>
      <c r="GRF13"/>
      <c r="GRG13"/>
      <c r="GRH13"/>
      <c r="GRI13"/>
      <c r="GRJ13"/>
      <c r="GRK13"/>
      <c r="GRL13"/>
      <c r="GRM13"/>
      <c r="GRN13"/>
      <c r="GRO13"/>
      <c r="GRP13"/>
      <c r="GRQ13"/>
      <c r="GRR13"/>
      <c r="GRS13"/>
      <c r="GRT13"/>
      <c r="GRU13"/>
      <c r="GRV13"/>
      <c r="GRW13"/>
      <c r="GRX13"/>
      <c r="GRY13"/>
      <c r="GRZ13"/>
      <c r="GSA13"/>
      <c r="GSB13"/>
      <c r="GSC13"/>
      <c r="GSD13"/>
      <c r="GSE13"/>
      <c r="GSF13"/>
      <c r="GSG13"/>
      <c r="GSH13"/>
      <c r="GSI13"/>
      <c r="GSJ13"/>
      <c r="GSK13"/>
      <c r="GSL13"/>
      <c r="GSM13"/>
      <c r="GSN13"/>
      <c r="GSO13"/>
      <c r="GSP13"/>
      <c r="GSQ13"/>
      <c r="GSR13"/>
      <c r="GSS13"/>
      <c r="GST13"/>
      <c r="GSU13"/>
      <c r="GSV13"/>
      <c r="GSW13"/>
      <c r="GSX13"/>
      <c r="GSY13"/>
      <c r="GSZ13"/>
      <c r="GTA13"/>
      <c r="GTB13"/>
      <c r="GTC13"/>
      <c r="GTD13"/>
      <c r="GTE13"/>
      <c r="GTF13"/>
      <c r="GTG13"/>
      <c r="GTH13"/>
      <c r="GTI13"/>
      <c r="GTJ13"/>
      <c r="GTK13"/>
      <c r="GTL13"/>
      <c r="GTM13"/>
      <c r="GTN13"/>
      <c r="GTO13"/>
      <c r="GTP13"/>
      <c r="GTQ13"/>
      <c r="GTR13"/>
      <c r="GTS13"/>
      <c r="GTT13"/>
      <c r="GTU13"/>
      <c r="GTV13"/>
      <c r="GTW13"/>
      <c r="GTX13"/>
      <c r="GTY13"/>
      <c r="GTZ13"/>
      <c r="GUA13"/>
      <c r="GUB13"/>
      <c r="GUC13"/>
      <c r="GUD13"/>
      <c r="GUE13"/>
      <c r="GUF13"/>
      <c r="GUG13"/>
      <c r="GUH13"/>
      <c r="GUI13"/>
      <c r="GUJ13"/>
      <c r="GUK13"/>
      <c r="GUL13"/>
      <c r="GUM13"/>
      <c r="GUN13"/>
      <c r="GUO13"/>
      <c r="GUP13"/>
      <c r="GUQ13"/>
      <c r="GUR13"/>
      <c r="GUS13"/>
      <c r="GUT13"/>
      <c r="GUU13"/>
      <c r="GUV13"/>
      <c r="GUW13"/>
      <c r="GUX13"/>
      <c r="GUY13"/>
      <c r="GUZ13"/>
      <c r="GVA13"/>
      <c r="GVB13"/>
      <c r="GVC13"/>
      <c r="GVD13"/>
      <c r="GVE13"/>
      <c r="GVF13"/>
      <c r="GVG13"/>
      <c r="GVH13"/>
      <c r="GVI13"/>
      <c r="GVJ13"/>
      <c r="GVK13"/>
      <c r="GVL13"/>
      <c r="GVM13"/>
      <c r="GVN13"/>
      <c r="GVO13"/>
      <c r="GVP13"/>
      <c r="GVQ13"/>
      <c r="GVR13"/>
      <c r="GVS13"/>
      <c r="GVT13"/>
      <c r="GVU13"/>
      <c r="GVV13"/>
      <c r="GVW13"/>
      <c r="GVX13"/>
      <c r="GVY13"/>
      <c r="GVZ13"/>
      <c r="GWA13"/>
      <c r="GWB13"/>
      <c r="GWC13"/>
      <c r="GWD13"/>
      <c r="GWE13"/>
      <c r="GWF13"/>
      <c r="GWG13"/>
      <c r="GWH13"/>
      <c r="GWI13"/>
      <c r="GWJ13"/>
      <c r="GWK13"/>
      <c r="GWL13"/>
      <c r="GWM13"/>
      <c r="GWN13"/>
      <c r="GWO13"/>
      <c r="GWP13"/>
      <c r="GWQ13"/>
      <c r="GWR13"/>
      <c r="GWS13"/>
      <c r="GWT13"/>
      <c r="GWU13"/>
      <c r="GWV13"/>
      <c r="GWW13"/>
      <c r="GWX13"/>
      <c r="GWY13"/>
      <c r="GWZ13"/>
      <c r="GXA13"/>
      <c r="GXB13"/>
      <c r="GXC13"/>
      <c r="GXD13"/>
      <c r="GXE13"/>
      <c r="GXF13"/>
      <c r="GXG13"/>
      <c r="GXH13"/>
      <c r="GXI13"/>
      <c r="GXJ13"/>
      <c r="GXK13"/>
      <c r="GXL13"/>
      <c r="GXM13"/>
      <c r="GXN13"/>
      <c r="GXO13"/>
      <c r="GXP13"/>
      <c r="GXQ13"/>
      <c r="GXR13"/>
      <c r="GXS13"/>
      <c r="GXT13"/>
      <c r="GXU13"/>
      <c r="GXV13"/>
      <c r="GXW13"/>
      <c r="GXX13"/>
      <c r="GXY13"/>
      <c r="GXZ13"/>
      <c r="GYA13"/>
      <c r="GYB13"/>
      <c r="GYC13"/>
      <c r="GYD13"/>
      <c r="GYE13"/>
      <c r="GYF13"/>
      <c r="GYG13"/>
      <c r="GYH13"/>
      <c r="GYI13"/>
      <c r="GYJ13"/>
      <c r="GYK13"/>
      <c r="GYL13"/>
      <c r="GYM13"/>
      <c r="GYN13"/>
      <c r="GYO13"/>
      <c r="GYP13"/>
      <c r="GYQ13"/>
      <c r="GYR13"/>
      <c r="GYS13"/>
      <c r="GYT13"/>
      <c r="GYU13"/>
      <c r="GYV13"/>
      <c r="GYW13"/>
      <c r="GYX13"/>
      <c r="GYY13"/>
      <c r="GYZ13"/>
      <c r="GZA13"/>
      <c r="GZB13"/>
      <c r="GZC13"/>
      <c r="GZD13"/>
      <c r="GZE13"/>
      <c r="GZF13"/>
      <c r="GZG13"/>
      <c r="GZH13"/>
      <c r="GZI13"/>
      <c r="GZJ13"/>
      <c r="GZK13"/>
      <c r="GZL13"/>
      <c r="GZM13"/>
      <c r="GZN13"/>
      <c r="GZO13"/>
      <c r="GZP13"/>
      <c r="GZQ13"/>
      <c r="GZR13"/>
      <c r="GZS13"/>
      <c r="GZT13"/>
      <c r="GZU13"/>
      <c r="GZV13"/>
      <c r="GZW13"/>
      <c r="GZX13"/>
      <c r="GZY13"/>
      <c r="GZZ13"/>
      <c r="HAA13"/>
      <c r="HAB13"/>
      <c r="HAC13"/>
      <c r="HAD13"/>
      <c r="HAE13"/>
      <c r="HAF13"/>
      <c r="HAG13"/>
      <c r="HAH13"/>
      <c r="HAI13"/>
      <c r="HAJ13"/>
      <c r="HAK13"/>
      <c r="HAL13"/>
      <c r="HAM13"/>
      <c r="HAN13"/>
      <c r="HAO13"/>
      <c r="HAP13"/>
      <c r="HAQ13"/>
      <c r="HAR13"/>
      <c r="HAS13"/>
      <c r="HAT13"/>
      <c r="HAU13"/>
      <c r="HAV13"/>
      <c r="HAW13"/>
      <c r="HAX13"/>
      <c r="HAY13"/>
      <c r="HAZ13"/>
      <c r="HBA13"/>
      <c r="HBB13"/>
      <c r="HBC13"/>
      <c r="HBD13"/>
      <c r="HBE13"/>
      <c r="HBF13"/>
      <c r="HBG13"/>
      <c r="HBH13"/>
      <c r="HBI13"/>
      <c r="HBJ13"/>
      <c r="HBK13"/>
      <c r="HBL13"/>
      <c r="HBM13"/>
      <c r="HBN13"/>
      <c r="HBO13"/>
      <c r="HBP13"/>
      <c r="HBQ13"/>
      <c r="HBR13"/>
      <c r="HBS13"/>
      <c r="HBT13"/>
      <c r="HBU13"/>
      <c r="HBV13"/>
      <c r="HBW13"/>
      <c r="HBX13"/>
      <c r="HBY13"/>
      <c r="HBZ13"/>
      <c r="HCA13"/>
      <c r="HCB13"/>
      <c r="HCC13"/>
      <c r="HCD13"/>
      <c r="HCE13"/>
      <c r="HCF13"/>
      <c r="HCG13"/>
      <c r="HCH13"/>
      <c r="HCI13"/>
      <c r="HCJ13"/>
      <c r="HCK13"/>
      <c r="HCL13"/>
      <c r="HCM13"/>
      <c r="HCN13"/>
      <c r="HCO13"/>
      <c r="HCP13"/>
      <c r="HCQ13"/>
      <c r="HCR13"/>
      <c r="HCS13"/>
      <c r="HCT13"/>
      <c r="HCU13"/>
      <c r="HCV13"/>
      <c r="HCW13"/>
      <c r="HCX13"/>
      <c r="HCY13"/>
      <c r="HCZ13"/>
      <c r="HDA13"/>
      <c r="HDB13"/>
      <c r="HDC13"/>
      <c r="HDD13"/>
      <c r="HDE13"/>
      <c r="HDF13"/>
      <c r="HDG13"/>
      <c r="HDH13"/>
      <c r="HDI13"/>
      <c r="HDJ13"/>
      <c r="HDK13"/>
      <c r="HDL13"/>
      <c r="HDM13"/>
      <c r="HDN13"/>
      <c r="HDO13"/>
      <c r="HDP13"/>
      <c r="HDQ13"/>
      <c r="HDR13"/>
      <c r="HDS13"/>
      <c r="HDT13"/>
      <c r="HDU13"/>
      <c r="HDV13"/>
      <c r="HDW13"/>
      <c r="HDX13"/>
      <c r="HDY13"/>
      <c r="HDZ13"/>
      <c r="HEA13"/>
      <c r="HEB13"/>
      <c r="HEC13"/>
      <c r="HED13"/>
      <c r="HEE13"/>
      <c r="HEF13"/>
      <c r="HEG13"/>
      <c r="HEH13"/>
      <c r="HEI13"/>
      <c r="HEJ13"/>
      <c r="HEK13"/>
      <c r="HEL13"/>
      <c r="HEM13"/>
      <c r="HEN13"/>
      <c r="HEO13"/>
      <c r="HEP13"/>
      <c r="HEQ13"/>
      <c r="HER13"/>
      <c r="HES13"/>
      <c r="HET13"/>
      <c r="HEU13"/>
      <c r="HEV13"/>
      <c r="HEW13"/>
      <c r="HEX13"/>
      <c r="HEY13"/>
      <c r="HEZ13"/>
      <c r="HFA13"/>
      <c r="HFB13"/>
      <c r="HFC13"/>
      <c r="HFD13"/>
      <c r="HFE13"/>
      <c r="HFF13"/>
      <c r="HFG13"/>
      <c r="HFH13"/>
      <c r="HFI13"/>
      <c r="HFJ13"/>
      <c r="HFK13"/>
      <c r="HFL13"/>
      <c r="HFM13"/>
      <c r="HFN13"/>
      <c r="HFO13"/>
      <c r="HFP13"/>
      <c r="HFQ13"/>
      <c r="HFR13"/>
      <c r="HFS13"/>
      <c r="HFT13"/>
      <c r="HFU13"/>
      <c r="HFV13"/>
      <c r="HFW13"/>
      <c r="HFX13"/>
      <c r="HFY13"/>
      <c r="HFZ13"/>
      <c r="HGA13"/>
      <c r="HGB13"/>
      <c r="HGC13"/>
      <c r="HGD13"/>
      <c r="HGE13"/>
      <c r="HGF13"/>
      <c r="HGG13"/>
      <c r="HGH13"/>
      <c r="HGI13"/>
      <c r="HGJ13"/>
      <c r="HGK13"/>
      <c r="HGL13"/>
      <c r="HGM13"/>
      <c r="HGN13"/>
      <c r="HGO13"/>
      <c r="HGP13"/>
      <c r="HGQ13"/>
      <c r="HGR13"/>
      <c r="HGS13"/>
      <c r="HGT13"/>
      <c r="HGU13"/>
      <c r="HGV13"/>
      <c r="HGW13"/>
      <c r="HGX13"/>
      <c r="HGY13"/>
      <c r="HGZ13"/>
      <c r="HHA13"/>
      <c r="HHB13"/>
      <c r="HHC13"/>
      <c r="HHD13"/>
      <c r="HHE13"/>
      <c r="HHF13"/>
      <c r="HHG13"/>
      <c r="HHH13"/>
      <c r="HHI13"/>
      <c r="HHJ13"/>
      <c r="HHK13"/>
      <c r="HHL13"/>
      <c r="HHM13"/>
      <c r="HHN13"/>
      <c r="HHO13"/>
      <c r="HHP13"/>
      <c r="HHQ13"/>
      <c r="HHR13"/>
      <c r="HHS13"/>
      <c r="HHT13"/>
      <c r="HHU13"/>
      <c r="HHV13"/>
      <c r="HHW13"/>
      <c r="HHX13"/>
      <c r="HHY13"/>
      <c r="HHZ13"/>
      <c r="HIA13"/>
      <c r="HIB13"/>
      <c r="HIC13"/>
      <c r="HID13"/>
      <c r="HIE13"/>
      <c r="HIF13"/>
      <c r="HIG13"/>
      <c r="HIH13"/>
      <c r="HII13"/>
      <c r="HIJ13"/>
      <c r="HIK13"/>
      <c r="HIL13"/>
      <c r="HIM13"/>
      <c r="HIN13"/>
      <c r="HIO13"/>
      <c r="HIP13"/>
      <c r="HIQ13"/>
      <c r="HIR13"/>
      <c r="HIS13"/>
      <c r="HIT13"/>
      <c r="HIU13"/>
      <c r="HIV13"/>
      <c r="HIW13"/>
      <c r="HIX13"/>
      <c r="HIY13"/>
      <c r="HIZ13"/>
      <c r="HJA13"/>
      <c r="HJB13"/>
      <c r="HJC13"/>
      <c r="HJD13"/>
      <c r="HJE13"/>
      <c r="HJF13"/>
      <c r="HJG13"/>
      <c r="HJH13"/>
      <c r="HJI13"/>
      <c r="HJJ13"/>
      <c r="HJK13"/>
      <c r="HJL13"/>
      <c r="HJM13"/>
      <c r="HJN13"/>
      <c r="HJO13"/>
      <c r="HJP13"/>
      <c r="HJQ13"/>
      <c r="HJR13"/>
      <c r="HJS13"/>
      <c r="HJT13"/>
      <c r="HJU13"/>
      <c r="HJV13"/>
      <c r="HJW13"/>
      <c r="HJX13"/>
      <c r="HJY13"/>
      <c r="HJZ13"/>
      <c r="HKA13"/>
      <c r="HKB13"/>
      <c r="HKC13"/>
      <c r="HKD13"/>
      <c r="HKE13"/>
      <c r="HKF13"/>
      <c r="HKG13"/>
      <c r="HKH13"/>
      <c r="HKI13"/>
      <c r="HKJ13"/>
      <c r="HKK13"/>
      <c r="HKL13"/>
      <c r="HKM13"/>
      <c r="HKN13"/>
      <c r="HKO13"/>
      <c r="HKP13"/>
      <c r="HKQ13"/>
      <c r="HKR13"/>
      <c r="HKS13"/>
      <c r="HKT13"/>
      <c r="HKU13"/>
      <c r="HKV13"/>
      <c r="HKW13"/>
      <c r="HKX13"/>
      <c r="HKY13"/>
      <c r="HKZ13"/>
      <c r="HLA13"/>
      <c r="HLB13"/>
      <c r="HLC13"/>
      <c r="HLD13"/>
      <c r="HLE13"/>
      <c r="HLF13"/>
      <c r="HLG13"/>
      <c r="HLH13"/>
      <c r="HLI13"/>
      <c r="HLJ13"/>
      <c r="HLK13"/>
      <c r="HLL13"/>
      <c r="HLM13"/>
      <c r="HLN13"/>
      <c r="HLO13"/>
      <c r="HLP13"/>
      <c r="HLQ13"/>
      <c r="HLR13"/>
      <c r="HLS13"/>
      <c r="HLT13"/>
      <c r="HLU13"/>
      <c r="HLV13"/>
      <c r="HLW13"/>
      <c r="HLX13"/>
      <c r="HLY13"/>
      <c r="HLZ13"/>
      <c r="HMA13"/>
      <c r="HMB13"/>
      <c r="HMC13"/>
      <c r="HMD13"/>
      <c r="HME13"/>
      <c r="HMF13"/>
      <c r="HMG13"/>
      <c r="HMH13"/>
      <c r="HMI13"/>
      <c r="HMJ13"/>
      <c r="HMK13"/>
      <c r="HML13"/>
      <c r="HMM13"/>
      <c r="HMN13"/>
      <c r="HMO13"/>
      <c r="HMP13"/>
      <c r="HMQ13"/>
      <c r="HMR13"/>
      <c r="HMS13"/>
      <c r="HMT13"/>
      <c r="HMU13"/>
      <c r="HMV13"/>
      <c r="HMW13"/>
      <c r="HMX13"/>
      <c r="HMY13"/>
      <c r="HMZ13"/>
      <c r="HNA13"/>
      <c r="HNB13"/>
      <c r="HNC13"/>
      <c r="HND13"/>
      <c r="HNE13"/>
      <c r="HNF13"/>
      <c r="HNG13"/>
      <c r="HNH13"/>
      <c r="HNI13"/>
      <c r="HNJ13"/>
      <c r="HNK13"/>
      <c r="HNL13"/>
      <c r="HNM13"/>
      <c r="HNN13"/>
      <c r="HNO13"/>
      <c r="HNP13"/>
      <c r="HNQ13"/>
      <c r="HNR13"/>
      <c r="HNS13"/>
      <c r="HNT13"/>
      <c r="HNU13"/>
      <c r="HNV13"/>
      <c r="HNW13"/>
      <c r="HNX13"/>
      <c r="HNY13"/>
      <c r="HNZ13"/>
      <c r="HOA13"/>
      <c r="HOB13"/>
      <c r="HOC13"/>
      <c r="HOD13"/>
      <c r="HOE13"/>
      <c r="HOF13"/>
      <c r="HOG13"/>
      <c r="HOH13"/>
      <c r="HOI13"/>
      <c r="HOJ13"/>
      <c r="HOK13"/>
      <c r="HOL13"/>
      <c r="HOM13"/>
      <c r="HON13"/>
      <c r="HOO13"/>
      <c r="HOP13"/>
      <c r="HOQ13"/>
      <c r="HOR13"/>
      <c r="HOS13"/>
      <c r="HOT13"/>
      <c r="HOU13"/>
      <c r="HOV13"/>
      <c r="HOW13"/>
      <c r="HOX13"/>
      <c r="HOY13"/>
      <c r="HOZ13"/>
      <c r="HPA13"/>
      <c r="HPB13"/>
      <c r="HPC13"/>
      <c r="HPD13"/>
      <c r="HPE13"/>
      <c r="HPF13"/>
      <c r="HPG13"/>
      <c r="HPH13"/>
      <c r="HPI13"/>
      <c r="HPJ13"/>
      <c r="HPK13"/>
      <c r="HPL13"/>
      <c r="HPM13"/>
      <c r="HPN13"/>
      <c r="HPO13"/>
      <c r="HPP13"/>
      <c r="HPQ13"/>
      <c r="HPR13"/>
      <c r="HPS13"/>
      <c r="HPT13"/>
      <c r="HPU13"/>
      <c r="HPV13"/>
      <c r="HPW13"/>
      <c r="HPX13"/>
      <c r="HPY13"/>
      <c r="HPZ13"/>
      <c r="HQA13"/>
      <c r="HQB13"/>
      <c r="HQC13"/>
      <c r="HQD13"/>
      <c r="HQE13"/>
      <c r="HQF13"/>
      <c r="HQG13"/>
      <c r="HQH13"/>
      <c r="HQI13"/>
      <c r="HQJ13"/>
      <c r="HQK13"/>
      <c r="HQL13"/>
      <c r="HQM13"/>
      <c r="HQN13"/>
      <c r="HQO13"/>
      <c r="HQP13"/>
      <c r="HQQ13"/>
      <c r="HQR13"/>
      <c r="HQS13"/>
      <c r="HQT13"/>
      <c r="HQU13"/>
      <c r="HQV13"/>
      <c r="HQW13"/>
      <c r="HQX13"/>
      <c r="HQY13"/>
      <c r="HQZ13"/>
      <c r="HRA13"/>
      <c r="HRB13"/>
      <c r="HRC13"/>
      <c r="HRD13"/>
      <c r="HRE13"/>
      <c r="HRF13"/>
      <c r="HRG13"/>
      <c r="HRH13"/>
      <c r="HRI13"/>
      <c r="HRJ13"/>
      <c r="HRK13"/>
      <c r="HRL13"/>
      <c r="HRM13"/>
      <c r="HRN13"/>
      <c r="HRO13"/>
      <c r="HRP13"/>
      <c r="HRQ13"/>
      <c r="HRR13"/>
      <c r="HRS13"/>
      <c r="HRT13"/>
      <c r="HRU13"/>
      <c r="HRV13"/>
      <c r="HRW13"/>
      <c r="HRX13"/>
      <c r="HRY13"/>
      <c r="HRZ13"/>
      <c r="HSA13"/>
      <c r="HSB13"/>
      <c r="HSC13"/>
      <c r="HSD13"/>
      <c r="HSE13"/>
      <c r="HSF13"/>
      <c r="HSG13"/>
      <c r="HSH13"/>
      <c r="HSI13"/>
      <c r="HSJ13"/>
      <c r="HSK13"/>
      <c r="HSL13"/>
      <c r="HSM13"/>
      <c r="HSN13"/>
      <c r="HSO13"/>
      <c r="HSP13"/>
      <c r="HSQ13"/>
      <c r="HSR13"/>
      <c r="HSS13"/>
      <c r="HST13"/>
      <c r="HSU13"/>
      <c r="HSV13"/>
      <c r="HSW13"/>
      <c r="HSX13"/>
      <c r="HSY13"/>
      <c r="HSZ13"/>
      <c r="HTA13"/>
      <c r="HTB13"/>
      <c r="HTC13"/>
      <c r="HTD13"/>
      <c r="HTE13"/>
      <c r="HTF13"/>
      <c r="HTG13"/>
      <c r="HTH13"/>
      <c r="HTI13"/>
      <c r="HTJ13"/>
      <c r="HTK13"/>
      <c r="HTL13"/>
      <c r="HTM13"/>
      <c r="HTN13"/>
      <c r="HTO13"/>
      <c r="HTP13"/>
      <c r="HTQ13"/>
      <c r="HTR13"/>
      <c r="HTS13"/>
      <c r="HTT13"/>
      <c r="HTU13"/>
      <c r="HTV13"/>
      <c r="HTW13"/>
      <c r="HTX13"/>
      <c r="HTY13"/>
      <c r="HTZ13"/>
      <c r="HUA13"/>
      <c r="HUB13"/>
      <c r="HUC13"/>
      <c r="HUD13"/>
      <c r="HUE13"/>
      <c r="HUF13"/>
      <c r="HUG13"/>
      <c r="HUH13"/>
      <c r="HUI13"/>
      <c r="HUJ13"/>
      <c r="HUK13"/>
      <c r="HUL13"/>
      <c r="HUM13"/>
      <c r="HUN13"/>
      <c r="HUO13"/>
      <c r="HUP13"/>
      <c r="HUQ13"/>
      <c r="HUR13"/>
      <c r="HUS13"/>
      <c r="HUT13"/>
      <c r="HUU13"/>
      <c r="HUV13"/>
      <c r="HUW13"/>
      <c r="HUX13"/>
      <c r="HUY13"/>
      <c r="HUZ13"/>
      <c r="HVA13"/>
      <c r="HVB13"/>
      <c r="HVC13"/>
      <c r="HVD13"/>
      <c r="HVE13"/>
      <c r="HVF13"/>
      <c r="HVG13"/>
      <c r="HVH13"/>
      <c r="HVI13"/>
      <c r="HVJ13"/>
      <c r="HVK13"/>
      <c r="HVL13"/>
      <c r="HVM13"/>
      <c r="HVN13"/>
      <c r="HVO13"/>
      <c r="HVP13"/>
      <c r="HVQ13"/>
      <c r="HVR13"/>
      <c r="HVS13"/>
      <c r="HVT13"/>
      <c r="HVU13"/>
      <c r="HVV13"/>
      <c r="HVW13"/>
      <c r="HVX13"/>
      <c r="HVY13"/>
      <c r="HVZ13"/>
      <c r="HWA13"/>
      <c r="HWB13"/>
      <c r="HWC13"/>
      <c r="HWD13"/>
      <c r="HWE13"/>
      <c r="HWF13"/>
      <c r="HWG13"/>
      <c r="HWH13"/>
      <c r="HWI13"/>
      <c r="HWJ13"/>
      <c r="HWK13"/>
      <c r="HWL13"/>
      <c r="HWM13"/>
      <c r="HWN13"/>
      <c r="HWO13"/>
      <c r="HWP13"/>
      <c r="HWQ13"/>
      <c r="HWR13"/>
      <c r="HWS13"/>
      <c r="HWT13"/>
      <c r="HWU13"/>
      <c r="HWV13"/>
      <c r="HWW13"/>
      <c r="HWX13"/>
      <c r="HWY13"/>
      <c r="HWZ13"/>
      <c r="HXA13"/>
      <c r="HXB13"/>
      <c r="HXC13"/>
      <c r="HXD13"/>
      <c r="HXE13"/>
      <c r="HXF13"/>
      <c r="HXG13"/>
      <c r="HXH13"/>
      <c r="HXI13"/>
      <c r="HXJ13"/>
      <c r="HXK13"/>
      <c r="HXL13"/>
      <c r="HXM13"/>
      <c r="HXN13"/>
      <c r="HXO13"/>
      <c r="HXP13"/>
      <c r="HXQ13"/>
      <c r="HXR13"/>
      <c r="HXS13"/>
      <c r="HXT13"/>
      <c r="HXU13"/>
      <c r="HXV13"/>
      <c r="HXW13"/>
      <c r="HXX13"/>
      <c r="HXY13"/>
      <c r="HXZ13"/>
      <c r="HYA13"/>
      <c r="HYB13"/>
      <c r="HYC13"/>
      <c r="HYD13"/>
      <c r="HYE13"/>
      <c r="HYF13"/>
      <c r="HYG13"/>
      <c r="HYH13"/>
      <c r="HYI13"/>
      <c r="HYJ13"/>
      <c r="HYK13"/>
      <c r="HYL13"/>
      <c r="HYM13"/>
      <c r="HYN13"/>
      <c r="HYO13"/>
      <c r="HYP13"/>
      <c r="HYQ13"/>
      <c r="HYR13"/>
      <c r="HYS13"/>
      <c r="HYT13"/>
      <c r="HYU13"/>
      <c r="HYV13"/>
      <c r="HYW13"/>
      <c r="HYX13"/>
      <c r="HYY13"/>
      <c r="HYZ13"/>
      <c r="HZA13"/>
      <c r="HZB13"/>
      <c r="HZC13"/>
      <c r="HZD13"/>
      <c r="HZE13"/>
      <c r="HZF13"/>
      <c r="HZG13"/>
      <c r="HZH13"/>
      <c r="HZI13"/>
      <c r="HZJ13"/>
      <c r="HZK13"/>
      <c r="HZL13"/>
      <c r="HZM13"/>
      <c r="HZN13"/>
      <c r="HZO13"/>
      <c r="HZP13"/>
      <c r="HZQ13"/>
      <c r="HZR13"/>
      <c r="HZS13"/>
      <c r="HZT13"/>
      <c r="HZU13"/>
      <c r="HZV13"/>
      <c r="HZW13"/>
      <c r="HZX13"/>
      <c r="HZY13"/>
      <c r="HZZ13"/>
      <c r="IAA13"/>
      <c r="IAB13"/>
      <c r="IAC13"/>
      <c r="IAD13"/>
      <c r="IAE13"/>
      <c r="IAF13"/>
      <c r="IAG13"/>
      <c r="IAH13"/>
      <c r="IAI13"/>
      <c r="IAJ13"/>
      <c r="IAK13"/>
      <c r="IAL13"/>
      <c r="IAM13"/>
      <c r="IAN13"/>
      <c r="IAO13"/>
      <c r="IAP13"/>
      <c r="IAQ13"/>
      <c r="IAR13"/>
      <c r="IAS13"/>
      <c r="IAT13"/>
      <c r="IAU13"/>
      <c r="IAV13"/>
      <c r="IAW13"/>
      <c r="IAX13"/>
      <c r="IAY13"/>
      <c r="IAZ13"/>
      <c r="IBA13"/>
      <c r="IBB13"/>
      <c r="IBC13"/>
      <c r="IBD13"/>
      <c r="IBE13"/>
      <c r="IBF13"/>
      <c r="IBG13"/>
      <c r="IBH13"/>
      <c r="IBI13"/>
      <c r="IBJ13"/>
      <c r="IBK13"/>
      <c r="IBL13"/>
      <c r="IBM13"/>
      <c r="IBN13"/>
      <c r="IBO13"/>
      <c r="IBP13"/>
      <c r="IBQ13"/>
      <c r="IBR13"/>
      <c r="IBS13"/>
      <c r="IBT13"/>
      <c r="IBU13"/>
      <c r="IBV13"/>
      <c r="IBW13"/>
      <c r="IBX13"/>
      <c r="IBY13"/>
      <c r="IBZ13"/>
      <c r="ICA13"/>
      <c r="ICB13"/>
      <c r="ICC13"/>
      <c r="ICD13"/>
      <c r="ICE13"/>
      <c r="ICF13"/>
      <c r="ICG13"/>
      <c r="ICH13"/>
      <c r="ICI13"/>
      <c r="ICJ13"/>
      <c r="ICK13"/>
      <c r="ICL13"/>
      <c r="ICM13"/>
      <c r="ICN13"/>
      <c r="ICO13"/>
      <c r="ICP13"/>
      <c r="ICQ13"/>
      <c r="ICR13"/>
      <c r="ICS13"/>
      <c r="ICT13"/>
      <c r="ICU13"/>
      <c r="ICV13"/>
      <c r="ICW13"/>
      <c r="ICX13"/>
      <c r="ICY13"/>
      <c r="ICZ13"/>
      <c r="IDA13"/>
      <c r="IDB13"/>
      <c r="IDC13"/>
      <c r="IDD13"/>
      <c r="IDE13"/>
      <c r="IDF13"/>
      <c r="IDG13"/>
      <c r="IDH13"/>
      <c r="IDI13"/>
      <c r="IDJ13"/>
      <c r="IDK13"/>
      <c r="IDL13"/>
      <c r="IDM13"/>
      <c r="IDN13"/>
      <c r="IDO13"/>
      <c r="IDP13"/>
      <c r="IDQ13"/>
      <c r="IDR13"/>
      <c r="IDS13"/>
      <c r="IDT13"/>
      <c r="IDU13"/>
      <c r="IDV13"/>
      <c r="IDW13"/>
      <c r="IDX13"/>
      <c r="IDY13"/>
      <c r="IDZ13"/>
      <c r="IEA13"/>
      <c r="IEB13"/>
      <c r="IEC13"/>
      <c r="IED13"/>
      <c r="IEE13"/>
      <c r="IEF13"/>
      <c r="IEG13"/>
      <c r="IEH13"/>
      <c r="IEI13"/>
      <c r="IEJ13"/>
      <c r="IEK13"/>
      <c r="IEL13"/>
      <c r="IEM13"/>
      <c r="IEN13"/>
      <c r="IEO13"/>
      <c r="IEP13"/>
      <c r="IEQ13"/>
      <c r="IER13"/>
      <c r="IES13"/>
      <c r="IET13"/>
      <c r="IEU13"/>
      <c r="IEV13"/>
      <c r="IEW13"/>
      <c r="IEX13"/>
      <c r="IEY13"/>
      <c r="IEZ13"/>
      <c r="IFA13"/>
      <c r="IFB13"/>
      <c r="IFC13"/>
      <c r="IFD13"/>
      <c r="IFE13"/>
      <c r="IFF13"/>
      <c r="IFG13"/>
      <c r="IFH13"/>
      <c r="IFI13"/>
      <c r="IFJ13"/>
      <c r="IFK13"/>
      <c r="IFL13"/>
      <c r="IFM13"/>
      <c r="IFN13"/>
      <c r="IFO13"/>
      <c r="IFP13"/>
      <c r="IFQ13"/>
      <c r="IFR13"/>
      <c r="IFS13"/>
      <c r="IFT13"/>
      <c r="IFU13"/>
      <c r="IFV13"/>
      <c r="IFW13"/>
      <c r="IFX13"/>
      <c r="IFY13"/>
      <c r="IFZ13"/>
      <c r="IGA13"/>
      <c r="IGB13"/>
      <c r="IGC13"/>
      <c r="IGD13"/>
      <c r="IGE13"/>
      <c r="IGF13"/>
      <c r="IGG13"/>
      <c r="IGH13"/>
      <c r="IGI13"/>
      <c r="IGJ13"/>
      <c r="IGK13"/>
      <c r="IGL13"/>
      <c r="IGM13"/>
      <c r="IGN13"/>
      <c r="IGO13"/>
      <c r="IGP13"/>
      <c r="IGQ13"/>
      <c r="IGR13"/>
      <c r="IGS13"/>
      <c r="IGT13"/>
      <c r="IGU13"/>
      <c r="IGV13"/>
      <c r="IGW13"/>
      <c r="IGX13"/>
      <c r="IGY13"/>
      <c r="IGZ13"/>
      <c r="IHA13"/>
      <c r="IHB13"/>
      <c r="IHC13"/>
      <c r="IHD13"/>
      <c r="IHE13"/>
      <c r="IHF13"/>
      <c r="IHG13"/>
      <c r="IHH13"/>
      <c r="IHI13"/>
      <c r="IHJ13"/>
      <c r="IHK13"/>
      <c r="IHL13"/>
      <c r="IHM13"/>
      <c r="IHN13"/>
      <c r="IHO13"/>
      <c r="IHP13"/>
      <c r="IHQ13"/>
      <c r="IHR13"/>
      <c r="IHS13"/>
      <c r="IHT13"/>
      <c r="IHU13"/>
      <c r="IHV13"/>
      <c r="IHW13"/>
      <c r="IHX13"/>
      <c r="IHY13"/>
      <c r="IHZ13"/>
      <c r="IIA13"/>
      <c r="IIB13"/>
      <c r="IIC13"/>
      <c r="IID13"/>
      <c r="IIE13"/>
      <c r="IIF13"/>
      <c r="IIG13"/>
      <c r="IIH13"/>
      <c r="III13"/>
      <c r="IIJ13"/>
      <c r="IIK13"/>
      <c r="IIL13"/>
      <c r="IIM13"/>
      <c r="IIN13"/>
      <c r="IIO13"/>
      <c r="IIP13"/>
      <c r="IIQ13"/>
      <c r="IIR13"/>
      <c r="IIS13"/>
      <c r="IIT13"/>
      <c r="IIU13"/>
      <c r="IIV13"/>
      <c r="IIW13"/>
      <c r="IIX13"/>
      <c r="IIY13"/>
      <c r="IIZ13"/>
      <c r="IJA13"/>
      <c r="IJB13"/>
      <c r="IJC13"/>
      <c r="IJD13"/>
      <c r="IJE13"/>
      <c r="IJF13"/>
      <c r="IJG13"/>
      <c r="IJH13"/>
      <c r="IJI13"/>
      <c r="IJJ13"/>
      <c r="IJK13"/>
      <c r="IJL13"/>
      <c r="IJM13"/>
      <c r="IJN13"/>
      <c r="IJO13"/>
      <c r="IJP13"/>
      <c r="IJQ13"/>
      <c r="IJR13"/>
      <c r="IJS13"/>
      <c r="IJT13"/>
      <c r="IJU13"/>
      <c r="IJV13"/>
      <c r="IJW13"/>
      <c r="IJX13"/>
      <c r="IJY13"/>
      <c r="IJZ13"/>
      <c r="IKA13"/>
      <c r="IKB13"/>
      <c r="IKC13"/>
      <c r="IKD13"/>
      <c r="IKE13"/>
      <c r="IKF13"/>
      <c r="IKG13"/>
      <c r="IKH13"/>
      <c r="IKI13"/>
      <c r="IKJ13"/>
      <c r="IKK13"/>
      <c r="IKL13"/>
      <c r="IKM13"/>
      <c r="IKN13"/>
      <c r="IKO13"/>
      <c r="IKP13"/>
      <c r="IKQ13"/>
      <c r="IKR13"/>
      <c r="IKS13"/>
      <c r="IKT13"/>
      <c r="IKU13"/>
      <c r="IKV13"/>
      <c r="IKW13"/>
      <c r="IKX13"/>
      <c r="IKY13"/>
      <c r="IKZ13"/>
      <c r="ILA13"/>
      <c r="ILB13"/>
      <c r="ILC13"/>
      <c r="ILD13"/>
      <c r="ILE13"/>
      <c r="ILF13"/>
      <c r="ILG13"/>
      <c r="ILH13"/>
      <c r="ILI13"/>
      <c r="ILJ13"/>
      <c r="ILK13"/>
      <c r="ILL13"/>
      <c r="ILM13"/>
      <c r="ILN13"/>
      <c r="ILO13"/>
      <c r="ILP13"/>
      <c r="ILQ13"/>
      <c r="ILR13"/>
      <c r="ILS13"/>
      <c r="ILT13"/>
      <c r="ILU13"/>
      <c r="ILV13"/>
      <c r="ILW13"/>
      <c r="ILX13"/>
      <c r="ILY13"/>
      <c r="ILZ13"/>
      <c r="IMA13"/>
      <c r="IMB13"/>
      <c r="IMC13"/>
      <c r="IMD13"/>
      <c r="IME13"/>
      <c r="IMF13"/>
      <c r="IMG13"/>
      <c r="IMH13"/>
      <c r="IMI13"/>
      <c r="IMJ13"/>
      <c r="IMK13"/>
      <c r="IML13"/>
      <c r="IMM13"/>
      <c r="IMN13"/>
      <c r="IMO13"/>
      <c r="IMP13"/>
      <c r="IMQ13"/>
      <c r="IMR13"/>
      <c r="IMS13"/>
      <c r="IMT13"/>
      <c r="IMU13"/>
      <c r="IMV13"/>
      <c r="IMW13"/>
      <c r="IMX13"/>
      <c r="IMY13"/>
      <c r="IMZ13"/>
      <c r="INA13"/>
      <c r="INB13"/>
      <c r="INC13"/>
      <c r="IND13"/>
      <c r="INE13"/>
      <c r="INF13"/>
      <c r="ING13"/>
      <c r="INH13"/>
      <c r="INI13"/>
      <c r="INJ13"/>
      <c r="INK13"/>
      <c r="INL13"/>
      <c r="INM13"/>
      <c r="INN13"/>
      <c r="INO13"/>
      <c r="INP13"/>
      <c r="INQ13"/>
      <c r="INR13"/>
      <c r="INS13"/>
      <c r="INT13"/>
      <c r="INU13"/>
      <c r="INV13"/>
      <c r="INW13"/>
      <c r="INX13"/>
      <c r="INY13"/>
      <c r="INZ13"/>
      <c r="IOA13"/>
      <c r="IOB13"/>
      <c r="IOC13"/>
      <c r="IOD13"/>
      <c r="IOE13"/>
      <c r="IOF13"/>
      <c r="IOG13"/>
      <c r="IOH13"/>
      <c r="IOI13"/>
      <c r="IOJ13"/>
      <c r="IOK13"/>
      <c r="IOL13"/>
      <c r="IOM13"/>
      <c r="ION13"/>
      <c r="IOO13"/>
      <c r="IOP13"/>
      <c r="IOQ13"/>
      <c r="IOR13"/>
      <c r="IOS13"/>
      <c r="IOT13"/>
      <c r="IOU13"/>
      <c r="IOV13"/>
      <c r="IOW13"/>
      <c r="IOX13"/>
      <c r="IOY13"/>
      <c r="IOZ13"/>
      <c r="IPA13"/>
      <c r="IPB13"/>
      <c r="IPC13"/>
      <c r="IPD13"/>
      <c r="IPE13"/>
      <c r="IPF13"/>
      <c r="IPG13"/>
      <c r="IPH13"/>
      <c r="IPI13"/>
      <c r="IPJ13"/>
      <c r="IPK13"/>
      <c r="IPL13"/>
      <c r="IPM13"/>
      <c r="IPN13"/>
      <c r="IPO13"/>
      <c r="IPP13"/>
      <c r="IPQ13"/>
      <c r="IPR13"/>
      <c r="IPS13"/>
      <c r="IPT13"/>
      <c r="IPU13"/>
      <c r="IPV13"/>
      <c r="IPW13"/>
      <c r="IPX13"/>
      <c r="IPY13"/>
      <c r="IPZ13"/>
      <c r="IQA13"/>
      <c r="IQB13"/>
      <c r="IQC13"/>
      <c r="IQD13"/>
      <c r="IQE13"/>
      <c r="IQF13"/>
      <c r="IQG13"/>
      <c r="IQH13"/>
      <c r="IQI13"/>
      <c r="IQJ13"/>
      <c r="IQK13"/>
      <c r="IQL13"/>
      <c r="IQM13"/>
      <c r="IQN13"/>
      <c r="IQO13"/>
      <c r="IQP13"/>
      <c r="IQQ13"/>
      <c r="IQR13"/>
      <c r="IQS13"/>
      <c r="IQT13"/>
      <c r="IQU13"/>
      <c r="IQV13"/>
      <c r="IQW13"/>
      <c r="IQX13"/>
      <c r="IQY13"/>
      <c r="IQZ13"/>
      <c r="IRA13"/>
      <c r="IRB13"/>
      <c r="IRC13"/>
      <c r="IRD13"/>
      <c r="IRE13"/>
      <c r="IRF13"/>
      <c r="IRG13"/>
      <c r="IRH13"/>
      <c r="IRI13"/>
      <c r="IRJ13"/>
      <c r="IRK13"/>
      <c r="IRL13"/>
      <c r="IRM13"/>
      <c r="IRN13"/>
      <c r="IRO13"/>
      <c r="IRP13"/>
      <c r="IRQ13"/>
      <c r="IRR13"/>
      <c r="IRS13"/>
      <c r="IRT13"/>
      <c r="IRU13"/>
      <c r="IRV13"/>
      <c r="IRW13"/>
      <c r="IRX13"/>
      <c r="IRY13"/>
      <c r="IRZ13"/>
      <c r="ISA13"/>
      <c r="ISB13"/>
      <c r="ISC13"/>
      <c r="ISD13"/>
      <c r="ISE13"/>
      <c r="ISF13"/>
      <c r="ISG13"/>
      <c r="ISH13"/>
      <c r="ISI13"/>
      <c r="ISJ13"/>
      <c r="ISK13"/>
      <c r="ISL13"/>
      <c r="ISM13"/>
      <c r="ISN13"/>
      <c r="ISO13"/>
      <c r="ISP13"/>
      <c r="ISQ13"/>
      <c r="ISR13"/>
      <c r="ISS13"/>
      <c r="IST13"/>
      <c r="ISU13"/>
      <c r="ISV13"/>
      <c r="ISW13"/>
      <c r="ISX13"/>
      <c r="ISY13"/>
      <c r="ISZ13"/>
      <c r="ITA13"/>
      <c r="ITB13"/>
      <c r="ITC13"/>
      <c r="ITD13"/>
      <c r="ITE13"/>
      <c r="ITF13"/>
      <c r="ITG13"/>
      <c r="ITH13"/>
      <c r="ITI13"/>
      <c r="ITJ13"/>
      <c r="ITK13"/>
      <c r="ITL13"/>
      <c r="ITM13"/>
      <c r="ITN13"/>
      <c r="ITO13"/>
      <c r="ITP13"/>
      <c r="ITQ13"/>
      <c r="ITR13"/>
      <c r="ITS13"/>
      <c r="ITT13"/>
      <c r="ITU13"/>
      <c r="ITV13"/>
      <c r="ITW13"/>
      <c r="ITX13"/>
      <c r="ITY13"/>
      <c r="ITZ13"/>
      <c r="IUA13"/>
      <c r="IUB13"/>
      <c r="IUC13"/>
      <c r="IUD13"/>
      <c r="IUE13"/>
      <c r="IUF13"/>
      <c r="IUG13"/>
      <c r="IUH13"/>
      <c r="IUI13"/>
      <c r="IUJ13"/>
      <c r="IUK13"/>
      <c r="IUL13"/>
      <c r="IUM13"/>
      <c r="IUN13"/>
      <c r="IUO13"/>
      <c r="IUP13"/>
      <c r="IUQ13"/>
      <c r="IUR13"/>
      <c r="IUS13"/>
      <c r="IUT13"/>
      <c r="IUU13"/>
      <c r="IUV13"/>
      <c r="IUW13"/>
      <c r="IUX13"/>
      <c r="IUY13"/>
      <c r="IUZ13"/>
      <c r="IVA13"/>
      <c r="IVB13"/>
      <c r="IVC13"/>
      <c r="IVD13"/>
      <c r="IVE13"/>
      <c r="IVF13"/>
      <c r="IVG13"/>
      <c r="IVH13"/>
      <c r="IVI13"/>
      <c r="IVJ13"/>
      <c r="IVK13"/>
      <c r="IVL13"/>
      <c r="IVM13"/>
      <c r="IVN13"/>
      <c r="IVO13"/>
      <c r="IVP13"/>
      <c r="IVQ13"/>
      <c r="IVR13"/>
      <c r="IVS13"/>
      <c r="IVT13"/>
      <c r="IVU13"/>
      <c r="IVV13"/>
      <c r="IVW13"/>
      <c r="IVX13"/>
      <c r="IVY13"/>
      <c r="IVZ13"/>
      <c r="IWA13"/>
      <c r="IWB13"/>
      <c r="IWC13"/>
      <c r="IWD13"/>
      <c r="IWE13"/>
      <c r="IWF13"/>
      <c r="IWG13"/>
      <c r="IWH13"/>
      <c r="IWI13"/>
      <c r="IWJ13"/>
      <c r="IWK13"/>
      <c r="IWL13"/>
      <c r="IWM13"/>
      <c r="IWN13"/>
      <c r="IWO13"/>
      <c r="IWP13"/>
      <c r="IWQ13"/>
      <c r="IWR13"/>
      <c r="IWS13"/>
      <c r="IWT13"/>
      <c r="IWU13"/>
      <c r="IWV13"/>
      <c r="IWW13"/>
      <c r="IWX13"/>
      <c r="IWY13"/>
      <c r="IWZ13"/>
      <c r="IXA13"/>
      <c r="IXB13"/>
      <c r="IXC13"/>
      <c r="IXD13"/>
      <c r="IXE13"/>
      <c r="IXF13"/>
      <c r="IXG13"/>
      <c r="IXH13"/>
      <c r="IXI13"/>
      <c r="IXJ13"/>
      <c r="IXK13"/>
      <c r="IXL13"/>
      <c r="IXM13"/>
      <c r="IXN13"/>
      <c r="IXO13"/>
      <c r="IXP13"/>
      <c r="IXQ13"/>
      <c r="IXR13"/>
      <c r="IXS13"/>
      <c r="IXT13"/>
      <c r="IXU13"/>
      <c r="IXV13"/>
      <c r="IXW13"/>
      <c r="IXX13"/>
      <c r="IXY13"/>
      <c r="IXZ13"/>
      <c r="IYA13"/>
      <c r="IYB13"/>
      <c r="IYC13"/>
      <c r="IYD13"/>
      <c r="IYE13"/>
      <c r="IYF13"/>
      <c r="IYG13"/>
      <c r="IYH13"/>
      <c r="IYI13"/>
      <c r="IYJ13"/>
      <c r="IYK13"/>
      <c r="IYL13"/>
      <c r="IYM13"/>
      <c r="IYN13"/>
      <c r="IYO13"/>
      <c r="IYP13"/>
      <c r="IYQ13"/>
      <c r="IYR13"/>
      <c r="IYS13"/>
      <c r="IYT13"/>
      <c r="IYU13"/>
      <c r="IYV13"/>
      <c r="IYW13"/>
      <c r="IYX13"/>
      <c r="IYY13"/>
      <c r="IYZ13"/>
      <c r="IZA13"/>
      <c r="IZB13"/>
      <c r="IZC13"/>
      <c r="IZD13"/>
      <c r="IZE13"/>
      <c r="IZF13"/>
      <c r="IZG13"/>
      <c r="IZH13"/>
      <c r="IZI13"/>
      <c r="IZJ13"/>
      <c r="IZK13"/>
      <c r="IZL13"/>
      <c r="IZM13"/>
      <c r="IZN13"/>
      <c r="IZO13"/>
      <c r="IZP13"/>
      <c r="IZQ13"/>
      <c r="IZR13"/>
      <c r="IZS13"/>
      <c r="IZT13"/>
      <c r="IZU13"/>
      <c r="IZV13"/>
      <c r="IZW13"/>
      <c r="IZX13"/>
      <c r="IZY13"/>
      <c r="IZZ13"/>
      <c r="JAA13"/>
      <c r="JAB13"/>
      <c r="JAC13"/>
      <c r="JAD13"/>
      <c r="JAE13"/>
      <c r="JAF13"/>
      <c r="JAG13"/>
      <c r="JAH13"/>
      <c r="JAI13"/>
      <c r="JAJ13"/>
      <c r="JAK13"/>
      <c r="JAL13"/>
      <c r="JAM13"/>
      <c r="JAN13"/>
      <c r="JAO13"/>
      <c r="JAP13"/>
      <c r="JAQ13"/>
      <c r="JAR13"/>
      <c r="JAS13"/>
      <c r="JAT13"/>
      <c r="JAU13"/>
      <c r="JAV13"/>
      <c r="JAW13"/>
      <c r="JAX13"/>
      <c r="JAY13"/>
      <c r="JAZ13"/>
      <c r="JBA13"/>
      <c r="JBB13"/>
      <c r="JBC13"/>
      <c r="JBD13"/>
      <c r="JBE13"/>
      <c r="JBF13"/>
      <c r="JBG13"/>
      <c r="JBH13"/>
      <c r="JBI13"/>
      <c r="JBJ13"/>
      <c r="JBK13"/>
      <c r="JBL13"/>
      <c r="JBM13"/>
      <c r="JBN13"/>
      <c r="JBO13"/>
      <c r="JBP13"/>
      <c r="JBQ13"/>
      <c r="JBR13"/>
      <c r="JBS13"/>
      <c r="JBT13"/>
      <c r="JBU13"/>
      <c r="JBV13"/>
      <c r="JBW13"/>
      <c r="JBX13"/>
      <c r="JBY13"/>
      <c r="JBZ13"/>
      <c r="JCA13"/>
      <c r="JCB13"/>
      <c r="JCC13"/>
      <c r="JCD13"/>
      <c r="JCE13"/>
      <c r="JCF13"/>
      <c r="JCG13"/>
      <c r="JCH13"/>
      <c r="JCI13"/>
      <c r="JCJ13"/>
      <c r="JCK13"/>
      <c r="JCL13"/>
      <c r="JCM13"/>
      <c r="JCN13"/>
      <c r="JCO13"/>
      <c r="JCP13"/>
      <c r="JCQ13"/>
      <c r="JCR13"/>
      <c r="JCS13"/>
      <c r="JCT13"/>
      <c r="JCU13"/>
      <c r="JCV13"/>
      <c r="JCW13"/>
      <c r="JCX13"/>
      <c r="JCY13"/>
      <c r="JCZ13"/>
      <c r="JDA13"/>
      <c r="JDB13"/>
      <c r="JDC13"/>
      <c r="JDD13"/>
      <c r="JDE13"/>
      <c r="JDF13"/>
      <c r="JDG13"/>
      <c r="JDH13"/>
      <c r="JDI13"/>
      <c r="JDJ13"/>
      <c r="JDK13"/>
      <c r="JDL13"/>
      <c r="JDM13"/>
      <c r="JDN13"/>
      <c r="JDO13"/>
      <c r="JDP13"/>
      <c r="JDQ13"/>
      <c r="JDR13"/>
      <c r="JDS13"/>
      <c r="JDT13"/>
      <c r="JDU13"/>
      <c r="JDV13"/>
      <c r="JDW13"/>
      <c r="JDX13"/>
      <c r="JDY13"/>
      <c r="JDZ13"/>
      <c r="JEA13"/>
      <c r="JEB13"/>
      <c r="JEC13"/>
      <c r="JED13"/>
      <c r="JEE13"/>
      <c r="JEF13"/>
      <c r="JEG13"/>
      <c r="JEH13"/>
      <c r="JEI13"/>
      <c r="JEJ13"/>
      <c r="JEK13"/>
      <c r="JEL13"/>
      <c r="JEM13"/>
      <c r="JEN13"/>
      <c r="JEO13"/>
      <c r="JEP13"/>
      <c r="JEQ13"/>
      <c r="JER13"/>
      <c r="JES13"/>
      <c r="JET13"/>
      <c r="JEU13"/>
      <c r="JEV13"/>
      <c r="JEW13"/>
      <c r="JEX13"/>
      <c r="JEY13"/>
      <c r="JEZ13"/>
      <c r="JFA13"/>
      <c r="JFB13"/>
      <c r="JFC13"/>
      <c r="JFD13"/>
      <c r="JFE13"/>
      <c r="JFF13"/>
      <c r="JFG13"/>
      <c r="JFH13"/>
      <c r="JFI13"/>
      <c r="JFJ13"/>
      <c r="JFK13"/>
      <c r="JFL13"/>
      <c r="JFM13"/>
      <c r="JFN13"/>
      <c r="JFO13"/>
      <c r="JFP13"/>
      <c r="JFQ13"/>
      <c r="JFR13"/>
      <c r="JFS13"/>
      <c r="JFT13"/>
      <c r="JFU13"/>
      <c r="JFV13"/>
      <c r="JFW13"/>
      <c r="JFX13"/>
      <c r="JFY13"/>
      <c r="JFZ13"/>
      <c r="JGA13"/>
      <c r="JGB13"/>
      <c r="JGC13"/>
      <c r="JGD13"/>
      <c r="JGE13"/>
      <c r="JGF13"/>
      <c r="JGG13"/>
      <c r="JGH13"/>
      <c r="JGI13"/>
      <c r="JGJ13"/>
      <c r="JGK13"/>
      <c r="JGL13"/>
      <c r="JGM13"/>
      <c r="JGN13"/>
      <c r="JGO13"/>
      <c r="JGP13"/>
      <c r="JGQ13"/>
      <c r="JGR13"/>
      <c r="JGS13"/>
      <c r="JGT13"/>
      <c r="JGU13"/>
      <c r="JGV13"/>
      <c r="JGW13"/>
      <c r="JGX13"/>
      <c r="JGY13"/>
      <c r="JGZ13"/>
      <c r="JHA13"/>
      <c r="JHB13"/>
      <c r="JHC13"/>
      <c r="JHD13"/>
      <c r="JHE13"/>
      <c r="JHF13"/>
      <c r="JHG13"/>
      <c r="JHH13"/>
      <c r="JHI13"/>
      <c r="JHJ13"/>
      <c r="JHK13"/>
      <c r="JHL13"/>
      <c r="JHM13"/>
      <c r="JHN13"/>
      <c r="JHO13"/>
      <c r="JHP13"/>
      <c r="JHQ13"/>
      <c r="JHR13"/>
      <c r="JHS13"/>
      <c r="JHT13"/>
      <c r="JHU13"/>
      <c r="JHV13"/>
      <c r="JHW13"/>
      <c r="JHX13"/>
      <c r="JHY13"/>
      <c r="JHZ13"/>
      <c r="JIA13"/>
      <c r="JIB13"/>
      <c r="JIC13"/>
      <c r="JID13"/>
      <c r="JIE13"/>
      <c r="JIF13"/>
      <c r="JIG13"/>
      <c r="JIH13"/>
      <c r="JII13"/>
      <c r="JIJ13"/>
      <c r="JIK13"/>
      <c r="JIL13"/>
      <c r="JIM13"/>
      <c r="JIN13"/>
      <c r="JIO13"/>
      <c r="JIP13"/>
      <c r="JIQ13"/>
      <c r="JIR13"/>
      <c r="JIS13"/>
      <c r="JIT13"/>
      <c r="JIU13"/>
      <c r="JIV13"/>
      <c r="JIW13"/>
      <c r="JIX13"/>
      <c r="JIY13"/>
      <c r="JIZ13"/>
      <c r="JJA13"/>
      <c r="JJB13"/>
      <c r="JJC13"/>
      <c r="JJD13"/>
      <c r="JJE13"/>
      <c r="JJF13"/>
      <c r="JJG13"/>
      <c r="JJH13"/>
      <c r="JJI13"/>
      <c r="JJJ13"/>
      <c r="JJK13"/>
      <c r="JJL13"/>
      <c r="JJM13"/>
      <c r="JJN13"/>
      <c r="JJO13"/>
      <c r="JJP13"/>
      <c r="JJQ13"/>
      <c r="JJR13"/>
      <c r="JJS13"/>
      <c r="JJT13"/>
      <c r="JJU13"/>
      <c r="JJV13"/>
      <c r="JJW13"/>
      <c r="JJX13"/>
      <c r="JJY13"/>
      <c r="JJZ13"/>
      <c r="JKA13"/>
      <c r="JKB13"/>
      <c r="JKC13"/>
      <c r="JKD13"/>
      <c r="JKE13"/>
      <c r="JKF13"/>
      <c r="JKG13"/>
      <c r="JKH13"/>
      <c r="JKI13"/>
      <c r="JKJ13"/>
      <c r="JKK13"/>
      <c r="JKL13"/>
      <c r="JKM13"/>
      <c r="JKN13"/>
      <c r="JKO13"/>
      <c r="JKP13"/>
      <c r="JKQ13"/>
      <c r="JKR13"/>
      <c r="JKS13"/>
      <c r="JKT13"/>
      <c r="JKU13"/>
      <c r="JKV13"/>
      <c r="JKW13"/>
      <c r="JKX13"/>
      <c r="JKY13"/>
      <c r="JKZ13"/>
      <c r="JLA13"/>
      <c r="JLB13"/>
      <c r="JLC13"/>
      <c r="JLD13"/>
      <c r="JLE13"/>
      <c r="JLF13"/>
      <c r="JLG13"/>
      <c r="JLH13"/>
      <c r="JLI13"/>
      <c r="JLJ13"/>
      <c r="JLK13"/>
      <c r="JLL13"/>
      <c r="JLM13"/>
      <c r="JLN13"/>
      <c r="JLO13"/>
      <c r="JLP13"/>
      <c r="JLQ13"/>
      <c r="JLR13"/>
      <c r="JLS13"/>
      <c r="JLT13"/>
      <c r="JLU13"/>
      <c r="JLV13"/>
      <c r="JLW13"/>
      <c r="JLX13"/>
      <c r="JLY13"/>
      <c r="JLZ13"/>
      <c r="JMA13"/>
      <c r="JMB13"/>
      <c r="JMC13"/>
      <c r="JMD13"/>
      <c r="JME13"/>
      <c r="JMF13"/>
      <c r="JMG13"/>
      <c r="JMH13"/>
      <c r="JMI13"/>
      <c r="JMJ13"/>
      <c r="JMK13"/>
      <c r="JML13"/>
      <c r="JMM13"/>
      <c r="JMN13"/>
      <c r="JMO13"/>
      <c r="JMP13"/>
      <c r="JMQ13"/>
      <c r="JMR13"/>
      <c r="JMS13"/>
      <c r="JMT13"/>
      <c r="JMU13"/>
      <c r="JMV13"/>
      <c r="JMW13"/>
      <c r="JMX13"/>
      <c r="JMY13"/>
      <c r="JMZ13"/>
      <c r="JNA13"/>
      <c r="JNB13"/>
      <c r="JNC13"/>
      <c r="JND13"/>
      <c r="JNE13"/>
      <c r="JNF13"/>
      <c r="JNG13"/>
      <c r="JNH13"/>
      <c r="JNI13"/>
      <c r="JNJ13"/>
      <c r="JNK13"/>
      <c r="JNL13"/>
      <c r="JNM13"/>
      <c r="JNN13"/>
      <c r="JNO13"/>
      <c r="JNP13"/>
      <c r="JNQ13"/>
      <c r="JNR13"/>
      <c r="JNS13"/>
      <c r="JNT13"/>
      <c r="JNU13"/>
      <c r="JNV13"/>
      <c r="JNW13"/>
      <c r="JNX13"/>
      <c r="JNY13"/>
      <c r="JNZ13"/>
      <c r="JOA13"/>
      <c r="JOB13"/>
      <c r="JOC13"/>
      <c r="JOD13"/>
      <c r="JOE13"/>
      <c r="JOF13"/>
      <c r="JOG13"/>
      <c r="JOH13"/>
      <c r="JOI13"/>
      <c r="JOJ13"/>
      <c r="JOK13"/>
      <c r="JOL13"/>
      <c r="JOM13"/>
      <c r="JON13"/>
      <c r="JOO13"/>
      <c r="JOP13"/>
      <c r="JOQ13"/>
      <c r="JOR13"/>
      <c r="JOS13"/>
      <c r="JOT13"/>
      <c r="JOU13"/>
      <c r="JOV13"/>
      <c r="JOW13"/>
      <c r="JOX13"/>
      <c r="JOY13"/>
      <c r="JOZ13"/>
      <c r="JPA13"/>
      <c r="JPB13"/>
      <c r="JPC13"/>
      <c r="JPD13"/>
      <c r="JPE13"/>
      <c r="JPF13"/>
      <c r="JPG13"/>
      <c r="JPH13"/>
      <c r="JPI13"/>
      <c r="JPJ13"/>
      <c r="JPK13"/>
      <c r="JPL13"/>
      <c r="JPM13"/>
      <c r="JPN13"/>
      <c r="JPO13"/>
      <c r="JPP13"/>
      <c r="JPQ13"/>
      <c r="JPR13"/>
      <c r="JPS13"/>
      <c r="JPT13"/>
      <c r="JPU13"/>
      <c r="JPV13"/>
      <c r="JPW13"/>
      <c r="JPX13"/>
      <c r="JPY13"/>
      <c r="JPZ13"/>
      <c r="JQA13"/>
      <c r="JQB13"/>
      <c r="JQC13"/>
      <c r="JQD13"/>
      <c r="JQE13"/>
      <c r="JQF13"/>
      <c r="JQG13"/>
      <c r="JQH13"/>
      <c r="JQI13"/>
      <c r="JQJ13"/>
      <c r="JQK13"/>
      <c r="JQL13"/>
      <c r="JQM13"/>
      <c r="JQN13"/>
      <c r="JQO13"/>
      <c r="JQP13"/>
      <c r="JQQ13"/>
      <c r="JQR13"/>
      <c r="JQS13"/>
      <c r="JQT13"/>
      <c r="JQU13"/>
      <c r="JQV13"/>
      <c r="JQW13"/>
      <c r="JQX13"/>
      <c r="JQY13"/>
      <c r="JQZ13"/>
      <c r="JRA13"/>
      <c r="JRB13"/>
      <c r="JRC13"/>
      <c r="JRD13"/>
      <c r="JRE13"/>
      <c r="JRF13"/>
      <c r="JRG13"/>
      <c r="JRH13"/>
      <c r="JRI13"/>
      <c r="JRJ13"/>
      <c r="JRK13"/>
      <c r="JRL13"/>
      <c r="JRM13"/>
      <c r="JRN13"/>
      <c r="JRO13"/>
      <c r="JRP13"/>
      <c r="JRQ13"/>
      <c r="JRR13"/>
      <c r="JRS13"/>
      <c r="JRT13"/>
      <c r="JRU13"/>
      <c r="JRV13"/>
      <c r="JRW13"/>
      <c r="JRX13"/>
      <c r="JRY13"/>
      <c r="JRZ13"/>
      <c r="JSA13"/>
      <c r="JSB13"/>
      <c r="JSC13"/>
      <c r="JSD13"/>
      <c r="JSE13"/>
      <c r="JSF13"/>
      <c r="JSG13"/>
      <c r="JSH13"/>
      <c r="JSI13"/>
      <c r="JSJ13"/>
      <c r="JSK13"/>
      <c r="JSL13"/>
      <c r="JSM13"/>
      <c r="JSN13"/>
      <c r="JSO13"/>
      <c r="JSP13"/>
      <c r="JSQ13"/>
      <c r="JSR13"/>
      <c r="JSS13"/>
      <c r="JST13"/>
      <c r="JSU13"/>
      <c r="JSV13"/>
      <c r="JSW13"/>
      <c r="JSX13"/>
      <c r="JSY13"/>
      <c r="JSZ13"/>
      <c r="JTA13"/>
      <c r="JTB13"/>
      <c r="JTC13"/>
      <c r="JTD13"/>
      <c r="JTE13"/>
      <c r="JTF13"/>
      <c r="JTG13"/>
      <c r="JTH13"/>
      <c r="JTI13"/>
      <c r="JTJ13"/>
      <c r="JTK13"/>
      <c r="JTL13"/>
      <c r="JTM13"/>
      <c r="JTN13"/>
      <c r="JTO13"/>
      <c r="JTP13"/>
      <c r="JTQ13"/>
      <c r="JTR13"/>
      <c r="JTS13"/>
      <c r="JTT13"/>
      <c r="JTU13"/>
      <c r="JTV13"/>
      <c r="JTW13"/>
      <c r="JTX13"/>
      <c r="JTY13"/>
      <c r="JTZ13"/>
      <c r="JUA13"/>
      <c r="JUB13"/>
      <c r="JUC13"/>
      <c r="JUD13"/>
      <c r="JUE13"/>
      <c r="JUF13"/>
      <c r="JUG13"/>
      <c r="JUH13"/>
      <c r="JUI13"/>
      <c r="JUJ13"/>
      <c r="JUK13"/>
      <c r="JUL13"/>
      <c r="JUM13"/>
      <c r="JUN13"/>
      <c r="JUO13"/>
      <c r="JUP13"/>
      <c r="JUQ13"/>
      <c r="JUR13"/>
      <c r="JUS13"/>
      <c r="JUT13"/>
      <c r="JUU13"/>
      <c r="JUV13"/>
      <c r="JUW13"/>
      <c r="JUX13"/>
      <c r="JUY13"/>
      <c r="JUZ13"/>
      <c r="JVA13"/>
      <c r="JVB13"/>
      <c r="JVC13"/>
      <c r="JVD13"/>
      <c r="JVE13"/>
      <c r="JVF13"/>
      <c r="JVG13"/>
      <c r="JVH13"/>
      <c r="JVI13"/>
      <c r="JVJ13"/>
      <c r="JVK13"/>
      <c r="JVL13"/>
      <c r="JVM13"/>
      <c r="JVN13"/>
      <c r="JVO13"/>
      <c r="JVP13"/>
      <c r="JVQ13"/>
      <c r="JVR13"/>
      <c r="JVS13"/>
      <c r="JVT13"/>
      <c r="JVU13"/>
      <c r="JVV13"/>
      <c r="JVW13"/>
      <c r="JVX13"/>
      <c r="JVY13"/>
      <c r="JVZ13"/>
      <c r="JWA13"/>
      <c r="JWB13"/>
      <c r="JWC13"/>
      <c r="JWD13"/>
      <c r="JWE13"/>
      <c r="JWF13"/>
      <c r="JWG13"/>
      <c r="JWH13"/>
      <c r="JWI13"/>
      <c r="JWJ13"/>
      <c r="JWK13"/>
      <c r="JWL13"/>
      <c r="JWM13"/>
      <c r="JWN13"/>
      <c r="JWO13"/>
      <c r="JWP13"/>
      <c r="JWQ13"/>
      <c r="JWR13"/>
      <c r="JWS13"/>
      <c r="JWT13"/>
      <c r="JWU13"/>
      <c r="JWV13"/>
      <c r="JWW13"/>
      <c r="JWX13"/>
      <c r="JWY13"/>
      <c r="JWZ13"/>
      <c r="JXA13"/>
      <c r="JXB13"/>
      <c r="JXC13"/>
      <c r="JXD13"/>
      <c r="JXE13"/>
      <c r="JXF13"/>
      <c r="JXG13"/>
      <c r="JXH13"/>
      <c r="JXI13"/>
      <c r="JXJ13"/>
      <c r="JXK13"/>
      <c r="JXL13"/>
      <c r="JXM13"/>
      <c r="JXN13"/>
      <c r="JXO13"/>
      <c r="JXP13"/>
      <c r="JXQ13"/>
      <c r="JXR13"/>
      <c r="JXS13"/>
      <c r="JXT13"/>
      <c r="JXU13"/>
      <c r="JXV13"/>
      <c r="JXW13"/>
      <c r="JXX13"/>
      <c r="JXY13"/>
      <c r="JXZ13"/>
      <c r="JYA13"/>
      <c r="JYB13"/>
      <c r="JYC13"/>
      <c r="JYD13"/>
      <c r="JYE13"/>
      <c r="JYF13"/>
      <c r="JYG13"/>
      <c r="JYH13"/>
      <c r="JYI13"/>
      <c r="JYJ13"/>
      <c r="JYK13"/>
      <c r="JYL13"/>
      <c r="JYM13"/>
      <c r="JYN13"/>
      <c r="JYO13"/>
      <c r="JYP13"/>
      <c r="JYQ13"/>
      <c r="JYR13"/>
      <c r="JYS13"/>
      <c r="JYT13"/>
      <c r="JYU13"/>
      <c r="JYV13"/>
      <c r="JYW13"/>
      <c r="JYX13"/>
      <c r="JYY13"/>
      <c r="JYZ13"/>
      <c r="JZA13"/>
      <c r="JZB13"/>
      <c r="JZC13"/>
      <c r="JZD13"/>
      <c r="JZE13"/>
      <c r="JZF13"/>
      <c r="JZG13"/>
      <c r="JZH13"/>
      <c r="JZI13"/>
      <c r="JZJ13"/>
      <c r="JZK13"/>
      <c r="JZL13"/>
      <c r="JZM13"/>
      <c r="JZN13"/>
      <c r="JZO13"/>
      <c r="JZP13"/>
      <c r="JZQ13"/>
      <c r="JZR13"/>
      <c r="JZS13"/>
      <c r="JZT13"/>
      <c r="JZU13"/>
      <c r="JZV13"/>
      <c r="JZW13"/>
      <c r="JZX13"/>
      <c r="JZY13"/>
      <c r="JZZ13"/>
      <c r="KAA13"/>
      <c r="KAB13"/>
      <c r="KAC13"/>
      <c r="KAD13"/>
      <c r="KAE13"/>
      <c r="KAF13"/>
      <c r="KAG13"/>
      <c r="KAH13"/>
      <c r="KAI13"/>
      <c r="KAJ13"/>
      <c r="KAK13"/>
      <c r="KAL13"/>
      <c r="KAM13"/>
      <c r="KAN13"/>
      <c r="KAO13"/>
      <c r="KAP13"/>
      <c r="KAQ13"/>
      <c r="KAR13"/>
      <c r="KAS13"/>
      <c r="KAT13"/>
      <c r="KAU13"/>
      <c r="KAV13"/>
      <c r="KAW13"/>
      <c r="KAX13"/>
      <c r="KAY13"/>
      <c r="KAZ13"/>
      <c r="KBA13"/>
      <c r="KBB13"/>
      <c r="KBC13"/>
      <c r="KBD13"/>
      <c r="KBE13"/>
      <c r="KBF13"/>
      <c r="KBG13"/>
      <c r="KBH13"/>
      <c r="KBI13"/>
      <c r="KBJ13"/>
      <c r="KBK13"/>
      <c r="KBL13"/>
      <c r="KBM13"/>
      <c r="KBN13"/>
      <c r="KBO13"/>
      <c r="KBP13"/>
      <c r="KBQ13"/>
      <c r="KBR13"/>
      <c r="KBS13"/>
      <c r="KBT13"/>
      <c r="KBU13"/>
      <c r="KBV13"/>
      <c r="KBW13"/>
      <c r="KBX13"/>
      <c r="KBY13"/>
      <c r="KBZ13"/>
      <c r="KCA13"/>
      <c r="KCB13"/>
      <c r="KCC13"/>
      <c r="KCD13"/>
      <c r="KCE13"/>
      <c r="KCF13"/>
      <c r="KCG13"/>
      <c r="KCH13"/>
      <c r="KCI13"/>
      <c r="KCJ13"/>
      <c r="KCK13"/>
      <c r="KCL13"/>
      <c r="KCM13"/>
      <c r="KCN13"/>
      <c r="KCO13"/>
      <c r="KCP13"/>
      <c r="KCQ13"/>
      <c r="KCR13"/>
      <c r="KCS13"/>
      <c r="KCT13"/>
      <c r="KCU13"/>
      <c r="KCV13"/>
      <c r="KCW13"/>
      <c r="KCX13"/>
      <c r="KCY13"/>
      <c r="KCZ13"/>
      <c r="KDA13"/>
      <c r="KDB13"/>
      <c r="KDC13"/>
      <c r="KDD13"/>
      <c r="KDE13"/>
      <c r="KDF13"/>
      <c r="KDG13"/>
      <c r="KDH13"/>
      <c r="KDI13"/>
      <c r="KDJ13"/>
      <c r="KDK13"/>
      <c r="KDL13"/>
      <c r="KDM13"/>
      <c r="KDN13"/>
      <c r="KDO13"/>
      <c r="KDP13"/>
      <c r="KDQ13"/>
      <c r="KDR13"/>
      <c r="KDS13"/>
      <c r="KDT13"/>
      <c r="KDU13"/>
      <c r="KDV13"/>
      <c r="KDW13"/>
      <c r="KDX13"/>
      <c r="KDY13"/>
      <c r="KDZ13"/>
      <c r="KEA13"/>
      <c r="KEB13"/>
      <c r="KEC13"/>
      <c r="KED13"/>
      <c r="KEE13"/>
      <c r="KEF13"/>
      <c r="KEG13"/>
      <c r="KEH13"/>
      <c r="KEI13"/>
      <c r="KEJ13"/>
      <c r="KEK13"/>
      <c r="KEL13"/>
      <c r="KEM13"/>
      <c r="KEN13"/>
      <c r="KEO13"/>
      <c r="KEP13"/>
      <c r="KEQ13"/>
      <c r="KER13"/>
      <c r="KES13"/>
      <c r="KET13"/>
      <c r="KEU13"/>
      <c r="KEV13"/>
      <c r="KEW13"/>
      <c r="KEX13"/>
      <c r="KEY13"/>
      <c r="KEZ13"/>
      <c r="KFA13"/>
      <c r="KFB13"/>
      <c r="KFC13"/>
      <c r="KFD13"/>
      <c r="KFE13"/>
      <c r="KFF13"/>
      <c r="KFG13"/>
      <c r="KFH13"/>
      <c r="KFI13"/>
      <c r="KFJ13"/>
      <c r="KFK13"/>
      <c r="KFL13"/>
      <c r="KFM13"/>
      <c r="KFN13"/>
      <c r="KFO13"/>
      <c r="KFP13"/>
      <c r="KFQ13"/>
      <c r="KFR13"/>
      <c r="KFS13"/>
      <c r="KFT13"/>
      <c r="KFU13"/>
      <c r="KFV13"/>
      <c r="KFW13"/>
      <c r="KFX13"/>
      <c r="KFY13"/>
      <c r="KFZ13"/>
      <c r="KGA13"/>
      <c r="KGB13"/>
      <c r="KGC13"/>
      <c r="KGD13"/>
      <c r="KGE13"/>
      <c r="KGF13"/>
      <c r="KGG13"/>
      <c r="KGH13"/>
      <c r="KGI13"/>
      <c r="KGJ13"/>
      <c r="KGK13"/>
      <c r="KGL13"/>
      <c r="KGM13"/>
      <c r="KGN13"/>
      <c r="KGO13"/>
      <c r="KGP13"/>
      <c r="KGQ13"/>
      <c r="KGR13"/>
      <c r="KGS13"/>
      <c r="KGT13"/>
      <c r="KGU13"/>
      <c r="KGV13"/>
      <c r="KGW13"/>
      <c r="KGX13"/>
      <c r="KGY13"/>
      <c r="KGZ13"/>
      <c r="KHA13"/>
      <c r="KHB13"/>
      <c r="KHC13"/>
      <c r="KHD13"/>
      <c r="KHE13"/>
      <c r="KHF13"/>
      <c r="KHG13"/>
      <c r="KHH13"/>
      <c r="KHI13"/>
      <c r="KHJ13"/>
      <c r="KHK13"/>
      <c r="KHL13"/>
      <c r="KHM13"/>
      <c r="KHN13"/>
      <c r="KHO13"/>
      <c r="KHP13"/>
      <c r="KHQ13"/>
      <c r="KHR13"/>
      <c r="KHS13"/>
      <c r="KHT13"/>
      <c r="KHU13"/>
      <c r="KHV13"/>
      <c r="KHW13"/>
      <c r="KHX13"/>
      <c r="KHY13"/>
      <c r="KHZ13"/>
      <c r="KIA13"/>
      <c r="KIB13"/>
      <c r="KIC13"/>
      <c r="KID13"/>
      <c r="KIE13"/>
      <c r="KIF13"/>
      <c r="KIG13"/>
      <c r="KIH13"/>
      <c r="KII13"/>
      <c r="KIJ13"/>
      <c r="KIK13"/>
      <c r="KIL13"/>
      <c r="KIM13"/>
      <c r="KIN13"/>
      <c r="KIO13"/>
      <c r="KIP13"/>
      <c r="KIQ13"/>
      <c r="KIR13"/>
      <c r="KIS13"/>
      <c r="KIT13"/>
      <c r="KIU13"/>
      <c r="KIV13"/>
      <c r="KIW13"/>
      <c r="KIX13"/>
      <c r="KIY13"/>
      <c r="KIZ13"/>
      <c r="KJA13"/>
      <c r="KJB13"/>
      <c r="KJC13"/>
      <c r="KJD13"/>
      <c r="KJE13"/>
      <c r="KJF13"/>
      <c r="KJG13"/>
      <c r="KJH13"/>
      <c r="KJI13"/>
      <c r="KJJ13"/>
      <c r="KJK13"/>
      <c r="KJL13"/>
      <c r="KJM13"/>
      <c r="KJN13"/>
      <c r="KJO13"/>
      <c r="KJP13"/>
      <c r="KJQ13"/>
      <c r="KJR13"/>
      <c r="KJS13"/>
      <c r="KJT13"/>
      <c r="KJU13"/>
      <c r="KJV13"/>
      <c r="KJW13"/>
      <c r="KJX13"/>
      <c r="KJY13"/>
      <c r="KJZ13"/>
      <c r="KKA13"/>
      <c r="KKB13"/>
      <c r="KKC13"/>
      <c r="KKD13"/>
      <c r="KKE13"/>
      <c r="KKF13"/>
      <c r="KKG13"/>
      <c r="KKH13"/>
      <c r="KKI13"/>
      <c r="KKJ13"/>
      <c r="KKK13"/>
      <c r="KKL13"/>
      <c r="KKM13"/>
      <c r="KKN13"/>
      <c r="KKO13"/>
      <c r="KKP13"/>
      <c r="KKQ13"/>
      <c r="KKR13"/>
      <c r="KKS13"/>
      <c r="KKT13"/>
      <c r="KKU13"/>
      <c r="KKV13"/>
      <c r="KKW13"/>
      <c r="KKX13"/>
      <c r="KKY13"/>
      <c r="KKZ13"/>
      <c r="KLA13"/>
      <c r="KLB13"/>
      <c r="KLC13"/>
      <c r="KLD13"/>
      <c r="KLE13"/>
      <c r="KLF13"/>
      <c r="KLG13"/>
      <c r="KLH13"/>
      <c r="KLI13"/>
      <c r="KLJ13"/>
      <c r="KLK13"/>
      <c r="KLL13"/>
      <c r="KLM13"/>
      <c r="KLN13"/>
      <c r="KLO13"/>
      <c r="KLP13"/>
      <c r="KLQ13"/>
      <c r="KLR13"/>
      <c r="KLS13"/>
      <c r="KLT13"/>
      <c r="KLU13"/>
      <c r="KLV13"/>
      <c r="KLW13"/>
      <c r="KLX13"/>
      <c r="KLY13"/>
      <c r="KLZ13"/>
      <c r="KMA13"/>
      <c r="KMB13"/>
      <c r="KMC13"/>
      <c r="KMD13"/>
      <c r="KME13"/>
      <c r="KMF13"/>
      <c r="KMG13"/>
      <c r="KMH13"/>
      <c r="KMI13"/>
      <c r="KMJ13"/>
      <c r="KMK13"/>
      <c r="KML13"/>
      <c r="KMM13"/>
      <c r="KMN13"/>
      <c r="KMO13"/>
      <c r="KMP13"/>
      <c r="KMQ13"/>
      <c r="KMR13"/>
      <c r="KMS13"/>
      <c r="KMT13"/>
      <c r="KMU13"/>
      <c r="KMV13"/>
      <c r="KMW13"/>
      <c r="KMX13"/>
      <c r="KMY13"/>
      <c r="KMZ13"/>
      <c r="KNA13"/>
      <c r="KNB13"/>
      <c r="KNC13"/>
      <c r="KND13"/>
      <c r="KNE13"/>
      <c r="KNF13"/>
      <c r="KNG13"/>
      <c r="KNH13"/>
      <c r="KNI13"/>
      <c r="KNJ13"/>
      <c r="KNK13"/>
      <c r="KNL13"/>
      <c r="KNM13"/>
      <c r="KNN13"/>
      <c r="KNO13"/>
      <c r="KNP13"/>
      <c r="KNQ13"/>
      <c r="KNR13"/>
      <c r="KNS13"/>
      <c r="KNT13"/>
      <c r="KNU13"/>
      <c r="KNV13"/>
      <c r="KNW13"/>
      <c r="KNX13"/>
      <c r="KNY13"/>
      <c r="KNZ13"/>
      <c r="KOA13"/>
      <c r="KOB13"/>
      <c r="KOC13"/>
      <c r="KOD13"/>
      <c r="KOE13"/>
      <c r="KOF13"/>
      <c r="KOG13"/>
      <c r="KOH13"/>
      <c r="KOI13"/>
      <c r="KOJ13"/>
      <c r="KOK13"/>
      <c r="KOL13"/>
      <c r="KOM13"/>
      <c r="KON13"/>
      <c r="KOO13"/>
      <c r="KOP13"/>
      <c r="KOQ13"/>
      <c r="KOR13"/>
      <c r="KOS13"/>
      <c r="KOT13"/>
      <c r="KOU13"/>
      <c r="KOV13"/>
      <c r="KOW13"/>
      <c r="KOX13"/>
      <c r="KOY13"/>
      <c r="KOZ13"/>
      <c r="KPA13"/>
      <c r="KPB13"/>
      <c r="KPC13"/>
      <c r="KPD13"/>
      <c r="KPE13"/>
      <c r="KPF13"/>
      <c r="KPG13"/>
      <c r="KPH13"/>
      <c r="KPI13"/>
      <c r="KPJ13"/>
      <c r="KPK13"/>
      <c r="KPL13"/>
      <c r="KPM13"/>
      <c r="KPN13"/>
      <c r="KPO13"/>
      <c r="KPP13"/>
      <c r="KPQ13"/>
      <c r="KPR13"/>
      <c r="KPS13"/>
      <c r="KPT13"/>
      <c r="KPU13"/>
      <c r="KPV13"/>
      <c r="KPW13"/>
      <c r="KPX13"/>
      <c r="KPY13"/>
      <c r="KPZ13"/>
      <c r="KQA13"/>
      <c r="KQB13"/>
      <c r="KQC13"/>
      <c r="KQD13"/>
      <c r="KQE13"/>
      <c r="KQF13"/>
      <c r="KQG13"/>
      <c r="KQH13"/>
      <c r="KQI13"/>
      <c r="KQJ13"/>
      <c r="KQK13"/>
      <c r="KQL13"/>
      <c r="KQM13"/>
      <c r="KQN13"/>
      <c r="KQO13"/>
      <c r="KQP13"/>
      <c r="KQQ13"/>
      <c r="KQR13"/>
      <c r="KQS13"/>
      <c r="KQT13"/>
      <c r="KQU13"/>
      <c r="KQV13"/>
      <c r="KQW13"/>
      <c r="KQX13"/>
      <c r="KQY13"/>
      <c r="KQZ13"/>
      <c r="KRA13"/>
      <c r="KRB13"/>
      <c r="KRC13"/>
      <c r="KRD13"/>
      <c r="KRE13"/>
      <c r="KRF13"/>
      <c r="KRG13"/>
      <c r="KRH13"/>
      <c r="KRI13"/>
      <c r="KRJ13"/>
      <c r="KRK13"/>
      <c r="KRL13"/>
      <c r="KRM13"/>
      <c r="KRN13"/>
      <c r="KRO13"/>
      <c r="KRP13"/>
      <c r="KRQ13"/>
      <c r="KRR13"/>
      <c r="KRS13"/>
      <c r="KRT13"/>
      <c r="KRU13"/>
      <c r="KRV13"/>
      <c r="KRW13"/>
      <c r="KRX13"/>
      <c r="KRY13"/>
      <c r="KRZ13"/>
      <c r="KSA13"/>
      <c r="KSB13"/>
      <c r="KSC13"/>
      <c r="KSD13"/>
      <c r="KSE13"/>
      <c r="KSF13"/>
      <c r="KSG13"/>
      <c r="KSH13"/>
      <c r="KSI13"/>
      <c r="KSJ13"/>
      <c r="KSK13"/>
      <c r="KSL13"/>
      <c r="KSM13"/>
      <c r="KSN13"/>
      <c r="KSO13"/>
      <c r="KSP13"/>
      <c r="KSQ13"/>
      <c r="KSR13"/>
      <c r="KSS13"/>
      <c r="KST13"/>
      <c r="KSU13"/>
      <c r="KSV13"/>
      <c r="KSW13"/>
      <c r="KSX13"/>
      <c r="KSY13"/>
      <c r="KSZ13"/>
      <c r="KTA13"/>
      <c r="KTB13"/>
      <c r="KTC13"/>
      <c r="KTD13"/>
      <c r="KTE13"/>
      <c r="KTF13"/>
      <c r="KTG13"/>
      <c r="KTH13"/>
      <c r="KTI13"/>
      <c r="KTJ13"/>
      <c r="KTK13"/>
      <c r="KTL13"/>
      <c r="KTM13"/>
      <c r="KTN13"/>
      <c r="KTO13"/>
      <c r="KTP13"/>
      <c r="KTQ13"/>
      <c r="KTR13"/>
      <c r="KTS13"/>
      <c r="KTT13"/>
      <c r="KTU13"/>
      <c r="KTV13"/>
      <c r="KTW13"/>
      <c r="KTX13"/>
      <c r="KTY13"/>
      <c r="KTZ13"/>
      <c r="KUA13"/>
      <c r="KUB13"/>
      <c r="KUC13"/>
      <c r="KUD13"/>
      <c r="KUE13"/>
      <c r="KUF13"/>
      <c r="KUG13"/>
      <c r="KUH13"/>
      <c r="KUI13"/>
      <c r="KUJ13"/>
      <c r="KUK13"/>
      <c r="KUL13"/>
      <c r="KUM13"/>
      <c r="KUN13"/>
      <c r="KUO13"/>
      <c r="KUP13"/>
      <c r="KUQ13"/>
      <c r="KUR13"/>
      <c r="KUS13"/>
      <c r="KUT13"/>
      <c r="KUU13"/>
      <c r="KUV13"/>
      <c r="KUW13"/>
      <c r="KUX13"/>
      <c r="KUY13"/>
      <c r="KUZ13"/>
      <c r="KVA13"/>
      <c r="KVB13"/>
      <c r="KVC13"/>
      <c r="KVD13"/>
      <c r="KVE13"/>
      <c r="KVF13"/>
      <c r="KVG13"/>
      <c r="KVH13"/>
      <c r="KVI13"/>
      <c r="KVJ13"/>
      <c r="KVK13"/>
      <c r="KVL13"/>
      <c r="KVM13"/>
      <c r="KVN13"/>
      <c r="KVO13"/>
      <c r="KVP13"/>
      <c r="KVQ13"/>
      <c r="KVR13"/>
      <c r="KVS13"/>
      <c r="KVT13"/>
      <c r="KVU13"/>
      <c r="KVV13"/>
      <c r="KVW13"/>
      <c r="KVX13"/>
      <c r="KVY13"/>
      <c r="KVZ13"/>
      <c r="KWA13"/>
      <c r="KWB13"/>
      <c r="KWC13"/>
      <c r="KWD13"/>
      <c r="KWE13"/>
      <c r="KWF13"/>
      <c r="KWG13"/>
      <c r="KWH13"/>
      <c r="KWI13"/>
      <c r="KWJ13"/>
      <c r="KWK13"/>
      <c r="KWL13"/>
      <c r="KWM13"/>
      <c r="KWN13"/>
      <c r="KWO13"/>
      <c r="KWP13"/>
      <c r="KWQ13"/>
      <c r="KWR13"/>
      <c r="KWS13"/>
      <c r="KWT13"/>
      <c r="KWU13"/>
      <c r="KWV13"/>
      <c r="KWW13"/>
      <c r="KWX13"/>
      <c r="KWY13"/>
      <c r="KWZ13"/>
      <c r="KXA13"/>
      <c r="KXB13"/>
      <c r="KXC13"/>
      <c r="KXD13"/>
      <c r="KXE13"/>
      <c r="KXF13"/>
      <c r="KXG13"/>
      <c r="KXH13"/>
      <c r="KXI13"/>
      <c r="KXJ13"/>
      <c r="KXK13"/>
      <c r="KXL13"/>
      <c r="KXM13"/>
      <c r="KXN13"/>
      <c r="KXO13"/>
      <c r="KXP13"/>
      <c r="KXQ13"/>
      <c r="KXR13"/>
      <c r="KXS13"/>
      <c r="KXT13"/>
      <c r="KXU13"/>
      <c r="KXV13"/>
      <c r="KXW13"/>
      <c r="KXX13"/>
      <c r="KXY13"/>
      <c r="KXZ13"/>
      <c r="KYA13"/>
      <c r="KYB13"/>
      <c r="KYC13"/>
      <c r="KYD13"/>
      <c r="KYE13"/>
      <c r="KYF13"/>
      <c r="KYG13"/>
      <c r="KYH13"/>
      <c r="KYI13"/>
      <c r="KYJ13"/>
      <c r="KYK13"/>
      <c r="KYL13"/>
      <c r="KYM13"/>
      <c r="KYN13"/>
      <c r="KYO13"/>
      <c r="KYP13"/>
      <c r="KYQ13"/>
      <c r="KYR13"/>
      <c r="KYS13"/>
      <c r="KYT13"/>
      <c r="KYU13"/>
      <c r="KYV13"/>
      <c r="KYW13"/>
      <c r="KYX13"/>
      <c r="KYY13"/>
      <c r="KYZ13"/>
      <c r="KZA13"/>
      <c r="KZB13"/>
      <c r="KZC13"/>
      <c r="KZD13"/>
      <c r="KZE13"/>
      <c r="KZF13"/>
      <c r="KZG13"/>
      <c r="KZH13"/>
      <c r="KZI13"/>
      <c r="KZJ13"/>
      <c r="KZK13"/>
      <c r="KZL13"/>
      <c r="KZM13"/>
      <c r="KZN13"/>
      <c r="KZO13"/>
      <c r="KZP13"/>
      <c r="KZQ13"/>
      <c r="KZR13"/>
      <c r="KZS13"/>
      <c r="KZT13"/>
      <c r="KZU13"/>
      <c r="KZV13"/>
      <c r="KZW13"/>
      <c r="KZX13"/>
      <c r="KZY13"/>
      <c r="KZZ13"/>
      <c r="LAA13"/>
      <c r="LAB13"/>
      <c r="LAC13"/>
      <c r="LAD13"/>
      <c r="LAE13"/>
      <c r="LAF13"/>
      <c r="LAG13"/>
      <c r="LAH13"/>
      <c r="LAI13"/>
      <c r="LAJ13"/>
      <c r="LAK13"/>
      <c r="LAL13"/>
      <c r="LAM13"/>
      <c r="LAN13"/>
      <c r="LAO13"/>
      <c r="LAP13"/>
      <c r="LAQ13"/>
      <c r="LAR13"/>
      <c r="LAS13"/>
      <c r="LAT13"/>
      <c r="LAU13"/>
      <c r="LAV13"/>
      <c r="LAW13"/>
      <c r="LAX13"/>
      <c r="LAY13"/>
      <c r="LAZ13"/>
      <c r="LBA13"/>
      <c r="LBB13"/>
      <c r="LBC13"/>
      <c r="LBD13"/>
      <c r="LBE13"/>
      <c r="LBF13"/>
      <c r="LBG13"/>
      <c r="LBH13"/>
      <c r="LBI13"/>
      <c r="LBJ13"/>
      <c r="LBK13"/>
      <c r="LBL13"/>
      <c r="LBM13"/>
      <c r="LBN13"/>
      <c r="LBO13"/>
      <c r="LBP13"/>
      <c r="LBQ13"/>
      <c r="LBR13"/>
      <c r="LBS13"/>
      <c r="LBT13"/>
      <c r="LBU13"/>
      <c r="LBV13"/>
      <c r="LBW13"/>
      <c r="LBX13"/>
      <c r="LBY13"/>
      <c r="LBZ13"/>
      <c r="LCA13"/>
      <c r="LCB13"/>
      <c r="LCC13"/>
      <c r="LCD13"/>
      <c r="LCE13"/>
      <c r="LCF13"/>
      <c r="LCG13"/>
      <c r="LCH13"/>
      <c r="LCI13"/>
      <c r="LCJ13"/>
      <c r="LCK13"/>
      <c r="LCL13"/>
      <c r="LCM13"/>
      <c r="LCN13"/>
      <c r="LCO13"/>
      <c r="LCP13"/>
      <c r="LCQ13"/>
      <c r="LCR13"/>
      <c r="LCS13"/>
      <c r="LCT13"/>
      <c r="LCU13"/>
      <c r="LCV13"/>
      <c r="LCW13"/>
      <c r="LCX13"/>
      <c r="LCY13"/>
      <c r="LCZ13"/>
      <c r="LDA13"/>
      <c r="LDB13"/>
      <c r="LDC13"/>
      <c r="LDD13"/>
      <c r="LDE13"/>
      <c r="LDF13"/>
      <c r="LDG13"/>
      <c r="LDH13"/>
      <c r="LDI13"/>
      <c r="LDJ13"/>
      <c r="LDK13"/>
      <c r="LDL13"/>
      <c r="LDM13"/>
      <c r="LDN13"/>
      <c r="LDO13"/>
      <c r="LDP13"/>
      <c r="LDQ13"/>
      <c r="LDR13"/>
      <c r="LDS13"/>
      <c r="LDT13"/>
      <c r="LDU13"/>
      <c r="LDV13"/>
      <c r="LDW13"/>
      <c r="LDX13"/>
      <c r="LDY13"/>
      <c r="LDZ13"/>
      <c r="LEA13"/>
      <c r="LEB13"/>
      <c r="LEC13"/>
      <c r="LED13"/>
      <c r="LEE13"/>
      <c r="LEF13"/>
      <c r="LEG13"/>
      <c r="LEH13"/>
      <c r="LEI13"/>
      <c r="LEJ13"/>
      <c r="LEK13"/>
      <c r="LEL13"/>
      <c r="LEM13"/>
      <c r="LEN13"/>
      <c r="LEO13"/>
      <c r="LEP13"/>
      <c r="LEQ13"/>
      <c r="LER13"/>
      <c r="LES13"/>
      <c r="LET13"/>
      <c r="LEU13"/>
      <c r="LEV13"/>
      <c r="LEW13"/>
      <c r="LEX13"/>
      <c r="LEY13"/>
      <c r="LEZ13"/>
      <c r="LFA13"/>
      <c r="LFB13"/>
      <c r="LFC13"/>
      <c r="LFD13"/>
      <c r="LFE13"/>
      <c r="LFF13"/>
      <c r="LFG13"/>
      <c r="LFH13"/>
      <c r="LFI13"/>
      <c r="LFJ13"/>
      <c r="LFK13"/>
      <c r="LFL13"/>
      <c r="LFM13"/>
      <c r="LFN13"/>
      <c r="LFO13"/>
      <c r="LFP13"/>
      <c r="LFQ13"/>
      <c r="LFR13"/>
      <c r="LFS13"/>
      <c r="LFT13"/>
      <c r="LFU13"/>
      <c r="LFV13"/>
      <c r="LFW13"/>
      <c r="LFX13"/>
      <c r="LFY13"/>
      <c r="LFZ13"/>
      <c r="LGA13"/>
      <c r="LGB13"/>
      <c r="LGC13"/>
      <c r="LGD13"/>
      <c r="LGE13"/>
      <c r="LGF13"/>
      <c r="LGG13"/>
      <c r="LGH13"/>
      <c r="LGI13"/>
      <c r="LGJ13"/>
      <c r="LGK13"/>
      <c r="LGL13"/>
      <c r="LGM13"/>
      <c r="LGN13"/>
      <c r="LGO13"/>
      <c r="LGP13"/>
      <c r="LGQ13"/>
      <c r="LGR13"/>
      <c r="LGS13"/>
      <c r="LGT13"/>
      <c r="LGU13"/>
      <c r="LGV13"/>
      <c r="LGW13"/>
      <c r="LGX13"/>
      <c r="LGY13"/>
      <c r="LGZ13"/>
      <c r="LHA13"/>
      <c r="LHB13"/>
      <c r="LHC13"/>
      <c r="LHD13"/>
      <c r="LHE13"/>
      <c r="LHF13"/>
      <c r="LHG13"/>
      <c r="LHH13"/>
      <c r="LHI13"/>
      <c r="LHJ13"/>
      <c r="LHK13"/>
      <c r="LHL13"/>
      <c r="LHM13"/>
      <c r="LHN13"/>
      <c r="LHO13"/>
      <c r="LHP13"/>
      <c r="LHQ13"/>
      <c r="LHR13"/>
      <c r="LHS13"/>
      <c r="LHT13"/>
      <c r="LHU13"/>
      <c r="LHV13"/>
      <c r="LHW13"/>
      <c r="LHX13"/>
      <c r="LHY13"/>
      <c r="LHZ13"/>
      <c r="LIA13"/>
      <c r="LIB13"/>
      <c r="LIC13"/>
      <c r="LID13"/>
      <c r="LIE13"/>
      <c r="LIF13"/>
      <c r="LIG13"/>
      <c r="LIH13"/>
      <c r="LII13"/>
      <c r="LIJ13"/>
      <c r="LIK13"/>
      <c r="LIL13"/>
      <c r="LIM13"/>
      <c r="LIN13"/>
      <c r="LIO13"/>
      <c r="LIP13"/>
      <c r="LIQ13"/>
      <c r="LIR13"/>
      <c r="LIS13"/>
      <c r="LIT13"/>
      <c r="LIU13"/>
      <c r="LIV13"/>
      <c r="LIW13"/>
      <c r="LIX13"/>
      <c r="LIY13"/>
      <c r="LIZ13"/>
      <c r="LJA13"/>
      <c r="LJB13"/>
      <c r="LJC13"/>
      <c r="LJD13"/>
      <c r="LJE13"/>
      <c r="LJF13"/>
      <c r="LJG13"/>
      <c r="LJH13"/>
      <c r="LJI13"/>
      <c r="LJJ13"/>
      <c r="LJK13"/>
      <c r="LJL13"/>
      <c r="LJM13"/>
      <c r="LJN13"/>
      <c r="LJO13"/>
      <c r="LJP13"/>
      <c r="LJQ13"/>
      <c r="LJR13"/>
      <c r="LJS13"/>
      <c r="LJT13"/>
      <c r="LJU13"/>
      <c r="LJV13"/>
      <c r="LJW13"/>
      <c r="LJX13"/>
      <c r="LJY13"/>
      <c r="LJZ13"/>
      <c r="LKA13"/>
      <c r="LKB13"/>
      <c r="LKC13"/>
      <c r="LKD13"/>
      <c r="LKE13"/>
      <c r="LKF13"/>
      <c r="LKG13"/>
      <c r="LKH13"/>
      <c r="LKI13"/>
      <c r="LKJ13"/>
      <c r="LKK13"/>
      <c r="LKL13"/>
      <c r="LKM13"/>
      <c r="LKN13"/>
      <c r="LKO13"/>
      <c r="LKP13"/>
      <c r="LKQ13"/>
      <c r="LKR13"/>
      <c r="LKS13"/>
      <c r="LKT13"/>
      <c r="LKU13"/>
      <c r="LKV13"/>
      <c r="LKW13"/>
      <c r="LKX13"/>
      <c r="LKY13"/>
      <c r="LKZ13"/>
      <c r="LLA13"/>
      <c r="LLB13"/>
      <c r="LLC13"/>
      <c r="LLD13"/>
      <c r="LLE13"/>
      <c r="LLF13"/>
      <c r="LLG13"/>
      <c r="LLH13"/>
      <c r="LLI13"/>
      <c r="LLJ13"/>
      <c r="LLK13"/>
      <c r="LLL13"/>
      <c r="LLM13"/>
      <c r="LLN13"/>
      <c r="LLO13"/>
      <c r="LLP13"/>
      <c r="LLQ13"/>
      <c r="LLR13"/>
      <c r="LLS13"/>
      <c r="LLT13"/>
      <c r="LLU13"/>
      <c r="LLV13"/>
      <c r="LLW13"/>
      <c r="LLX13"/>
      <c r="LLY13"/>
      <c r="LLZ13"/>
      <c r="LMA13"/>
      <c r="LMB13"/>
      <c r="LMC13"/>
      <c r="LMD13"/>
      <c r="LME13"/>
      <c r="LMF13"/>
      <c r="LMG13"/>
      <c r="LMH13"/>
      <c r="LMI13"/>
      <c r="LMJ13"/>
      <c r="LMK13"/>
      <c r="LML13"/>
      <c r="LMM13"/>
      <c r="LMN13"/>
      <c r="LMO13"/>
      <c r="LMP13"/>
      <c r="LMQ13"/>
      <c r="LMR13"/>
      <c r="LMS13"/>
      <c r="LMT13"/>
      <c r="LMU13"/>
      <c r="LMV13"/>
      <c r="LMW13"/>
      <c r="LMX13"/>
      <c r="LMY13"/>
      <c r="LMZ13"/>
      <c r="LNA13"/>
      <c r="LNB13"/>
      <c r="LNC13"/>
      <c r="LND13"/>
      <c r="LNE13"/>
      <c r="LNF13"/>
      <c r="LNG13"/>
      <c r="LNH13"/>
      <c r="LNI13"/>
      <c r="LNJ13"/>
      <c r="LNK13"/>
      <c r="LNL13"/>
      <c r="LNM13"/>
      <c r="LNN13"/>
      <c r="LNO13"/>
      <c r="LNP13"/>
      <c r="LNQ13"/>
      <c r="LNR13"/>
      <c r="LNS13"/>
      <c r="LNT13"/>
      <c r="LNU13"/>
      <c r="LNV13"/>
      <c r="LNW13"/>
      <c r="LNX13"/>
      <c r="LNY13"/>
      <c r="LNZ13"/>
      <c r="LOA13"/>
      <c r="LOB13"/>
      <c r="LOC13"/>
      <c r="LOD13"/>
      <c r="LOE13"/>
      <c r="LOF13"/>
      <c r="LOG13"/>
      <c r="LOH13"/>
      <c r="LOI13"/>
      <c r="LOJ13"/>
      <c r="LOK13"/>
      <c r="LOL13"/>
      <c r="LOM13"/>
      <c r="LON13"/>
      <c r="LOO13"/>
      <c r="LOP13"/>
      <c r="LOQ13"/>
      <c r="LOR13"/>
      <c r="LOS13"/>
      <c r="LOT13"/>
      <c r="LOU13"/>
      <c r="LOV13"/>
      <c r="LOW13"/>
      <c r="LOX13"/>
      <c r="LOY13"/>
      <c r="LOZ13"/>
      <c r="LPA13"/>
      <c r="LPB13"/>
      <c r="LPC13"/>
      <c r="LPD13"/>
      <c r="LPE13"/>
      <c r="LPF13"/>
      <c r="LPG13"/>
      <c r="LPH13"/>
      <c r="LPI13"/>
      <c r="LPJ13"/>
      <c r="LPK13"/>
      <c r="LPL13"/>
      <c r="LPM13"/>
      <c r="LPN13"/>
      <c r="LPO13"/>
      <c r="LPP13"/>
      <c r="LPQ13"/>
      <c r="LPR13"/>
      <c r="LPS13"/>
      <c r="LPT13"/>
      <c r="LPU13"/>
      <c r="LPV13"/>
      <c r="LPW13"/>
      <c r="LPX13"/>
      <c r="LPY13"/>
      <c r="LPZ13"/>
      <c r="LQA13"/>
      <c r="LQB13"/>
      <c r="LQC13"/>
      <c r="LQD13"/>
      <c r="LQE13"/>
      <c r="LQF13"/>
      <c r="LQG13"/>
      <c r="LQH13"/>
      <c r="LQI13"/>
      <c r="LQJ13"/>
      <c r="LQK13"/>
      <c r="LQL13"/>
      <c r="LQM13"/>
      <c r="LQN13"/>
      <c r="LQO13"/>
      <c r="LQP13"/>
      <c r="LQQ13"/>
      <c r="LQR13"/>
      <c r="LQS13"/>
      <c r="LQT13"/>
      <c r="LQU13"/>
      <c r="LQV13"/>
      <c r="LQW13"/>
      <c r="LQX13"/>
      <c r="LQY13"/>
      <c r="LQZ13"/>
      <c r="LRA13"/>
      <c r="LRB13"/>
      <c r="LRC13"/>
      <c r="LRD13"/>
      <c r="LRE13"/>
      <c r="LRF13"/>
      <c r="LRG13"/>
      <c r="LRH13"/>
      <c r="LRI13"/>
      <c r="LRJ13"/>
      <c r="LRK13"/>
      <c r="LRL13"/>
      <c r="LRM13"/>
      <c r="LRN13"/>
      <c r="LRO13"/>
      <c r="LRP13"/>
      <c r="LRQ13"/>
      <c r="LRR13"/>
      <c r="LRS13"/>
      <c r="LRT13"/>
      <c r="LRU13"/>
      <c r="LRV13"/>
      <c r="LRW13"/>
      <c r="LRX13"/>
      <c r="LRY13"/>
      <c r="LRZ13"/>
      <c r="LSA13"/>
      <c r="LSB13"/>
      <c r="LSC13"/>
      <c r="LSD13"/>
      <c r="LSE13"/>
      <c r="LSF13"/>
      <c r="LSG13"/>
      <c r="LSH13"/>
      <c r="LSI13"/>
      <c r="LSJ13"/>
      <c r="LSK13"/>
      <c r="LSL13"/>
      <c r="LSM13"/>
      <c r="LSN13"/>
      <c r="LSO13"/>
      <c r="LSP13"/>
      <c r="LSQ13"/>
      <c r="LSR13"/>
      <c r="LSS13"/>
      <c r="LST13"/>
      <c r="LSU13"/>
      <c r="LSV13"/>
      <c r="LSW13"/>
      <c r="LSX13"/>
      <c r="LSY13"/>
      <c r="LSZ13"/>
      <c r="LTA13"/>
      <c r="LTB13"/>
      <c r="LTC13"/>
      <c r="LTD13"/>
      <c r="LTE13"/>
      <c r="LTF13"/>
      <c r="LTG13"/>
      <c r="LTH13"/>
      <c r="LTI13"/>
      <c r="LTJ13"/>
      <c r="LTK13"/>
      <c r="LTL13"/>
      <c r="LTM13"/>
      <c r="LTN13"/>
      <c r="LTO13"/>
      <c r="LTP13"/>
      <c r="LTQ13"/>
      <c r="LTR13"/>
      <c r="LTS13"/>
      <c r="LTT13"/>
      <c r="LTU13"/>
      <c r="LTV13"/>
      <c r="LTW13"/>
      <c r="LTX13"/>
      <c r="LTY13"/>
      <c r="LTZ13"/>
      <c r="LUA13"/>
      <c r="LUB13"/>
      <c r="LUC13"/>
      <c r="LUD13"/>
      <c r="LUE13"/>
      <c r="LUF13"/>
      <c r="LUG13"/>
      <c r="LUH13"/>
      <c r="LUI13"/>
      <c r="LUJ13"/>
      <c r="LUK13"/>
      <c r="LUL13"/>
      <c r="LUM13"/>
      <c r="LUN13"/>
      <c r="LUO13"/>
      <c r="LUP13"/>
      <c r="LUQ13"/>
      <c r="LUR13"/>
      <c r="LUS13"/>
      <c r="LUT13"/>
      <c r="LUU13"/>
      <c r="LUV13"/>
      <c r="LUW13"/>
      <c r="LUX13"/>
      <c r="LUY13"/>
      <c r="LUZ13"/>
      <c r="LVA13"/>
      <c r="LVB13"/>
      <c r="LVC13"/>
      <c r="LVD13"/>
      <c r="LVE13"/>
      <c r="LVF13"/>
      <c r="LVG13"/>
      <c r="LVH13"/>
      <c r="LVI13"/>
      <c r="LVJ13"/>
      <c r="LVK13"/>
      <c r="LVL13"/>
      <c r="LVM13"/>
      <c r="LVN13"/>
      <c r="LVO13"/>
      <c r="LVP13"/>
      <c r="LVQ13"/>
      <c r="LVR13"/>
      <c r="LVS13"/>
      <c r="LVT13"/>
      <c r="LVU13"/>
      <c r="LVV13"/>
      <c r="LVW13"/>
      <c r="LVX13"/>
      <c r="LVY13"/>
      <c r="LVZ13"/>
      <c r="LWA13"/>
      <c r="LWB13"/>
      <c r="LWC13"/>
      <c r="LWD13"/>
      <c r="LWE13"/>
      <c r="LWF13"/>
      <c r="LWG13"/>
      <c r="LWH13"/>
      <c r="LWI13"/>
      <c r="LWJ13"/>
      <c r="LWK13"/>
      <c r="LWL13"/>
      <c r="LWM13"/>
      <c r="LWN13"/>
      <c r="LWO13"/>
      <c r="LWP13"/>
      <c r="LWQ13"/>
      <c r="LWR13"/>
      <c r="LWS13"/>
      <c r="LWT13"/>
      <c r="LWU13"/>
      <c r="LWV13"/>
      <c r="LWW13"/>
      <c r="LWX13"/>
      <c r="LWY13"/>
      <c r="LWZ13"/>
      <c r="LXA13"/>
      <c r="LXB13"/>
      <c r="LXC13"/>
      <c r="LXD13"/>
      <c r="LXE13"/>
      <c r="LXF13"/>
      <c r="LXG13"/>
      <c r="LXH13"/>
      <c r="LXI13"/>
      <c r="LXJ13"/>
      <c r="LXK13"/>
      <c r="LXL13"/>
      <c r="LXM13"/>
      <c r="LXN13"/>
      <c r="LXO13"/>
      <c r="LXP13"/>
      <c r="LXQ13"/>
      <c r="LXR13"/>
      <c r="LXS13"/>
      <c r="LXT13"/>
      <c r="LXU13"/>
      <c r="LXV13"/>
      <c r="LXW13"/>
      <c r="LXX13"/>
      <c r="LXY13"/>
      <c r="LXZ13"/>
      <c r="LYA13"/>
      <c r="LYB13"/>
      <c r="LYC13"/>
      <c r="LYD13"/>
      <c r="LYE13"/>
      <c r="LYF13"/>
      <c r="LYG13"/>
      <c r="LYH13"/>
      <c r="LYI13"/>
      <c r="LYJ13"/>
      <c r="LYK13"/>
      <c r="LYL13"/>
      <c r="LYM13"/>
      <c r="LYN13"/>
      <c r="LYO13"/>
      <c r="LYP13"/>
      <c r="LYQ13"/>
      <c r="LYR13"/>
      <c r="LYS13"/>
      <c r="LYT13"/>
      <c r="LYU13"/>
      <c r="LYV13"/>
      <c r="LYW13"/>
      <c r="LYX13"/>
      <c r="LYY13"/>
      <c r="LYZ13"/>
      <c r="LZA13"/>
      <c r="LZB13"/>
      <c r="LZC13"/>
      <c r="LZD13"/>
      <c r="LZE13"/>
      <c r="LZF13"/>
      <c r="LZG13"/>
      <c r="LZH13"/>
      <c r="LZI13"/>
      <c r="LZJ13"/>
      <c r="LZK13"/>
      <c r="LZL13"/>
      <c r="LZM13"/>
      <c r="LZN13"/>
      <c r="LZO13"/>
      <c r="LZP13"/>
      <c r="LZQ13"/>
      <c r="LZR13"/>
      <c r="LZS13"/>
      <c r="LZT13"/>
      <c r="LZU13"/>
      <c r="LZV13"/>
      <c r="LZW13"/>
      <c r="LZX13"/>
      <c r="LZY13"/>
      <c r="LZZ13"/>
      <c r="MAA13"/>
      <c r="MAB13"/>
      <c r="MAC13"/>
      <c r="MAD13"/>
      <c r="MAE13"/>
      <c r="MAF13"/>
      <c r="MAG13"/>
      <c r="MAH13"/>
      <c r="MAI13"/>
      <c r="MAJ13"/>
      <c r="MAK13"/>
      <c r="MAL13"/>
      <c r="MAM13"/>
      <c r="MAN13"/>
      <c r="MAO13"/>
      <c r="MAP13"/>
      <c r="MAQ13"/>
      <c r="MAR13"/>
      <c r="MAS13"/>
      <c r="MAT13"/>
      <c r="MAU13"/>
      <c r="MAV13"/>
      <c r="MAW13"/>
      <c r="MAX13"/>
      <c r="MAY13"/>
      <c r="MAZ13"/>
      <c r="MBA13"/>
      <c r="MBB13"/>
      <c r="MBC13"/>
      <c r="MBD13"/>
      <c r="MBE13"/>
      <c r="MBF13"/>
      <c r="MBG13"/>
      <c r="MBH13"/>
      <c r="MBI13"/>
      <c r="MBJ13"/>
      <c r="MBK13"/>
      <c r="MBL13"/>
      <c r="MBM13"/>
      <c r="MBN13"/>
      <c r="MBO13"/>
      <c r="MBP13"/>
      <c r="MBQ13"/>
      <c r="MBR13"/>
      <c r="MBS13"/>
      <c r="MBT13"/>
      <c r="MBU13"/>
      <c r="MBV13"/>
      <c r="MBW13"/>
      <c r="MBX13"/>
      <c r="MBY13"/>
      <c r="MBZ13"/>
      <c r="MCA13"/>
      <c r="MCB13"/>
      <c r="MCC13"/>
      <c r="MCD13"/>
      <c r="MCE13"/>
      <c r="MCF13"/>
      <c r="MCG13"/>
      <c r="MCH13"/>
      <c r="MCI13"/>
      <c r="MCJ13"/>
      <c r="MCK13"/>
      <c r="MCL13"/>
      <c r="MCM13"/>
      <c r="MCN13"/>
      <c r="MCO13"/>
      <c r="MCP13"/>
      <c r="MCQ13"/>
      <c r="MCR13"/>
      <c r="MCS13"/>
      <c r="MCT13"/>
      <c r="MCU13"/>
      <c r="MCV13"/>
      <c r="MCW13"/>
      <c r="MCX13"/>
      <c r="MCY13"/>
      <c r="MCZ13"/>
      <c r="MDA13"/>
      <c r="MDB13"/>
      <c r="MDC13"/>
      <c r="MDD13"/>
      <c r="MDE13"/>
      <c r="MDF13"/>
      <c r="MDG13"/>
      <c r="MDH13"/>
      <c r="MDI13"/>
      <c r="MDJ13"/>
      <c r="MDK13"/>
      <c r="MDL13"/>
      <c r="MDM13"/>
      <c r="MDN13"/>
      <c r="MDO13"/>
      <c r="MDP13"/>
      <c r="MDQ13"/>
      <c r="MDR13"/>
      <c r="MDS13"/>
      <c r="MDT13"/>
      <c r="MDU13"/>
      <c r="MDV13"/>
      <c r="MDW13"/>
      <c r="MDX13"/>
      <c r="MDY13"/>
      <c r="MDZ13"/>
      <c r="MEA13"/>
      <c r="MEB13"/>
      <c r="MEC13"/>
      <c r="MED13"/>
      <c r="MEE13"/>
      <c r="MEF13"/>
      <c r="MEG13"/>
      <c r="MEH13"/>
      <c r="MEI13"/>
      <c r="MEJ13"/>
      <c r="MEK13"/>
      <c r="MEL13"/>
      <c r="MEM13"/>
      <c r="MEN13"/>
      <c r="MEO13"/>
      <c r="MEP13"/>
      <c r="MEQ13"/>
      <c r="MER13"/>
      <c r="MES13"/>
      <c r="MET13"/>
      <c r="MEU13"/>
      <c r="MEV13"/>
      <c r="MEW13"/>
      <c r="MEX13"/>
      <c r="MEY13"/>
      <c r="MEZ13"/>
      <c r="MFA13"/>
      <c r="MFB13"/>
      <c r="MFC13"/>
      <c r="MFD13"/>
      <c r="MFE13"/>
      <c r="MFF13"/>
      <c r="MFG13"/>
      <c r="MFH13"/>
      <c r="MFI13"/>
      <c r="MFJ13"/>
      <c r="MFK13"/>
      <c r="MFL13"/>
      <c r="MFM13"/>
      <c r="MFN13"/>
      <c r="MFO13"/>
      <c r="MFP13"/>
      <c r="MFQ13"/>
      <c r="MFR13"/>
      <c r="MFS13"/>
      <c r="MFT13"/>
      <c r="MFU13"/>
      <c r="MFV13"/>
      <c r="MFW13"/>
      <c r="MFX13"/>
      <c r="MFY13"/>
      <c r="MFZ13"/>
      <c r="MGA13"/>
      <c r="MGB13"/>
      <c r="MGC13"/>
      <c r="MGD13"/>
      <c r="MGE13"/>
      <c r="MGF13"/>
      <c r="MGG13"/>
      <c r="MGH13"/>
      <c r="MGI13"/>
      <c r="MGJ13"/>
      <c r="MGK13"/>
      <c r="MGL13"/>
      <c r="MGM13"/>
      <c r="MGN13"/>
      <c r="MGO13"/>
      <c r="MGP13"/>
      <c r="MGQ13"/>
      <c r="MGR13"/>
      <c r="MGS13"/>
      <c r="MGT13"/>
      <c r="MGU13"/>
      <c r="MGV13"/>
      <c r="MGW13"/>
      <c r="MGX13"/>
      <c r="MGY13"/>
      <c r="MGZ13"/>
      <c r="MHA13"/>
      <c r="MHB13"/>
      <c r="MHC13"/>
      <c r="MHD13"/>
      <c r="MHE13"/>
      <c r="MHF13"/>
      <c r="MHG13"/>
      <c r="MHH13"/>
      <c r="MHI13"/>
      <c r="MHJ13"/>
      <c r="MHK13"/>
      <c r="MHL13"/>
      <c r="MHM13"/>
      <c r="MHN13"/>
      <c r="MHO13"/>
      <c r="MHP13"/>
      <c r="MHQ13"/>
      <c r="MHR13"/>
      <c r="MHS13"/>
      <c r="MHT13"/>
      <c r="MHU13"/>
      <c r="MHV13"/>
      <c r="MHW13"/>
      <c r="MHX13"/>
      <c r="MHY13"/>
      <c r="MHZ13"/>
      <c r="MIA13"/>
      <c r="MIB13"/>
      <c r="MIC13"/>
      <c r="MID13"/>
      <c r="MIE13"/>
      <c r="MIF13"/>
      <c r="MIG13"/>
      <c r="MIH13"/>
      <c r="MII13"/>
      <c r="MIJ13"/>
      <c r="MIK13"/>
      <c r="MIL13"/>
      <c r="MIM13"/>
      <c r="MIN13"/>
      <c r="MIO13"/>
      <c r="MIP13"/>
      <c r="MIQ13"/>
      <c r="MIR13"/>
      <c r="MIS13"/>
      <c r="MIT13"/>
      <c r="MIU13"/>
      <c r="MIV13"/>
      <c r="MIW13"/>
      <c r="MIX13"/>
      <c r="MIY13"/>
      <c r="MIZ13"/>
      <c r="MJA13"/>
      <c r="MJB13"/>
      <c r="MJC13"/>
      <c r="MJD13"/>
      <c r="MJE13"/>
      <c r="MJF13"/>
      <c r="MJG13"/>
      <c r="MJH13"/>
      <c r="MJI13"/>
      <c r="MJJ13"/>
      <c r="MJK13"/>
      <c r="MJL13"/>
      <c r="MJM13"/>
      <c r="MJN13"/>
      <c r="MJO13"/>
      <c r="MJP13"/>
      <c r="MJQ13"/>
      <c r="MJR13"/>
      <c r="MJS13"/>
      <c r="MJT13"/>
      <c r="MJU13"/>
      <c r="MJV13"/>
      <c r="MJW13"/>
      <c r="MJX13"/>
      <c r="MJY13"/>
      <c r="MJZ13"/>
      <c r="MKA13"/>
      <c r="MKB13"/>
      <c r="MKC13"/>
      <c r="MKD13"/>
      <c r="MKE13"/>
      <c r="MKF13"/>
      <c r="MKG13"/>
      <c r="MKH13"/>
      <c r="MKI13"/>
      <c r="MKJ13"/>
      <c r="MKK13"/>
      <c r="MKL13"/>
      <c r="MKM13"/>
      <c r="MKN13"/>
      <c r="MKO13"/>
      <c r="MKP13"/>
      <c r="MKQ13"/>
      <c r="MKR13"/>
      <c r="MKS13"/>
      <c r="MKT13"/>
      <c r="MKU13"/>
      <c r="MKV13"/>
      <c r="MKW13"/>
      <c r="MKX13"/>
      <c r="MKY13"/>
      <c r="MKZ13"/>
      <c r="MLA13"/>
      <c r="MLB13"/>
      <c r="MLC13"/>
      <c r="MLD13"/>
      <c r="MLE13"/>
      <c r="MLF13"/>
      <c r="MLG13"/>
      <c r="MLH13"/>
      <c r="MLI13"/>
      <c r="MLJ13"/>
      <c r="MLK13"/>
      <c r="MLL13"/>
      <c r="MLM13"/>
      <c r="MLN13"/>
      <c r="MLO13"/>
      <c r="MLP13"/>
      <c r="MLQ13"/>
      <c r="MLR13"/>
      <c r="MLS13"/>
      <c r="MLT13"/>
      <c r="MLU13"/>
      <c r="MLV13"/>
      <c r="MLW13"/>
      <c r="MLX13"/>
      <c r="MLY13"/>
      <c r="MLZ13"/>
      <c r="MMA13"/>
      <c r="MMB13"/>
      <c r="MMC13"/>
      <c r="MMD13"/>
      <c r="MME13"/>
      <c r="MMF13"/>
      <c r="MMG13"/>
      <c r="MMH13"/>
      <c r="MMI13"/>
      <c r="MMJ13"/>
      <c r="MMK13"/>
      <c r="MML13"/>
      <c r="MMM13"/>
      <c r="MMN13"/>
      <c r="MMO13"/>
      <c r="MMP13"/>
      <c r="MMQ13"/>
      <c r="MMR13"/>
      <c r="MMS13"/>
      <c r="MMT13"/>
      <c r="MMU13"/>
      <c r="MMV13"/>
      <c r="MMW13"/>
      <c r="MMX13"/>
      <c r="MMY13"/>
      <c r="MMZ13"/>
      <c r="MNA13"/>
      <c r="MNB13"/>
      <c r="MNC13"/>
      <c r="MND13"/>
      <c r="MNE13"/>
      <c r="MNF13"/>
      <c r="MNG13"/>
      <c r="MNH13"/>
      <c r="MNI13"/>
      <c r="MNJ13"/>
      <c r="MNK13"/>
      <c r="MNL13"/>
      <c r="MNM13"/>
      <c r="MNN13"/>
      <c r="MNO13"/>
      <c r="MNP13"/>
      <c r="MNQ13"/>
      <c r="MNR13"/>
      <c r="MNS13"/>
      <c r="MNT13"/>
      <c r="MNU13"/>
      <c r="MNV13"/>
      <c r="MNW13"/>
      <c r="MNX13"/>
      <c r="MNY13"/>
      <c r="MNZ13"/>
      <c r="MOA13"/>
      <c r="MOB13"/>
      <c r="MOC13"/>
      <c r="MOD13"/>
      <c r="MOE13"/>
      <c r="MOF13"/>
      <c r="MOG13"/>
      <c r="MOH13"/>
      <c r="MOI13"/>
      <c r="MOJ13"/>
      <c r="MOK13"/>
      <c r="MOL13"/>
      <c r="MOM13"/>
      <c r="MON13"/>
      <c r="MOO13"/>
      <c r="MOP13"/>
      <c r="MOQ13"/>
      <c r="MOR13"/>
      <c r="MOS13"/>
      <c r="MOT13"/>
      <c r="MOU13"/>
      <c r="MOV13"/>
      <c r="MOW13"/>
      <c r="MOX13"/>
      <c r="MOY13"/>
      <c r="MOZ13"/>
      <c r="MPA13"/>
      <c r="MPB13"/>
      <c r="MPC13"/>
      <c r="MPD13"/>
      <c r="MPE13"/>
      <c r="MPF13"/>
      <c r="MPG13"/>
      <c r="MPH13"/>
      <c r="MPI13"/>
      <c r="MPJ13"/>
      <c r="MPK13"/>
      <c r="MPL13"/>
      <c r="MPM13"/>
      <c r="MPN13"/>
      <c r="MPO13"/>
      <c r="MPP13"/>
      <c r="MPQ13"/>
      <c r="MPR13"/>
      <c r="MPS13"/>
      <c r="MPT13"/>
      <c r="MPU13"/>
      <c r="MPV13"/>
      <c r="MPW13"/>
      <c r="MPX13"/>
      <c r="MPY13"/>
      <c r="MPZ13"/>
      <c r="MQA13"/>
      <c r="MQB13"/>
      <c r="MQC13"/>
      <c r="MQD13"/>
      <c r="MQE13"/>
      <c r="MQF13"/>
      <c r="MQG13"/>
      <c r="MQH13"/>
      <c r="MQI13"/>
      <c r="MQJ13"/>
      <c r="MQK13"/>
      <c r="MQL13"/>
      <c r="MQM13"/>
      <c r="MQN13"/>
      <c r="MQO13"/>
      <c r="MQP13"/>
      <c r="MQQ13"/>
      <c r="MQR13"/>
      <c r="MQS13"/>
      <c r="MQT13"/>
      <c r="MQU13"/>
      <c r="MQV13"/>
      <c r="MQW13"/>
      <c r="MQX13"/>
      <c r="MQY13"/>
      <c r="MQZ13"/>
      <c r="MRA13"/>
      <c r="MRB13"/>
      <c r="MRC13"/>
      <c r="MRD13"/>
      <c r="MRE13"/>
      <c r="MRF13"/>
      <c r="MRG13"/>
      <c r="MRH13"/>
      <c r="MRI13"/>
      <c r="MRJ13"/>
      <c r="MRK13"/>
      <c r="MRL13"/>
      <c r="MRM13"/>
      <c r="MRN13"/>
      <c r="MRO13"/>
      <c r="MRP13"/>
      <c r="MRQ13"/>
      <c r="MRR13"/>
      <c r="MRS13"/>
      <c r="MRT13"/>
      <c r="MRU13"/>
      <c r="MRV13"/>
      <c r="MRW13"/>
      <c r="MRX13"/>
      <c r="MRY13"/>
      <c r="MRZ13"/>
      <c r="MSA13"/>
      <c r="MSB13"/>
      <c r="MSC13"/>
      <c r="MSD13"/>
      <c r="MSE13"/>
      <c r="MSF13"/>
      <c r="MSG13"/>
      <c r="MSH13"/>
      <c r="MSI13"/>
      <c r="MSJ13"/>
      <c r="MSK13"/>
      <c r="MSL13"/>
      <c r="MSM13"/>
      <c r="MSN13"/>
      <c r="MSO13"/>
      <c r="MSP13"/>
      <c r="MSQ13"/>
      <c r="MSR13"/>
      <c r="MSS13"/>
      <c r="MST13"/>
      <c r="MSU13"/>
      <c r="MSV13"/>
      <c r="MSW13"/>
      <c r="MSX13"/>
      <c r="MSY13"/>
      <c r="MSZ13"/>
      <c r="MTA13"/>
      <c r="MTB13"/>
      <c r="MTC13"/>
      <c r="MTD13"/>
      <c r="MTE13"/>
      <c r="MTF13"/>
      <c r="MTG13"/>
      <c r="MTH13"/>
      <c r="MTI13"/>
      <c r="MTJ13"/>
      <c r="MTK13"/>
      <c r="MTL13"/>
      <c r="MTM13"/>
      <c r="MTN13"/>
      <c r="MTO13"/>
      <c r="MTP13"/>
      <c r="MTQ13"/>
      <c r="MTR13"/>
      <c r="MTS13"/>
      <c r="MTT13"/>
      <c r="MTU13"/>
      <c r="MTV13"/>
      <c r="MTW13"/>
      <c r="MTX13"/>
      <c r="MTY13"/>
      <c r="MTZ13"/>
      <c r="MUA13"/>
      <c r="MUB13"/>
      <c r="MUC13"/>
      <c r="MUD13"/>
      <c r="MUE13"/>
      <c r="MUF13"/>
      <c r="MUG13"/>
      <c r="MUH13"/>
      <c r="MUI13"/>
      <c r="MUJ13"/>
      <c r="MUK13"/>
      <c r="MUL13"/>
      <c r="MUM13"/>
      <c r="MUN13"/>
      <c r="MUO13"/>
      <c r="MUP13"/>
      <c r="MUQ13"/>
      <c r="MUR13"/>
      <c r="MUS13"/>
      <c r="MUT13"/>
      <c r="MUU13"/>
      <c r="MUV13"/>
      <c r="MUW13"/>
      <c r="MUX13"/>
      <c r="MUY13"/>
      <c r="MUZ13"/>
      <c r="MVA13"/>
      <c r="MVB13"/>
      <c r="MVC13"/>
      <c r="MVD13"/>
      <c r="MVE13"/>
      <c r="MVF13"/>
      <c r="MVG13"/>
      <c r="MVH13"/>
      <c r="MVI13"/>
      <c r="MVJ13"/>
      <c r="MVK13"/>
      <c r="MVL13"/>
      <c r="MVM13"/>
      <c r="MVN13"/>
      <c r="MVO13"/>
      <c r="MVP13"/>
      <c r="MVQ13"/>
      <c r="MVR13"/>
      <c r="MVS13"/>
      <c r="MVT13"/>
      <c r="MVU13"/>
      <c r="MVV13"/>
      <c r="MVW13"/>
      <c r="MVX13"/>
      <c r="MVY13"/>
      <c r="MVZ13"/>
      <c r="MWA13"/>
      <c r="MWB13"/>
      <c r="MWC13"/>
      <c r="MWD13"/>
      <c r="MWE13"/>
      <c r="MWF13"/>
      <c r="MWG13"/>
      <c r="MWH13"/>
      <c r="MWI13"/>
      <c r="MWJ13"/>
      <c r="MWK13"/>
      <c r="MWL13"/>
      <c r="MWM13"/>
      <c r="MWN13"/>
      <c r="MWO13"/>
      <c r="MWP13"/>
      <c r="MWQ13"/>
      <c r="MWR13"/>
      <c r="MWS13"/>
      <c r="MWT13"/>
      <c r="MWU13"/>
      <c r="MWV13"/>
      <c r="MWW13"/>
      <c r="MWX13"/>
      <c r="MWY13"/>
      <c r="MWZ13"/>
      <c r="MXA13"/>
      <c r="MXB13"/>
      <c r="MXC13"/>
      <c r="MXD13"/>
      <c r="MXE13"/>
      <c r="MXF13"/>
      <c r="MXG13"/>
      <c r="MXH13"/>
      <c r="MXI13"/>
      <c r="MXJ13"/>
      <c r="MXK13"/>
      <c r="MXL13"/>
      <c r="MXM13"/>
      <c r="MXN13"/>
      <c r="MXO13"/>
      <c r="MXP13"/>
      <c r="MXQ13"/>
      <c r="MXR13"/>
      <c r="MXS13"/>
      <c r="MXT13"/>
      <c r="MXU13"/>
      <c r="MXV13"/>
      <c r="MXW13"/>
      <c r="MXX13"/>
      <c r="MXY13"/>
      <c r="MXZ13"/>
      <c r="MYA13"/>
      <c r="MYB13"/>
      <c r="MYC13"/>
      <c r="MYD13"/>
      <c r="MYE13"/>
      <c r="MYF13"/>
      <c r="MYG13"/>
      <c r="MYH13"/>
      <c r="MYI13"/>
      <c r="MYJ13"/>
      <c r="MYK13"/>
      <c r="MYL13"/>
      <c r="MYM13"/>
      <c r="MYN13"/>
      <c r="MYO13"/>
      <c r="MYP13"/>
      <c r="MYQ13"/>
      <c r="MYR13"/>
      <c r="MYS13"/>
      <c r="MYT13"/>
      <c r="MYU13"/>
      <c r="MYV13"/>
      <c r="MYW13"/>
      <c r="MYX13"/>
      <c r="MYY13"/>
      <c r="MYZ13"/>
      <c r="MZA13"/>
      <c r="MZB13"/>
      <c r="MZC13"/>
      <c r="MZD13"/>
      <c r="MZE13"/>
      <c r="MZF13"/>
      <c r="MZG13"/>
      <c r="MZH13"/>
      <c r="MZI13"/>
      <c r="MZJ13"/>
      <c r="MZK13"/>
      <c r="MZL13"/>
      <c r="MZM13"/>
      <c r="MZN13"/>
      <c r="MZO13"/>
      <c r="MZP13"/>
      <c r="MZQ13"/>
      <c r="MZR13"/>
      <c r="MZS13"/>
      <c r="MZT13"/>
      <c r="MZU13"/>
      <c r="MZV13"/>
      <c r="MZW13"/>
      <c r="MZX13"/>
      <c r="MZY13"/>
      <c r="MZZ13"/>
      <c r="NAA13"/>
      <c r="NAB13"/>
      <c r="NAC13"/>
      <c r="NAD13"/>
      <c r="NAE13"/>
      <c r="NAF13"/>
      <c r="NAG13"/>
      <c r="NAH13"/>
      <c r="NAI13"/>
      <c r="NAJ13"/>
      <c r="NAK13"/>
      <c r="NAL13"/>
      <c r="NAM13"/>
      <c r="NAN13"/>
      <c r="NAO13"/>
      <c r="NAP13"/>
      <c r="NAQ13"/>
      <c r="NAR13"/>
      <c r="NAS13"/>
      <c r="NAT13"/>
      <c r="NAU13"/>
      <c r="NAV13"/>
      <c r="NAW13"/>
      <c r="NAX13"/>
      <c r="NAY13"/>
      <c r="NAZ13"/>
      <c r="NBA13"/>
      <c r="NBB13"/>
      <c r="NBC13"/>
      <c r="NBD13"/>
      <c r="NBE13"/>
      <c r="NBF13"/>
      <c r="NBG13"/>
      <c r="NBH13"/>
      <c r="NBI13"/>
      <c r="NBJ13"/>
      <c r="NBK13"/>
      <c r="NBL13"/>
      <c r="NBM13"/>
      <c r="NBN13"/>
      <c r="NBO13"/>
      <c r="NBP13"/>
      <c r="NBQ13"/>
      <c r="NBR13"/>
      <c r="NBS13"/>
      <c r="NBT13"/>
      <c r="NBU13"/>
      <c r="NBV13"/>
      <c r="NBW13"/>
      <c r="NBX13"/>
      <c r="NBY13"/>
      <c r="NBZ13"/>
      <c r="NCA13"/>
      <c r="NCB13"/>
      <c r="NCC13"/>
      <c r="NCD13"/>
      <c r="NCE13"/>
      <c r="NCF13"/>
      <c r="NCG13"/>
      <c r="NCH13"/>
      <c r="NCI13"/>
      <c r="NCJ13"/>
      <c r="NCK13"/>
      <c r="NCL13"/>
      <c r="NCM13"/>
      <c r="NCN13"/>
      <c r="NCO13"/>
      <c r="NCP13"/>
      <c r="NCQ13"/>
      <c r="NCR13"/>
      <c r="NCS13"/>
      <c r="NCT13"/>
      <c r="NCU13"/>
      <c r="NCV13"/>
      <c r="NCW13"/>
      <c r="NCX13"/>
      <c r="NCY13"/>
      <c r="NCZ13"/>
      <c r="NDA13"/>
      <c r="NDB13"/>
      <c r="NDC13"/>
      <c r="NDD13"/>
      <c r="NDE13"/>
      <c r="NDF13"/>
      <c r="NDG13"/>
      <c r="NDH13"/>
      <c r="NDI13"/>
      <c r="NDJ13"/>
      <c r="NDK13"/>
      <c r="NDL13"/>
      <c r="NDM13"/>
      <c r="NDN13"/>
      <c r="NDO13"/>
      <c r="NDP13"/>
      <c r="NDQ13"/>
      <c r="NDR13"/>
      <c r="NDS13"/>
      <c r="NDT13"/>
      <c r="NDU13"/>
      <c r="NDV13"/>
      <c r="NDW13"/>
      <c r="NDX13"/>
      <c r="NDY13"/>
      <c r="NDZ13"/>
      <c r="NEA13"/>
      <c r="NEB13"/>
      <c r="NEC13"/>
      <c r="NED13"/>
      <c r="NEE13"/>
      <c r="NEF13"/>
      <c r="NEG13"/>
      <c r="NEH13"/>
      <c r="NEI13"/>
      <c r="NEJ13"/>
      <c r="NEK13"/>
      <c r="NEL13"/>
      <c r="NEM13"/>
      <c r="NEN13"/>
      <c r="NEO13"/>
      <c r="NEP13"/>
      <c r="NEQ13"/>
      <c r="NER13"/>
      <c r="NES13"/>
      <c r="NET13"/>
      <c r="NEU13"/>
      <c r="NEV13"/>
      <c r="NEW13"/>
      <c r="NEX13"/>
      <c r="NEY13"/>
      <c r="NEZ13"/>
      <c r="NFA13"/>
      <c r="NFB13"/>
      <c r="NFC13"/>
      <c r="NFD13"/>
      <c r="NFE13"/>
      <c r="NFF13"/>
      <c r="NFG13"/>
      <c r="NFH13"/>
      <c r="NFI13"/>
      <c r="NFJ13"/>
      <c r="NFK13"/>
      <c r="NFL13"/>
      <c r="NFM13"/>
      <c r="NFN13"/>
      <c r="NFO13"/>
      <c r="NFP13"/>
      <c r="NFQ13"/>
      <c r="NFR13"/>
      <c r="NFS13"/>
      <c r="NFT13"/>
      <c r="NFU13"/>
      <c r="NFV13"/>
      <c r="NFW13"/>
      <c r="NFX13"/>
      <c r="NFY13"/>
      <c r="NFZ13"/>
      <c r="NGA13"/>
      <c r="NGB13"/>
      <c r="NGC13"/>
      <c r="NGD13"/>
      <c r="NGE13"/>
      <c r="NGF13"/>
      <c r="NGG13"/>
      <c r="NGH13"/>
      <c r="NGI13"/>
      <c r="NGJ13"/>
      <c r="NGK13"/>
      <c r="NGL13"/>
      <c r="NGM13"/>
      <c r="NGN13"/>
      <c r="NGO13"/>
      <c r="NGP13"/>
      <c r="NGQ13"/>
      <c r="NGR13"/>
      <c r="NGS13"/>
      <c r="NGT13"/>
      <c r="NGU13"/>
      <c r="NGV13"/>
      <c r="NGW13"/>
      <c r="NGX13"/>
      <c r="NGY13"/>
      <c r="NGZ13"/>
      <c r="NHA13"/>
      <c r="NHB13"/>
      <c r="NHC13"/>
      <c r="NHD13"/>
      <c r="NHE13"/>
      <c r="NHF13"/>
      <c r="NHG13"/>
      <c r="NHH13"/>
      <c r="NHI13"/>
      <c r="NHJ13"/>
      <c r="NHK13"/>
      <c r="NHL13"/>
      <c r="NHM13"/>
      <c r="NHN13"/>
      <c r="NHO13"/>
      <c r="NHP13"/>
      <c r="NHQ13"/>
      <c r="NHR13"/>
      <c r="NHS13"/>
      <c r="NHT13"/>
      <c r="NHU13"/>
      <c r="NHV13"/>
      <c r="NHW13"/>
      <c r="NHX13"/>
      <c r="NHY13"/>
      <c r="NHZ13"/>
      <c r="NIA13"/>
      <c r="NIB13"/>
      <c r="NIC13"/>
      <c r="NID13"/>
      <c r="NIE13"/>
      <c r="NIF13"/>
      <c r="NIG13"/>
      <c r="NIH13"/>
      <c r="NII13"/>
      <c r="NIJ13"/>
      <c r="NIK13"/>
      <c r="NIL13"/>
      <c r="NIM13"/>
      <c r="NIN13"/>
      <c r="NIO13"/>
      <c r="NIP13"/>
      <c r="NIQ13"/>
      <c r="NIR13"/>
      <c r="NIS13"/>
      <c r="NIT13"/>
      <c r="NIU13"/>
      <c r="NIV13"/>
      <c r="NIW13"/>
      <c r="NIX13"/>
      <c r="NIY13"/>
      <c r="NIZ13"/>
      <c r="NJA13"/>
      <c r="NJB13"/>
      <c r="NJC13"/>
      <c r="NJD13"/>
      <c r="NJE13"/>
      <c r="NJF13"/>
      <c r="NJG13"/>
      <c r="NJH13"/>
      <c r="NJI13"/>
      <c r="NJJ13"/>
      <c r="NJK13"/>
      <c r="NJL13"/>
      <c r="NJM13"/>
      <c r="NJN13"/>
      <c r="NJO13"/>
      <c r="NJP13"/>
      <c r="NJQ13"/>
      <c r="NJR13"/>
      <c r="NJS13"/>
      <c r="NJT13"/>
      <c r="NJU13"/>
      <c r="NJV13"/>
      <c r="NJW13"/>
      <c r="NJX13"/>
      <c r="NJY13"/>
      <c r="NJZ13"/>
      <c r="NKA13"/>
      <c r="NKB13"/>
      <c r="NKC13"/>
      <c r="NKD13"/>
      <c r="NKE13"/>
      <c r="NKF13"/>
      <c r="NKG13"/>
      <c r="NKH13"/>
      <c r="NKI13"/>
      <c r="NKJ13"/>
      <c r="NKK13"/>
      <c r="NKL13"/>
      <c r="NKM13"/>
      <c r="NKN13"/>
      <c r="NKO13"/>
      <c r="NKP13"/>
      <c r="NKQ13"/>
      <c r="NKR13"/>
      <c r="NKS13"/>
      <c r="NKT13"/>
      <c r="NKU13"/>
      <c r="NKV13"/>
      <c r="NKW13"/>
      <c r="NKX13"/>
      <c r="NKY13"/>
      <c r="NKZ13"/>
      <c r="NLA13"/>
      <c r="NLB13"/>
      <c r="NLC13"/>
      <c r="NLD13"/>
      <c r="NLE13"/>
      <c r="NLF13"/>
      <c r="NLG13"/>
      <c r="NLH13"/>
      <c r="NLI13"/>
      <c r="NLJ13"/>
      <c r="NLK13"/>
      <c r="NLL13"/>
      <c r="NLM13"/>
      <c r="NLN13"/>
      <c r="NLO13"/>
      <c r="NLP13"/>
      <c r="NLQ13"/>
      <c r="NLR13"/>
      <c r="NLS13"/>
      <c r="NLT13"/>
      <c r="NLU13"/>
      <c r="NLV13"/>
      <c r="NLW13"/>
      <c r="NLX13"/>
      <c r="NLY13"/>
      <c r="NLZ13"/>
      <c r="NMA13"/>
      <c r="NMB13"/>
      <c r="NMC13"/>
      <c r="NMD13"/>
      <c r="NME13"/>
      <c r="NMF13"/>
      <c r="NMG13"/>
      <c r="NMH13"/>
      <c r="NMI13"/>
      <c r="NMJ13"/>
      <c r="NMK13"/>
      <c r="NML13"/>
      <c r="NMM13"/>
      <c r="NMN13"/>
      <c r="NMO13"/>
      <c r="NMP13"/>
      <c r="NMQ13"/>
      <c r="NMR13"/>
      <c r="NMS13"/>
      <c r="NMT13"/>
      <c r="NMU13"/>
      <c r="NMV13"/>
      <c r="NMW13"/>
      <c r="NMX13"/>
      <c r="NMY13"/>
      <c r="NMZ13"/>
      <c r="NNA13"/>
      <c r="NNB13"/>
      <c r="NNC13"/>
      <c r="NND13"/>
      <c r="NNE13"/>
      <c r="NNF13"/>
      <c r="NNG13"/>
      <c r="NNH13"/>
      <c r="NNI13"/>
      <c r="NNJ13"/>
      <c r="NNK13"/>
      <c r="NNL13"/>
      <c r="NNM13"/>
      <c r="NNN13"/>
      <c r="NNO13"/>
      <c r="NNP13"/>
      <c r="NNQ13"/>
      <c r="NNR13"/>
      <c r="NNS13"/>
      <c r="NNT13"/>
      <c r="NNU13"/>
      <c r="NNV13"/>
      <c r="NNW13"/>
      <c r="NNX13"/>
      <c r="NNY13"/>
      <c r="NNZ13"/>
      <c r="NOA13"/>
      <c r="NOB13"/>
      <c r="NOC13"/>
      <c r="NOD13"/>
      <c r="NOE13"/>
      <c r="NOF13"/>
      <c r="NOG13"/>
      <c r="NOH13"/>
      <c r="NOI13"/>
      <c r="NOJ13"/>
      <c r="NOK13"/>
      <c r="NOL13"/>
      <c r="NOM13"/>
      <c r="NON13"/>
      <c r="NOO13"/>
      <c r="NOP13"/>
      <c r="NOQ13"/>
      <c r="NOR13"/>
      <c r="NOS13"/>
      <c r="NOT13"/>
      <c r="NOU13"/>
      <c r="NOV13"/>
      <c r="NOW13"/>
      <c r="NOX13"/>
      <c r="NOY13"/>
      <c r="NOZ13"/>
      <c r="NPA13"/>
      <c r="NPB13"/>
      <c r="NPC13"/>
      <c r="NPD13"/>
      <c r="NPE13"/>
      <c r="NPF13"/>
      <c r="NPG13"/>
      <c r="NPH13"/>
      <c r="NPI13"/>
      <c r="NPJ13"/>
      <c r="NPK13"/>
      <c r="NPL13"/>
      <c r="NPM13"/>
      <c r="NPN13"/>
      <c r="NPO13"/>
      <c r="NPP13"/>
      <c r="NPQ13"/>
      <c r="NPR13"/>
      <c r="NPS13"/>
      <c r="NPT13"/>
      <c r="NPU13"/>
      <c r="NPV13"/>
      <c r="NPW13"/>
      <c r="NPX13"/>
      <c r="NPY13"/>
      <c r="NPZ13"/>
      <c r="NQA13"/>
      <c r="NQB13"/>
      <c r="NQC13"/>
      <c r="NQD13"/>
      <c r="NQE13"/>
      <c r="NQF13"/>
      <c r="NQG13"/>
      <c r="NQH13"/>
      <c r="NQI13"/>
      <c r="NQJ13"/>
      <c r="NQK13"/>
      <c r="NQL13"/>
      <c r="NQM13"/>
      <c r="NQN13"/>
      <c r="NQO13"/>
      <c r="NQP13"/>
      <c r="NQQ13"/>
      <c r="NQR13"/>
      <c r="NQS13"/>
      <c r="NQT13"/>
      <c r="NQU13"/>
      <c r="NQV13"/>
      <c r="NQW13"/>
      <c r="NQX13"/>
      <c r="NQY13"/>
      <c r="NQZ13"/>
      <c r="NRA13"/>
      <c r="NRB13"/>
      <c r="NRC13"/>
      <c r="NRD13"/>
      <c r="NRE13"/>
      <c r="NRF13"/>
      <c r="NRG13"/>
      <c r="NRH13"/>
      <c r="NRI13"/>
      <c r="NRJ13"/>
      <c r="NRK13"/>
      <c r="NRL13"/>
      <c r="NRM13"/>
      <c r="NRN13"/>
      <c r="NRO13"/>
      <c r="NRP13"/>
      <c r="NRQ13"/>
      <c r="NRR13"/>
      <c r="NRS13"/>
      <c r="NRT13"/>
      <c r="NRU13"/>
      <c r="NRV13"/>
      <c r="NRW13"/>
      <c r="NRX13"/>
      <c r="NRY13"/>
      <c r="NRZ13"/>
      <c r="NSA13"/>
      <c r="NSB13"/>
      <c r="NSC13"/>
      <c r="NSD13"/>
      <c r="NSE13"/>
      <c r="NSF13"/>
      <c r="NSG13"/>
      <c r="NSH13"/>
      <c r="NSI13"/>
      <c r="NSJ13"/>
      <c r="NSK13"/>
      <c r="NSL13"/>
      <c r="NSM13"/>
      <c r="NSN13"/>
      <c r="NSO13"/>
      <c r="NSP13"/>
      <c r="NSQ13"/>
      <c r="NSR13"/>
      <c r="NSS13"/>
      <c r="NST13"/>
      <c r="NSU13"/>
      <c r="NSV13"/>
      <c r="NSW13"/>
      <c r="NSX13"/>
      <c r="NSY13"/>
      <c r="NSZ13"/>
      <c r="NTA13"/>
      <c r="NTB13"/>
      <c r="NTC13"/>
      <c r="NTD13"/>
      <c r="NTE13"/>
      <c r="NTF13"/>
      <c r="NTG13"/>
      <c r="NTH13"/>
      <c r="NTI13"/>
      <c r="NTJ13"/>
      <c r="NTK13"/>
      <c r="NTL13"/>
      <c r="NTM13"/>
      <c r="NTN13"/>
      <c r="NTO13"/>
      <c r="NTP13"/>
      <c r="NTQ13"/>
      <c r="NTR13"/>
      <c r="NTS13"/>
      <c r="NTT13"/>
      <c r="NTU13"/>
      <c r="NTV13"/>
      <c r="NTW13"/>
      <c r="NTX13"/>
      <c r="NTY13"/>
      <c r="NTZ13"/>
      <c r="NUA13"/>
      <c r="NUB13"/>
      <c r="NUC13"/>
      <c r="NUD13"/>
      <c r="NUE13"/>
      <c r="NUF13"/>
      <c r="NUG13"/>
      <c r="NUH13"/>
      <c r="NUI13"/>
      <c r="NUJ13"/>
      <c r="NUK13"/>
      <c r="NUL13"/>
      <c r="NUM13"/>
      <c r="NUN13"/>
      <c r="NUO13"/>
      <c r="NUP13"/>
      <c r="NUQ13"/>
      <c r="NUR13"/>
      <c r="NUS13"/>
      <c r="NUT13"/>
      <c r="NUU13"/>
      <c r="NUV13"/>
      <c r="NUW13"/>
      <c r="NUX13"/>
      <c r="NUY13"/>
      <c r="NUZ13"/>
      <c r="NVA13"/>
      <c r="NVB13"/>
      <c r="NVC13"/>
      <c r="NVD13"/>
      <c r="NVE13"/>
      <c r="NVF13"/>
      <c r="NVG13"/>
      <c r="NVH13"/>
      <c r="NVI13"/>
      <c r="NVJ13"/>
      <c r="NVK13"/>
      <c r="NVL13"/>
      <c r="NVM13"/>
      <c r="NVN13"/>
      <c r="NVO13"/>
      <c r="NVP13"/>
      <c r="NVQ13"/>
      <c r="NVR13"/>
      <c r="NVS13"/>
      <c r="NVT13"/>
      <c r="NVU13"/>
      <c r="NVV13"/>
      <c r="NVW13"/>
      <c r="NVX13"/>
      <c r="NVY13"/>
      <c r="NVZ13"/>
      <c r="NWA13"/>
      <c r="NWB13"/>
      <c r="NWC13"/>
      <c r="NWD13"/>
      <c r="NWE13"/>
      <c r="NWF13"/>
      <c r="NWG13"/>
      <c r="NWH13"/>
      <c r="NWI13"/>
      <c r="NWJ13"/>
      <c r="NWK13"/>
      <c r="NWL13"/>
      <c r="NWM13"/>
      <c r="NWN13"/>
      <c r="NWO13"/>
      <c r="NWP13"/>
      <c r="NWQ13"/>
      <c r="NWR13"/>
      <c r="NWS13"/>
      <c r="NWT13"/>
      <c r="NWU13"/>
      <c r="NWV13"/>
      <c r="NWW13"/>
      <c r="NWX13"/>
      <c r="NWY13"/>
      <c r="NWZ13"/>
      <c r="NXA13"/>
      <c r="NXB13"/>
      <c r="NXC13"/>
      <c r="NXD13"/>
      <c r="NXE13"/>
      <c r="NXF13"/>
      <c r="NXG13"/>
      <c r="NXH13"/>
      <c r="NXI13"/>
      <c r="NXJ13"/>
      <c r="NXK13"/>
      <c r="NXL13"/>
      <c r="NXM13"/>
      <c r="NXN13"/>
      <c r="NXO13"/>
      <c r="NXP13"/>
      <c r="NXQ13"/>
      <c r="NXR13"/>
      <c r="NXS13"/>
      <c r="NXT13"/>
      <c r="NXU13"/>
      <c r="NXV13"/>
      <c r="NXW13"/>
      <c r="NXX13"/>
      <c r="NXY13"/>
      <c r="NXZ13"/>
      <c r="NYA13"/>
      <c r="NYB13"/>
      <c r="NYC13"/>
      <c r="NYD13"/>
      <c r="NYE13"/>
      <c r="NYF13"/>
      <c r="NYG13"/>
      <c r="NYH13"/>
      <c r="NYI13"/>
      <c r="NYJ13"/>
      <c r="NYK13"/>
      <c r="NYL13"/>
      <c r="NYM13"/>
      <c r="NYN13"/>
      <c r="NYO13"/>
      <c r="NYP13"/>
      <c r="NYQ13"/>
      <c r="NYR13"/>
      <c r="NYS13"/>
      <c r="NYT13"/>
      <c r="NYU13"/>
      <c r="NYV13"/>
      <c r="NYW13"/>
      <c r="NYX13"/>
      <c r="NYY13"/>
      <c r="NYZ13"/>
      <c r="NZA13"/>
      <c r="NZB13"/>
      <c r="NZC13"/>
      <c r="NZD13"/>
      <c r="NZE13"/>
      <c r="NZF13"/>
      <c r="NZG13"/>
      <c r="NZH13"/>
      <c r="NZI13"/>
      <c r="NZJ13"/>
      <c r="NZK13"/>
      <c r="NZL13"/>
      <c r="NZM13"/>
      <c r="NZN13"/>
      <c r="NZO13"/>
      <c r="NZP13"/>
      <c r="NZQ13"/>
      <c r="NZR13"/>
      <c r="NZS13"/>
      <c r="NZT13"/>
      <c r="NZU13"/>
      <c r="NZV13"/>
      <c r="NZW13"/>
      <c r="NZX13"/>
      <c r="NZY13"/>
      <c r="NZZ13"/>
      <c r="OAA13"/>
      <c r="OAB13"/>
      <c r="OAC13"/>
      <c r="OAD13"/>
      <c r="OAE13"/>
      <c r="OAF13"/>
      <c r="OAG13"/>
      <c r="OAH13"/>
      <c r="OAI13"/>
      <c r="OAJ13"/>
      <c r="OAK13"/>
      <c r="OAL13"/>
      <c r="OAM13"/>
      <c r="OAN13"/>
      <c r="OAO13"/>
      <c r="OAP13"/>
      <c r="OAQ13"/>
      <c r="OAR13"/>
      <c r="OAS13"/>
      <c r="OAT13"/>
      <c r="OAU13"/>
      <c r="OAV13"/>
      <c r="OAW13"/>
      <c r="OAX13"/>
      <c r="OAY13"/>
      <c r="OAZ13"/>
      <c r="OBA13"/>
      <c r="OBB13"/>
      <c r="OBC13"/>
      <c r="OBD13"/>
      <c r="OBE13"/>
      <c r="OBF13"/>
      <c r="OBG13"/>
      <c r="OBH13"/>
      <c r="OBI13"/>
      <c r="OBJ13"/>
      <c r="OBK13"/>
      <c r="OBL13"/>
      <c r="OBM13"/>
      <c r="OBN13"/>
      <c r="OBO13"/>
      <c r="OBP13"/>
      <c r="OBQ13"/>
      <c r="OBR13"/>
      <c r="OBS13"/>
      <c r="OBT13"/>
      <c r="OBU13"/>
      <c r="OBV13"/>
      <c r="OBW13"/>
      <c r="OBX13"/>
      <c r="OBY13"/>
      <c r="OBZ13"/>
      <c r="OCA13"/>
      <c r="OCB13"/>
      <c r="OCC13"/>
      <c r="OCD13"/>
      <c r="OCE13"/>
      <c r="OCF13"/>
      <c r="OCG13"/>
      <c r="OCH13"/>
      <c r="OCI13"/>
      <c r="OCJ13"/>
      <c r="OCK13"/>
      <c r="OCL13"/>
      <c r="OCM13"/>
      <c r="OCN13"/>
      <c r="OCO13"/>
      <c r="OCP13"/>
      <c r="OCQ13"/>
      <c r="OCR13"/>
      <c r="OCS13"/>
      <c r="OCT13"/>
      <c r="OCU13"/>
      <c r="OCV13"/>
      <c r="OCW13"/>
      <c r="OCX13"/>
      <c r="OCY13"/>
      <c r="OCZ13"/>
      <c r="ODA13"/>
      <c r="ODB13"/>
      <c r="ODC13"/>
      <c r="ODD13"/>
      <c r="ODE13"/>
      <c r="ODF13"/>
      <c r="ODG13"/>
      <c r="ODH13"/>
      <c r="ODI13"/>
      <c r="ODJ13"/>
      <c r="ODK13"/>
      <c r="ODL13"/>
      <c r="ODM13"/>
      <c r="ODN13"/>
      <c r="ODO13"/>
      <c r="ODP13"/>
      <c r="ODQ13"/>
      <c r="ODR13"/>
      <c r="ODS13"/>
      <c r="ODT13"/>
      <c r="ODU13"/>
      <c r="ODV13"/>
      <c r="ODW13"/>
      <c r="ODX13"/>
      <c r="ODY13"/>
      <c r="ODZ13"/>
      <c r="OEA13"/>
      <c r="OEB13"/>
      <c r="OEC13"/>
      <c r="OED13"/>
      <c r="OEE13"/>
      <c r="OEF13"/>
      <c r="OEG13"/>
      <c r="OEH13"/>
      <c r="OEI13"/>
      <c r="OEJ13"/>
      <c r="OEK13"/>
      <c r="OEL13"/>
      <c r="OEM13"/>
      <c r="OEN13"/>
      <c r="OEO13"/>
      <c r="OEP13"/>
      <c r="OEQ13"/>
      <c r="OER13"/>
      <c r="OES13"/>
      <c r="OET13"/>
      <c r="OEU13"/>
      <c r="OEV13"/>
      <c r="OEW13"/>
      <c r="OEX13"/>
      <c r="OEY13"/>
      <c r="OEZ13"/>
      <c r="OFA13"/>
      <c r="OFB13"/>
      <c r="OFC13"/>
      <c r="OFD13"/>
      <c r="OFE13"/>
      <c r="OFF13"/>
      <c r="OFG13"/>
      <c r="OFH13"/>
      <c r="OFI13"/>
      <c r="OFJ13"/>
      <c r="OFK13"/>
      <c r="OFL13"/>
      <c r="OFM13"/>
      <c r="OFN13"/>
      <c r="OFO13"/>
      <c r="OFP13"/>
      <c r="OFQ13"/>
      <c r="OFR13"/>
      <c r="OFS13"/>
      <c r="OFT13"/>
      <c r="OFU13"/>
      <c r="OFV13"/>
      <c r="OFW13"/>
      <c r="OFX13"/>
      <c r="OFY13"/>
      <c r="OFZ13"/>
      <c r="OGA13"/>
      <c r="OGB13"/>
      <c r="OGC13"/>
      <c r="OGD13"/>
      <c r="OGE13"/>
      <c r="OGF13"/>
      <c r="OGG13"/>
      <c r="OGH13"/>
      <c r="OGI13"/>
      <c r="OGJ13"/>
      <c r="OGK13"/>
      <c r="OGL13"/>
      <c r="OGM13"/>
      <c r="OGN13"/>
      <c r="OGO13"/>
      <c r="OGP13"/>
      <c r="OGQ13"/>
      <c r="OGR13"/>
      <c r="OGS13"/>
      <c r="OGT13"/>
      <c r="OGU13"/>
      <c r="OGV13"/>
      <c r="OGW13"/>
      <c r="OGX13"/>
      <c r="OGY13"/>
      <c r="OGZ13"/>
      <c r="OHA13"/>
      <c r="OHB13"/>
      <c r="OHC13"/>
      <c r="OHD13"/>
      <c r="OHE13"/>
      <c r="OHF13"/>
      <c r="OHG13"/>
      <c r="OHH13"/>
      <c r="OHI13"/>
      <c r="OHJ13"/>
      <c r="OHK13"/>
      <c r="OHL13"/>
      <c r="OHM13"/>
      <c r="OHN13"/>
      <c r="OHO13"/>
      <c r="OHP13"/>
      <c r="OHQ13"/>
      <c r="OHR13"/>
      <c r="OHS13"/>
      <c r="OHT13"/>
      <c r="OHU13"/>
      <c r="OHV13"/>
      <c r="OHW13"/>
      <c r="OHX13"/>
      <c r="OHY13"/>
      <c r="OHZ13"/>
      <c r="OIA13"/>
      <c r="OIB13"/>
      <c r="OIC13"/>
      <c r="OID13"/>
      <c r="OIE13"/>
      <c r="OIF13"/>
      <c r="OIG13"/>
      <c r="OIH13"/>
      <c r="OII13"/>
      <c r="OIJ13"/>
      <c r="OIK13"/>
      <c r="OIL13"/>
      <c r="OIM13"/>
      <c r="OIN13"/>
      <c r="OIO13"/>
      <c r="OIP13"/>
      <c r="OIQ13"/>
      <c r="OIR13"/>
      <c r="OIS13"/>
      <c r="OIT13"/>
      <c r="OIU13"/>
      <c r="OIV13"/>
      <c r="OIW13"/>
      <c r="OIX13"/>
      <c r="OIY13"/>
      <c r="OIZ13"/>
      <c r="OJA13"/>
      <c r="OJB13"/>
      <c r="OJC13"/>
      <c r="OJD13"/>
      <c r="OJE13"/>
      <c r="OJF13"/>
      <c r="OJG13"/>
      <c r="OJH13"/>
      <c r="OJI13"/>
      <c r="OJJ13"/>
      <c r="OJK13"/>
      <c r="OJL13"/>
      <c r="OJM13"/>
      <c r="OJN13"/>
      <c r="OJO13"/>
      <c r="OJP13"/>
      <c r="OJQ13"/>
      <c r="OJR13"/>
      <c r="OJS13"/>
      <c r="OJT13"/>
      <c r="OJU13"/>
      <c r="OJV13"/>
      <c r="OJW13"/>
      <c r="OJX13"/>
      <c r="OJY13"/>
      <c r="OJZ13"/>
      <c r="OKA13"/>
      <c r="OKB13"/>
      <c r="OKC13"/>
      <c r="OKD13"/>
      <c r="OKE13"/>
      <c r="OKF13"/>
      <c r="OKG13"/>
      <c r="OKH13"/>
      <c r="OKI13"/>
      <c r="OKJ13"/>
      <c r="OKK13"/>
      <c r="OKL13"/>
      <c r="OKM13"/>
      <c r="OKN13"/>
      <c r="OKO13"/>
      <c r="OKP13"/>
      <c r="OKQ13"/>
      <c r="OKR13"/>
      <c r="OKS13"/>
      <c r="OKT13"/>
      <c r="OKU13"/>
      <c r="OKV13"/>
      <c r="OKW13"/>
      <c r="OKX13"/>
      <c r="OKY13"/>
      <c r="OKZ13"/>
      <c r="OLA13"/>
      <c r="OLB13"/>
      <c r="OLC13"/>
      <c r="OLD13"/>
      <c r="OLE13"/>
      <c r="OLF13"/>
      <c r="OLG13"/>
      <c r="OLH13"/>
      <c r="OLI13"/>
      <c r="OLJ13"/>
      <c r="OLK13"/>
      <c r="OLL13"/>
      <c r="OLM13"/>
      <c r="OLN13"/>
      <c r="OLO13"/>
      <c r="OLP13"/>
      <c r="OLQ13"/>
      <c r="OLR13"/>
      <c r="OLS13"/>
      <c r="OLT13"/>
      <c r="OLU13"/>
      <c r="OLV13"/>
      <c r="OLW13"/>
      <c r="OLX13"/>
      <c r="OLY13"/>
      <c r="OLZ13"/>
      <c r="OMA13"/>
      <c r="OMB13"/>
      <c r="OMC13"/>
      <c r="OMD13"/>
      <c r="OME13"/>
      <c r="OMF13"/>
      <c r="OMG13"/>
      <c r="OMH13"/>
      <c r="OMI13"/>
      <c r="OMJ13"/>
      <c r="OMK13"/>
      <c r="OML13"/>
      <c r="OMM13"/>
      <c r="OMN13"/>
      <c r="OMO13"/>
      <c r="OMP13"/>
      <c r="OMQ13"/>
      <c r="OMR13"/>
      <c r="OMS13"/>
      <c r="OMT13"/>
      <c r="OMU13"/>
      <c r="OMV13"/>
      <c r="OMW13"/>
      <c r="OMX13"/>
      <c r="OMY13"/>
      <c r="OMZ13"/>
      <c r="ONA13"/>
      <c r="ONB13"/>
      <c r="ONC13"/>
      <c r="OND13"/>
      <c r="ONE13"/>
      <c r="ONF13"/>
      <c r="ONG13"/>
      <c r="ONH13"/>
      <c r="ONI13"/>
      <c r="ONJ13"/>
      <c r="ONK13"/>
      <c r="ONL13"/>
      <c r="ONM13"/>
      <c r="ONN13"/>
      <c r="ONO13"/>
      <c r="ONP13"/>
      <c r="ONQ13"/>
      <c r="ONR13"/>
      <c r="ONS13"/>
      <c r="ONT13"/>
      <c r="ONU13"/>
      <c r="ONV13"/>
      <c r="ONW13"/>
      <c r="ONX13"/>
      <c r="ONY13"/>
      <c r="ONZ13"/>
      <c r="OOA13"/>
      <c r="OOB13"/>
      <c r="OOC13"/>
      <c r="OOD13"/>
      <c r="OOE13"/>
      <c r="OOF13"/>
      <c r="OOG13"/>
      <c r="OOH13"/>
      <c r="OOI13"/>
      <c r="OOJ13"/>
      <c r="OOK13"/>
      <c r="OOL13"/>
      <c r="OOM13"/>
      <c r="OON13"/>
      <c r="OOO13"/>
      <c r="OOP13"/>
      <c r="OOQ13"/>
      <c r="OOR13"/>
      <c r="OOS13"/>
      <c r="OOT13"/>
      <c r="OOU13"/>
      <c r="OOV13"/>
      <c r="OOW13"/>
      <c r="OOX13"/>
      <c r="OOY13"/>
      <c r="OOZ13"/>
      <c r="OPA13"/>
      <c r="OPB13"/>
      <c r="OPC13"/>
      <c r="OPD13"/>
      <c r="OPE13"/>
      <c r="OPF13"/>
      <c r="OPG13"/>
      <c r="OPH13"/>
      <c r="OPI13"/>
      <c r="OPJ13"/>
      <c r="OPK13"/>
      <c r="OPL13"/>
      <c r="OPM13"/>
      <c r="OPN13"/>
      <c r="OPO13"/>
      <c r="OPP13"/>
      <c r="OPQ13"/>
      <c r="OPR13"/>
      <c r="OPS13"/>
      <c r="OPT13"/>
      <c r="OPU13"/>
      <c r="OPV13"/>
      <c r="OPW13"/>
      <c r="OPX13"/>
      <c r="OPY13"/>
      <c r="OPZ13"/>
      <c r="OQA13"/>
      <c r="OQB13"/>
      <c r="OQC13"/>
      <c r="OQD13"/>
      <c r="OQE13"/>
      <c r="OQF13"/>
      <c r="OQG13"/>
      <c r="OQH13"/>
      <c r="OQI13"/>
      <c r="OQJ13"/>
      <c r="OQK13"/>
      <c r="OQL13"/>
      <c r="OQM13"/>
      <c r="OQN13"/>
      <c r="OQO13"/>
      <c r="OQP13"/>
      <c r="OQQ13"/>
      <c r="OQR13"/>
      <c r="OQS13"/>
      <c r="OQT13"/>
      <c r="OQU13"/>
      <c r="OQV13"/>
      <c r="OQW13"/>
      <c r="OQX13"/>
      <c r="OQY13"/>
      <c r="OQZ13"/>
      <c r="ORA13"/>
      <c r="ORB13"/>
      <c r="ORC13"/>
      <c r="ORD13"/>
      <c r="ORE13"/>
      <c r="ORF13"/>
      <c r="ORG13"/>
      <c r="ORH13"/>
      <c r="ORI13"/>
      <c r="ORJ13"/>
      <c r="ORK13"/>
      <c r="ORL13"/>
      <c r="ORM13"/>
      <c r="ORN13"/>
      <c r="ORO13"/>
      <c r="ORP13"/>
      <c r="ORQ13"/>
      <c r="ORR13"/>
      <c r="ORS13"/>
      <c r="ORT13"/>
      <c r="ORU13"/>
      <c r="ORV13"/>
      <c r="ORW13"/>
      <c r="ORX13"/>
      <c r="ORY13"/>
      <c r="ORZ13"/>
      <c r="OSA13"/>
      <c r="OSB13"/>
      <c r="OSC13"/>
      <c r="OSD13"/>
      <c r="OSE13"/>
      <c r="OSF13"/>
      <c r="OSG13"/>
      <c r="OSH13"/>
      <c r="OSI13"/>
      <c r="OSJ13"/>
      <c r="OSK13"/>
      <c r="OSL13"/>
      <c r="OSM13"/>
      <c r="OSN13"/>
      <c r="OSO13"/>
      <c r="OSP13"/>
      <c r="OSQ13"/>
      <c r="OSR13"/>
      <c r="OSS13"/>
      <c r="OST13"/>
      <c r="OSU13"/>
      <c r="OSV13"/>
      <c r="OSW13"/>
      <c r="OSX13"/>
      <c r="OSY13"/>
      <c r="OSZ13"/>
      <c r="OTA13"/>
      <c r="OTB13"/>
      <c r="OTC13"/>
      <c r="OTD13"/>
      <c r="OTE13"/>
      <c r="OTF13"/>
      <c r="OTG13"/>
      <c r="OTH13"/>
      <c r="OTI13"/>
      <c r="OTJ13"/>
      <c r="OTK13"/>
      <c r="OTL13"/>
      <c r="OTM13"/>
      <c r="OTN13"/>
      <c r="OTO13"/>
      <c r="OTP13"/>
      <c r="OTQ13"/>
      <c r="OTR13"/>
      <c r="OTS13"/>
      <c r="OTT13"/>
      <c r="OTU13"/>
      <c r="OTV13"/>
      <c r="OTW13"/>
      <c r="OTX13"/>
      <c r="OTY13"/>
      <c r="OTZ13"/>
      <c r="OUA13"/>
      <c r="OUB13"/>
      <c r="OUC13"/>
      <c r="OUD13"/>
      <c r="OUE13"/>
      <c r="OUF13"/>
      <c r="OUG13"/>
      <c r="OUH13"/>
      <c r="OUI13"/>
      <c r="OUJ13"/>
      <c r="OUK13"/>
      <c r="OUL13"/>
      <c r="OUM13"/>
      <c r="OUN13"/>
      <c r="OUO13"/>
      <c r="OUP13"/>
      <c r="OUQ13"/>
      <c r="OUR13"/>
      <c r="OUS13"/>
      <c r="OUT13"/>
      <c r="OUU13"/>
      <c r="OUV13"/>
      <c r="OUW13"/>
      <c r="OUX13"/>
      <c r="OUY13"/>
      <c r="OUZ13"/>
      <c r="OVA13"/>
      <c r="OVB13"/>
      <c r="OVC13"/>
      <c r="OVD13"/>
      <c r="OVE13"/>
      <c r="OVF13"/>
      <c r="OVG13"/>
      <c r="OVH13"/>
      <c r="OVI13"/>
      <c r="OVJ13"/>
      <c r="OVK13"/>
      <c r="OVL13"/>
      <c r="OVM13"/>
      <c r="OVN13"/>
      <c r="OVO13"/>
      <c r="OVP13"/>
      <c r="OVQ13"/>
      <c r="OVR13"/>
      <c r="OVS13"/>
      <c r="OVT13"/>
      <c r="OVU13"/>
      <c r="OVV13"/>
      <c r="OVW13"/>
      <c r="OVX13"/>
      <c r="OVY13"/>
      <c r="OVZ13"/>
      <c r="OWA13"/>
      <c r="OWB13"/>
      <c r="OWC13"/>
      <c r="OWD13"/>
      <c r="OWE13"/>
      <c r="OWF13"/>
      <c r="OWG13"/>
      <c r="OWH13"/>
      <c r="OWI13"/>
      <c r="OWJ13"/>
      <c r="OWK13"/>
      <c r="OWL13"/>
      <c r="OWM13"/>
      <c r="OWN13"/>
      <c r="OWO13"/>
      <c r="OWP13"/>
      <c r="OWQ13"/>
      <c r="OWR13"/>
      <c r="OWS13"/>
      <c r="OWT13"/>
      <c r="OWU13"/>
      <c r="OWV13"/>
      <c r="OWW13"/>
      <c r="OWX13"/>
      <c r="OWY13"/>
      <c r="OWZ13"/>
      <c r="OXA13"/>
      <c r="OXB13"/>
      <c r="OXC13"/>
      <c r="OXD13"/>
      <c r="OXE13"/>
      <c r="OXF13"/>
      <c r="OXG13"/>
      <c r="OXH13"/>
      <c r="OXI13"/>
      <c r="OXJ13"/>
      <c r="OXK13"/>
      <c r="OXL13"/>
      <c r="OXM13"/>
      <c r="OXN13"/>
      <c r="OXO13"/>
      <c r="OXP13"/>
      <c r="OXQ13"/>
      <c r="OXR13"/>
      <c r="OXS13"/>
      <c r="OXT13"/>
      <c r="OXU13"/>
      <c r="OXV13"/>
      <c r="OXW13"/>
      <c r="OXX13"/>
      <c r="OXY13"/>
      <c r="OXZ13"/>
      <c r="OYA13"/>
      <c r="OYB13"/>
      <c r="OYC13"/>
      <c r="OYD13"/>
      <c r="OYE13"/>
      <c r="OYF13"/>
      <c r="OYG13"/>
      <c r="OYH13"/>
      <c r="OYI13"/>
      <c r="OYJ13"/>
      <c r="OYK13"/>
      <c r="OYL13"/>
      <c r="OYM13"/>
      <c r="OYN13"/>
      <c r="OYO13"/>
      <c r="OYP13"/>
      <c r="OYQ13"/>
      <c r="OYR13"/>
      <c r="OYS13"/>
      <c r="OYT13"/>
      <c r="OYU13"/>
      <c r="OYV13"/>
      <c r="OYW13"/>
      <c r="OYX13"/>
      <c r="OYY13"/>
      <c r="OYZ13"/>
      <c r="OZA13"/>
      <c r="OZB13"/>
      <c r="OZC13"/>
      <c r="OZD13"/>
      <c r="OZE13"/>
      <c r="OZF13"/>
      <c r="OZG13"/>
      <c r="OZH13"/>
      <c r="OZI13"/>
      <c r="OZJ13"/>
      <c r="OZK13"/>
      <c r="OZL13"/>
      <c r="OZM13"/>
      <c r="OZN13"/>
      <c r="OZO13"/>
      <c r="OZP13"/>
      <c r="OZQ13"/>
      <c r="OZR13"/>
      <c r="OZS13"/>
      <c r="OZT13"/>
      <c r="OZU13"/>
      <c r="OZV13"/>
      <c r="OZW13"/>
      <c r="OZX13"/>
      <c r="OZY13"/>
      <c r="OZZ13"/>
      <c r="PAA13"/>
      <c r="PAB13"/>
      <c r="PAC13"/>
      <c r="PAD13"/>
      <c r="PAE13"/>
      <c r="PAF13"/>
      <c r="PAG13"/>
      <c r="PAH13"/>
      <c r="PAI13"/>
      <c r="PAJ13"/>
      <c r="PAK13"/>
      <c r="PAL13"/>
      <c r="PAM13"/>
      <c r="PAN13"/>
      <c r="PAO13"/>
      <c r="PAP13"/>
      <c r="PAQ13"/>
      <c r="PAR13"/>
      <c r="PAS13"/>
      <c r="PAT13"/>
      <c r="PAU13"/>
      <c r="PAV13"/>
      <c r="PAW13"/>
      <c r="PAX13"/>
      <c r="PAY13"/>
      <c r="PAZ13"/>
      <c r="PBA13"/>
      <c r="PBB13"/>
      <c r="PBC13"/>
      <c r="PBD13"/>
      <c r="PBE13"/>
      <c r="PBF13"/>
      <c r="PBG13"/>
      <c r="PBH13"/>
      <c r="PBI13"/>
      <c r="PBJ13"/>
      <c r="PBK13"/>
      <c r="PBL13"/>
      <c r="PBM13"/>
      <c r="PBN13"/>
      <c r="PBO13"/>
      <c r="PBP13"/>
      <c r="PBQ13"/>
      <c r="PBR13"/>
      <c r="PBS13"/>
      <c r="PBT13"/>
      <c r="PBU13"/>
      <c r="PBV13"/>
      <c r="PBW13"/>
      <c r="PBX13"/>
      <c r="PBY13"/>
      <c r="PBZ13"/>
      <c r="PCA13"/>
      <c r="PCB13"/>
      <c r="PCC13"/>
      <c r="PCD13"/>
      <c r="PCE13"/>
      <c r="PCF13"/>
      <c r="PCG13"/>
      <c r="PCH13"/>
      <c r="PCI13"/>
      <c r="PCJ13"/>
      <c r="PCK13"/>
      <c r="PCL13"/>
      <c r="PCM13"/>
      <c r="PCN13"/>
      <c r="PCO13"/>
      <c r="PCP13"/>
      <c r="PCQ13"/>
      <c r="PCR13"/>
      <c r="PCS13"/>
      <c r="PCT13"/>
      <c r="PCU13"/>
      <c r="PCV13"/>
      <c r="PCW13"/>
      <c r="PCX13"/>
      <c r="PCY13"/>
      <c r="PCZ13"/>
      <c r="PDA13"/>
      <c r="PDB13"/>
      <c r="PDC13"/>
      <c r="PDD13"/>
      <c r="PDE13"/>
      <c r="PDF13"/>
      <c r="PDG13"/>
      <c r="PDH13"/>
      <c r="PDI13"/>
      <c r="PDJ13"/>
      <c r="PDK13"/>
      <c r="PDL13"/>
      <c r="PDM13"/>
      <c r="PDN13"/>
      <c r="PDO13"/>
      <c r="PDP13"/>
      <c r="PDQ13"/>
      <c r="PDR13"/>
      <c r="PDS13"/>
      <c r="PDT13"/>
      <c r="PDU13"/>
      <c r="PDV13"/>
      <c r="PDW13"/>
      <c r="PDX13"/>
      <c r="PDY13"/>
      <c r="PDZ13"/>
      <c r="PEA13"/>
      <c r="PEB13"/>
      <c r="PEC13"/>
      <c r="PED13"/>
      <c r="PEE13"/>
      <c r="PEF13"/>
      <c r="PEG13"/>
      <c r="PEH13"/>
      <c r="PEI13"/>
      <c r="PEJ13"/>
      <c r="PEK13"/>
      <c r="PEL13"/>
      <c r="PEM13"/>
      <c r="PEN13"/>
      <c r="PEO13"/>
      <c r="PEP13"/>
      <c r="PEQ13"/>
      <c r="PER13"/>
      <c r="PES13"/>
      <c r="PET13"/>
      <c r="PEU13"/>
      <c r="PEV13"/>
      <c r="PEW13"/>
      <c r="PEX13"/>
      <c r="PEY13"/>
      <c r="PEZ13"/>
      <c r="PFA13"/>
      <c r="PFB13"/>
      <c r="PFC13"/>
      <c r="PFD13"/>
      <c r="PFE13"/>
      <c r="PFF13"/>
      <c r="PFG13"/>
      <c r="PFH13"/>
      <c r="PFI13"/>
      <c r="PFJ13"/>
      <c r="PFK13"/>
      <c r="PFL13"/>
      <c r="PFM13"/>
      <c r="PFN13"/>
      <c r="PFO13"/>
      <c r="PFP13"/>
      <c r="PFQ13"/>
      <c r="PFR13"/>
      <c r="PFS13"/>
      <c r="PFT13"/>
      <c r="PFU13"/>
      <c r="PFV13"/>
      <c r="PFW13"/>
      <c r="PFX13"/>
      <c r="PFY13"/>
      <c r="PFZ13"/>
      <c r="PGA13"/>
      <c r="PGB13"/>
      <c r="PGC13"/>
      <c r="PGD13"/>
      <c r="PGE13"/>
      <c r="PGF13"/>
      <c r="PGG13"/>
      <c r="PGH13"/>
      <c r="PGI13"/>
      <c r="PGJ13"/>
      <c r="PGK13"/>
      <c r="PGL13"/>
      <c r="PGM13"/>
      <c r="PGN13"/>
      <c r="PGO13"/>
      <c r="PGP13"/>
      <c r="PGQ13"/>
      <c r="PGR13"/>
      <c r="PGS13"/>
      <c r="PGT13"/>
      <c r="PGU13"/>
      <c r="PGV13"/>
      <c r="PGW13"/>
      <c r="PGX13"/>
      <c r="PGY13"/>
      <c r="PGZ13"/>
      <c r="PHA13"/>
      <c r="PHB13"/>
      <c r="PHC13"/>
      <c r="PHD13"/>
      <c r="PHE13"/>
      <c r="PHF13"/>
      <c r="PHG13"/>
      <c r="PHH13"/>
      <c r="PHI13"/>
      <c r="PHJ13"/>
      <c r="PHK13"/>
      <c r="PHL13"/>
      <c r="PHM13"/>
      <c r="PHN13"/>
      <c r="PHO13"/>
      <c r="PHP13"/>
      <c r="PHQ13"/>
      <c r="PHR13"/>
      <c r="PHS13"/>
      <c r="PHT13"/>
      <c r="PHU13"/>
      <c r="PHV13"/>
      <c r="PHW13"/>
      <c r="PHX13"/>
      <c r="PHY13"/>
      <c r="PHZ13"/>
      <c r="PIA13"/>
      <c r="PIB13"/>
      <c r="PIC13"/>
      <c r="PID13"/>
      <c r="PIE13"/>
      <c r="PIF13"/>
      <c r="PIG13"/>
      <c r="PIH13"/>
      <c r="PII13"/>
      <c r="PIJ13"/>
      <c r="PIK13"/>
      <c r="PIL13"/>
      <c r="PIM13"/>
      <c r="PIN13"/>
      <c r="PIO13"/>
      <c r="PIP13"/>
      <c r="PIQ13"/>
      <c r="PIR13"/>
      <c r="PIS13"/>
      <c r="PIT13"/>
      <c r="PIU13"/>
      <c r="PIV13"/>
      <c r="PIW13"/>
      <c r="PIX13"/>
      <c r="PIY13"/>
      <c r="PIZ13"/>
      <c r="PJA13"/>
      <c r="PJB13"/>
      <c r="PJC13"/>
      <c r="PJD13"/>
      <c r="PJE13"/>
      <c r="PJF13"/>
      <c r="PJG13"/>
      <c r="PJH13"/>
      <c r="PJI13"/>
      <c r="PJJ13"/>
      <c r="PJK13"/>
      <c r="PJL13"/>
      <c r="PJM13"/>
      <c r="PJN13"/>
      <c r="PJO13"/>
      <c r="PJP13"/>
      <c r="PJQ13"/>
      <c r="PJR13"/>
      <c r="PJS13"/>
      <c r="PJT13"/>
      <c r="PJU13"/>
      <c r="PJV13"/>
      <c r="PJW13"/>
      <c r="PJX13"/>
      <c r="PJY13"/>
      <c r="PJZ13"/>
      <c r="PKA13"/>
      <c r="PKB13"/>
      <c r="PKC13"/>
      <c r="PKD13"/>
      <c r="PKE13"/>
      <c r="PKF13"/>
      <c r="PKG13"/>
      <c r="PKH13"/>
      <c r="PKI13"/>
      <c r="PKJ13"/>
      <c r="PKK13"/>
      <c r="PKL13"/>
      <c r="PKM13"/>
      <c r="PKN13"/>
      <c r="PKO13"/>
      <c r="PKP13"/>
      <c r="PKQ13"/>
      <c r="PKR13"/>
      <c r="PKS13"/>
      <c r="PKT13"/>
      <c r="PKU13"/>
      <c r="PKV13"/>
      <c r="PKW13"/>
      <c r="PKX13"/>
      <c r="PKY13"/>
      <c r="PKZ13"/>
      <c r="PLA13"/>
      <c r="PLB13"/>
      <c r="PLC13"/>
      <c r="PLD13"/>
      <c r="PLE13"/>
      <c r="PLF13"/>
      <c r="PLG13"/>
      <c r="PLH13"/>
      <c r="PLI13"/>
      <c r="PLJ13"/>
      <c r="PLK13"/>
      <c r="PLL13"/>
      <c r="PLM13"/>
      <c r="PLN13"/>
      <c r="PLO13"/>
      <c r="PLP13"/>
      <c r="PLQ13"/>
      <c r="PLR13"/>
      <c r="PLS13"/>
      <c r="PLT13"/>
      <c r="PLU13"/>
      <c r="PLV13"/>
      <c r="PLW13"/>
      <c r="PLX13"/>
      <c r="PLY13"/>
      <c r="PLZ13"/>
      <c r="PMA13"/>
      <c r="PMB13"/>
      <c r="PMC13"/>
      <c r="PMD13"/>
      <c r="PME13"/>
      <c r="PMF13"/>
      <c r="PMG13"/>
      <c r="PMH13"/>
      <c r="PMI13"/>
      <c r="PMJ13"/>
      <c r="PMK13"/>
      <c r="PML13"/>
      <c r="PMM13"/>
      <c r="PMN13"/>
      <c r="PMO13"/>
      <c r="PMP13"/>
      <c r="PMQ13"/>
      <c r="PMR13"/>
      <c r="PMS13"/>
      <c r="PMT13"/>
      <c r="PMU13"/>
      <c r="PMV13"/>
      <c r="PMW13"/>
      <c r="PMX13"/>
      <c r="PMY13"/>
      <c r="PMZ13"/>
      <c r="PNA13"/>
      <c r="PNB13"/>
      <c r="PNC13"/>
      <c r="PND13"/>
      <c r="PNE13"/>
      <c r="PNF13"/>
      <c r="PNG13"/>
      <c r="PNH13"/>
      <c r="PNI13"/>
      <c r="PNJ13"/>
      <c r="PNK13"/>
      <c r="PNL13"/>
      <c r="PNM13"/>
      <c r="PNN13"/>
      <c r="PNO13"/>
      <c r="PNP13"/>
      <c r="PNQ13"/>
      <c r="PNR13"/>
      <c r="PNS13"/>
      <c r="PNT13"/>
      <c r="PNU13"/>
      <c r="PNV13"/>
      <c r="PNW13"/>
      <c r="PNX13"/>
      <c r="PNY13"/>
      <c r="PNZ13"/>
      <c r="POA13"/>
      <c r="POB13"/>
      <c r="POC13"/>
      <c r="POD13"/>
      <c r="POE13"/>
      <c r="POF13"/>
      <c r="POG13"/>
      <c r="POH13"/>
      <c r="POI13"/>
      <c r="POJ13"/>
      <c r="POK13"/>
      <c r="POL13"/>
      <c r="POM13"/>
      <c r="PON13"/>
      <c r="POO13"/>
      <c r="POP13"/>
      <c r="POQ13"/>
      <c r="POR13"/>
      <c r="POS13"/>
      <c r="POT13"/>
      <c r="POU13"/>
      <c r="POV13"/>
      <c r="POW13"/>
      <c r="POX13"/>
      <c r="POY13"/>
      <c r="POZ13"/>
      <c r="PPA13"/>
      <c r="PPB13"/>
      <c r="PPC13"/>
      <c r="PPD13"/>
      <c r="PPE13"/>
      <c r="PPF13"/>
      <c r="PPG13"/>
      <c r="PPH13"/>
      <c r="PPI13"/>
      <c r="PPJ13"/>
      <c r="PPK13"/>
      <c r="PPL13"/>
      <c r="PPM13"/>
      <c r="PPN13"/>
      <c r="PPO13"/>
      <c r="PPP13"/>
      <c r="PPQ13"/>
      <c r="PPR13"/>
      <c r="PPS13"/>
      <c r="PPT13"/>
      <c r="PPU13"/>
      <c r="PPV13"/>
      <c r="PPW13"/>
      <c r="PPX13"/>
      <c r="PPY13"/>
      <c r="PPZ13"/>
      <c r="PQA13"/>
      <c r="PQB13"/>
      <c r="PQC13"/>
      <c r="PQD13"/>
      <c r="PQE13"/>
      <c r="PQF13"/>
      <c r="PQG13"/>
      <c r="PQH13"/>
      <c r="PQI13"/>
      <c r="PQJ13"/>
      <c r="PQK13"/>
      <c r="PQL13"/>
      <c r="PQM13"/>
      <c r="PQN13"/>
      <c r="PQO13"/>
      <c r="PQP13"/>
      <c r="PQQ13"/>
      <c r="PQR13"/>
      <c r="PQS13"/>
      <c r="PQT13"/>
      <c r="PQU13"/>
      <c r="PQV13"/>
      <c r="PQW13"/>
      <c r="PQX13"/>
      <c r="PQY13"/>
      <c r="PQZ13"/>
      <c r="PRA13"/>
      <c r="PRB13"/>
      <c r="PRC13"/>
      <c r="PRD13"/>
      <c r="PRE13"/>
      <c r="PRF13"/>
      <c r="PRG13"/>
      <c r="PRH13"/>
      <c r="PRI13"/>
      <c r="PRJ13"/>
      <c r="PRK13"/>
      <c r="PRL13"/>
      <c r="PRM13"/>
      <c r="PRN13"/>
      <c r="PRO13"/>
      <c r="PRP13"/>
      <c r="PRQ13"/>
      <c r="PRR13"/>
      <c r="PRS13"/>
      <c r="PRT13"/>
      <c r="PRU13"/>
      <c r="PRV13"/>
      <c r="PRW13"/>
      <c r="PRX13"/>
      <c r="PRY13"/>
      <c r="PRZ13"/>
      <c r="PSA13"/>
      <c r="PSB13"/>
      <c r="PSC13"/>
      <c r="PSD13"/>
      <c r="PSE13"/>
      <c r="PSF13"/>
      <c r="PSG13"/>
      <c r="PSH13"/>
      <c r="PSI13"/>
      <c r="PSJ13"/>
      <c r="PSK13"/>
      <c r="PSL13"/>
      <c r="PSM13"/>
      <c r="PSN13"/>
      <c r="PSO13"/>
      <c r="PSP13"/>
      <c r="PSQ13"/>
      <c r="PSR13"/>
      <c r="PSS13"/>
      <c r="PST13"/>
      <c r="PSU13"/>
      <c r="PSV13"/>
      <c r="PSW13"/>
      <c r="PSX13"/>
      <c r="PSY13"/>
      <c r="PSZ13"/>
      <c r="PTA13"/>
      <c r="PTB13"/>
      <c r="PTC13"/>
      <c r="PTD13"/>
      <c r="PTE13"/>
      <c r="PTF13"/>
      <c r="PTG13"/>
      <c r="PTH13"/>
      <c r="PTI13"/>
      <c r="PTJ13"/>
      <c r="PTK13"/>
      <c r="PTL13"/>
      <c r="PTM13"/>
      <c r="PTN13"/>
      <c r="PTO13"/>
      <c r="PTP13"/>
      <c r="PTQ13"/>
      <c r="PTR13"/>
      <c r="PTS13"/>
      <c r="PTT13"/>
      <c r="PTU13"/>
      <c r="PTV13"/>
      <c r="PTW13"/>
      <c r="PTX13"/>
      <c r="PTY13"/>
      <c r="PTZ13"/>
      <c r="PUA13"/>
      <c r="PUB13"/>
      <c r="PUC13"/>
      <c r="PUD13"/>
      <c r="PUE13"/>
      <c r="PUF13"/>
      <c r="PUG13"/>
      <c r="PUH13"/>
      <c r="PUI13"/>
      <c r="PUJ13"/>
      <c r="PUK13"/>
      <c r="PUL13"/>
      <c r="PUM13"/>
      <c r="PUN13"/>
      <c r="PUO13"/>
      <c r="PUP13"/>
      <c r="PUQ13"/>
      <c r="PUR13"/>
      <c r="PUS13"/>
      <c r="PUT13"/>
      <c r="PUU13"/>
      <c r="PUV13"/>
      <c r="PUW13"/>
      <c r="PUX13"/>
      <c r="PUY13"/>
      <c r="PUZ13"/>
      <c r="PVA13"/>
      <c r="PVB13"/>
      <c r="PVC13"/>
      <c r="PVD13"/>
      <c r="PVE13"/>
      <c r="PVF13"/>
      <c r="PVG13"/>
      <c r="PVH13"/>
      <c r="PVI13"/>
      <c r="PVJ13"/>
      <c r="PVK13"/>
      <c r="PVL13"/>
      <c r="PVM13"/>
      <c r="PVN13"/>
      <c r="PVO13"/>
      <c r="PVP13"/>
      <c r="PVQ13"/>
      <c r="PVR13"/>
      <c r="PVS13"/>
      <c r="PVT13"/>
      <c r="PVU13"/>
      <c r="PVV13"/>
      <c r="PVW13"/>
      <c r="PVX13"/>
      <c r="PVY13"/>
      <c r="PVZ13"/>
      <c r="PWA13"/>
      <c r="PWB13"/>
      <c r="PWC13"/>
      <c r="PWD13"/>
      <c r="PWE13"/>
      <c r="PWF13"/>
      <c r="PWG13"/>
      <c r="PWH13"/>
      <c r="PWI13"/>
      <c r="PWJ13"/>
      <c r="PWK13"/>
      <c r="PWL13"/>
      <c r="PWM13"/>
      <c r="PWN13"/>
      <c r="PWO13"/>
      <c r="PWP13"/>
      <c r="PWQ13"/>
      <c r="PWR13"/>
      <c r="PWS13"/>
      <c r="PWT13"/>
      <c r="PWU13"/>
      <c r="PWV13"/>
      <c r="PWW13"/>
      <c r="PWX13"/>
      <c r="PWY13"/>
      <c r="PWZ13"/>
      <c r="PXA13"/>
      <c r="PXB13"/>
      <c r="PXC13"/>
      <c r="PXD13"/>
      <c r="PXE13"/>
      <c r="PXF13"/>
      <c r="PXG13"/>
      <c r="PXH13"/>
      <c r="PXI13"/>
      <c r="PXJ13"/>
      <c r="PXK13"/>
      <c r="PXL13"/>
      <c r="PXM13"/>
      <c r="PXN13"/>
      <c r="PXO13"/>
      <c r="PXP13"/>
      <c r="PXQ13"/>
      <c r="PXR13"/>
      <c r="PXS13"/>
      <c r="PXT13"/>
      <c r="PXU13"/>
      <c r="PXV13"/>
      <c r="PXW13"/>
      <c r="PXX13"/>
      <c r="PXY13"/>
      <c r="PXZ13"/>
      <c r="PYA13"/>
      <c r="PYB13"/>
      <c r="PYC13"/>
      <c r="PYD13"/>
      <c r="PYE13"/>
      <c r="PYF13"/>
      <c r="PYG13"/>
      <c r="PYH13"/>
      <c r="PYI13"/>
      <c r="PYJ13"/>
      <c r="PYK13"/>
      <c r="PYL13"/>
      <c r="PYM13"/>
      <c r="PYN13"/>
      <c r="PYO13"/>
      <c r="PYP13"/>
      <c r="PYQ13"/>
      <c r="PYR13"/>
      <c r="PYS13"/>
      <c r="PYT13"/>
      <c r="PYU13"/>
      <c r="PYV13"/>
      <c r="PYW13"/>
      <c r="PYX13"/>
      <c r="PYY13"/>
      <c r="PYZ13"/>
      <c r="PZA13"/>
      <c r="PZB13"/>
      <c r="PZC13"/>
      <c r="PZD13"/>
      <c r="PZE13"/>
      <c r="PZF13"/>
      <c r="PZG13"/>
      <c r="PZH13"/>
      <c r="PZI13"/>
      <c r="PZJ13"/>
      <c r="PZK13"/>
      <c r="PZL13"/>
      <c r="PZM13"/>
      <c r="PZN13"/>
      <c r="PZO13"/>
      <c r="PZP13"/>
      <c r="PZQ13"/>
      <c r="PZR13"/>
      <c r="PZS13"/>
      <c r="PZT13"/>
      <c r="PZU13"/>
      <c r="PZV13"/>
      <c r="PZW13"/>
      <c r="PZX13"/>
      <c r="PZY13"/>
      <c r="PZZ13"/>
      <c r="QAA13"/>
      <c r="QAB13"/>
      <c r="QAC13"/>
      <c r="QAD13"/>
      <c r="QAE13"/>
      <c r="QAF13"/>
      <c r="QAG13"/>
      <c r="QAH13"/>
      <c r="QAI13"/>
      <c r="QAJ13"/>
      <c r="QAK13"/>
      <c r="QAL13"/>
      <c r="QAM13"/>
      <c r="QAN13"/>
      <c r="QAO13"/>
      <c r="QAP13"/>
      <c r="QAQ13"/>
      <c r="QAR13"/>
      <c r="QAS13"/>
      <c r="QAT13"/>
      <c r="QAU13"/>
      <c r="QAV13"/>
      <c r="QAW13"/>
      <c r="QAX13"/>
      <c r="QAY13"/>
      <c r="QAZ13"/>
      <c r="QBA13"/>
      <c r="QBB13"/>
      <c r="QBC13"/>
      <c r="QBD13"/>
      <c r="QBE13"/>
      <c r="QBF13"/>
      <c r="QBG13"/>
      <c r="QBH13"/>
      <c r="QBI13"/>
      <c r="QBJ13"/>
      <c r="QBK13"/>
      <c r="QBL13"/>
      <c r="QBM13"/>
      <c r="QBN13"/>
      <c r="QBO13"/>
      <c r="QBP13"/>
      <c r="QBQ13"/>
      <c r="QBR13"/>
      <c r="QBS13"/>
      <c r="QBT13"/>
      <c r="QBU13"/>
      <c r="QBV13"/>
      <c r="QBW13"/>
      <c r="QBX13"/>
      <c r="QBY13"/>
      <c r="QBZ13"/>
      <c r="QCA13"/>
      <c r="QCB13"/>
      <c r="QCC13"/>
      <c r="QCD13"/>
      <c r="QCE13"/>
      <c r="QCF13"/>
      <c r="QCG13"/>
      <c r="QCH13"/>
      <c r="QCI13"/>
      <c r="QCJ13"/>
      <c r="QCK13"/>
      <c r="QCL13"/>
      <c r="QCM13"/>
      <c r="QCN13"/>
      <c r="QCO13"/>
      <c r="QCP13"/>
      <c r="QCQ13"/>
      <c r="QCR13"/>
      <c r="QCS13"/>
      <c r="QCT13"/>
      <c r="QCU13"/>
      <c r="QCV13"/>
      <c r="QCW13"/>
      <c r="QCX13"/>
      <c r="QCY13"/>
      <c r="QCZ13"/>
      <c r="QDA13"/>
      <c r="QDB13"/>
      <c r="QDC13"/>
      <c r="QDD13"/>
      <c r="QDE13"/>
      <c r="QDF13"/>
      <c r="QDG13"/>
      <c r="QDH13"/>
      <c r="QDI13"/>
      <c r="QDJ13"/>
      <c r="QDK13"/>
      <c r="QDL13"/>
      <c r="QDM13"/>
      <c r="QDN13"/>
      <c r="QDO13"/>
      <c r="QDP13"/>
      <c r="QDQ13"/>
      <c r="QDR13"/>
      <c r="QDS13"/>
      <c r="QDT13"/>
      <c r="QDU13"/>
      <c r="QDV13"/>
      <c r="QDW13"/>
      <c r="QDX13"/>
      <c r="QDY13"/>
      <c r="QDZ13"/>
      <c r="QEA13"/>
      <c r="QEB13"/>
      <c r="QEC13"/>
      <c r="QED13"/>
      <c r="QEE13"/>
      <c r="QEF13"/>
      <c r="QEG13"/>
      <c r="QEH13"/>
      <c r="QEI13"/>
      <c r="QEJ13"/>
      <c r="QEK13"/>
      <c r="QEL13"/>
      <c r="QEM13"/>
      <c r="QEN13"/>
      <c r="QEO13"/>
      <c r="QEP13"/>
      <c r="QEQ13"/>
      <c r="QER13"/>
      <c r="QES13"/>
      <c r="QET13"/>
      <c r="QEU13"/>
      <c r="QEV13"/>
      <c r="QEW13"/>
      <c r="QEX13"/>
      <c r="QEY13"/>
      <c r="QEZ13"/>
      <c r="QFA13"/>
      <c r="QFB13"/>
      <c r="QFC13"/>
      <c r="QFD13"/>
      <c r="QFE13"/>
      <c r="QFF13"/>
      <c r="QFG13"/>
      <c r="QFH13"/>
      <c r="QFI13"/>
      <c r="QFJ13"/>
      <c r="QFK13"/>
      <c r="QFL13"/>
      <c r="QFM13"/>
      <c r="QFN13"/>
      <c r="QFO13"/>
      <c r="QFP13"/>
      <c r="QFQ13"/>
      <c r="QFR13"/>
      <c r="QFS13"/>
      <c r="QFT13"/>
      <c r="QFU13"/>
      <c r="QFV13"/>
      <c r="QFW13"/>
      <c r="QFX13"/>
      <c r="QFY13"/>
      <c r="QFZ13"/>
      <c r="QGA13"/>
      <c r="QGB13"/>
      <c r="QGC13"/>
      <c r="QGD13"/>
      <c r="QGE13"/>
      <c r="QGF13"/>
      <c r="QGG13"/>
      <c r="QGH13"/>
      <c r="QGI13"/>
      <c r="QGJ13"/>
      <c r="QGK13"/>
      <c r="QGL13"/>
      <c r="QGM13"/>
      <c r="QGN13"/>
      <c r="QGO13"/>
      <c r="QGP13"/>
      <c r="QGQ13"/>
      <c r="QGR13"/>
      <c r="QGS13"/>
      <c r="QGT13"/>
      <c r="QGU13"/>
      <c r="QGV13"/>
      <c r="QGW13"/>
      <c r="QGX13"/>
      <c r="QGY13"/>
      <c r="QGZ13"/>
      <c r="QHA13"/>
      <c r="QHB13"/>
      <c r="QHC13"/>
      <c r="QHD13"/>
      <c r="QHE13"/>
      <c r="QHF13"/>
      <c r="QHG13"/>
      <c r="QHH13"/>
      <c r="QHI13"/>
      <c r="QHJ13"/>
      <c r="QHK13"/>
      <c r="QHL13"/>
      <c r="QHM13"/>
      <c r="QHN13"/>
      <c r="QHO13"/>
      <c r="QHP13"/>
      <c r="QHQ13"/>
      <c r="QHR13"/>
      <c r="QHS13"/>
      <c r="QHT13"/>
      <c r="QHU13"/>
      <c r="QHV13"/>
      <c r="QHW13"/>
      <c r="QHX13"/>
      <c r="QHY13"/>
      <c r="QHZ13"/>
      <c r="QIA13"/>
      <c r="QIB13"/>
      <c r="QIC13"/>
      <c r="QID13"/>
      <c r="QIE13"/>
      <c r="QIF13"/>
      <c r="QIG13"/>
      <c r="QIH13"/>
      <c r="QII13"/>
      <c r="QIJ13"/>
      <c r="QIK13"/>
      <c r="QIL13"/>
      <c r="QIM13"/>
      <c r="QIN13"/>
      <c r="QIO13"/>
      <c r="QIP13"/>
      <c r="QIQ13"/>
      <c r="QIR13"/>
      <c r="QIS13"/>
      <c r="QIT13"/>
      <c r="QIU13"/>
      <c r="QIV13"/>
      <c r="QIW13"/>
      <c r="QIX13"/>
      <c r="QIY13"/>
      <c r="QIZ13"/>
      <c r="QJA13"/>
      <c r="QJB13"/>
      <c r="QJC13"/>
      <c r="QJD13"/>
      <c r="QJE13"/>
      <c r="QJF13"/>
      <c r="QJG13"/>
      <c r="QJH13"/>
      <c r="QJI13"/>
      <c r="QJJ13"/>
      <c r="QJK13"/>
      <c r="QJL13"/>
      <c r="QJM13"/>
      <c r="QJN13"/>
      <c r="QJO13"/>
      <c r="QJP13"/>
      <c r="QJQ13"/>
      <c r="QJR13"/>
      <c r="QJS13"/>
      <c r="QJT13"/>
      <c r="QJU13"/>
      <c r="QJV13"/>
      <c r="QJW13"/>
      <c r="QJX13"/>
      <c r="QJY13"/>
      <c r="QJZ13"/>
      <c r="QKA13"/>
      <c r="QKB13"/>
      <c r="QKC13"/>
      <c r="QKD13"/>
      <c r="QKE13"/>
      <c r="QKF13"/>
      <c r="QKG13"/>
      <c r="QKH13"/>
      <c r="QKI13"/>
      <c r="QKJ13"/>
      <c r="QKK13"/>
      <c r="QKL13"/>
      <c r="QKM13"/>
      <c r="QKN13"/>
      <c r="QKO13"/>
      <c r="QKP13"/>
      <c r="QKQ13"/>
      <c r="QKR13"/>
      <c r="QKS13"/>
      <c r="QKT13"/>
      <c r="QKU13"/>
      <c r="QKV13"/>
      <c r="QKW13"/>
      <c r="QKX13"/>
      <c r="QKY13"/>
      <c r="QKZ13"/>
      <c r="QLA13"/>
      <c r="QLB13"/>
      <c r="QLC13"/>
      <c r="QLD13"/>
      <c r="QLE13"/>
      <c r="QLF13"/>
      <c r="QLG13"/>
      <c r="QLH13"/>
      <c r="QLI13"/>
      <c r="QLJ13"/>
      <c r="QLK13"/>
      <c r="QLL13"/>
      <c r="QLM13"/>
      <c r="QLN13"/>
      <c r="QLO13"/>
      <c r="QLP13"/>
      <c r="QLQ13"/>
      <c r="QLR13"/>
      <c r="QLS13"/>
      <c r="QLT13"/>
      <c r="QLU13"/>
      <c r="QLV13"/>
      <c r="QLW13"/>
      <c r="QLX13"/>
      <c r="QLY13"/>
      <c r="QLZ13"/>
      <c r="QMA13"/>
      <c r="QMB13"/>
      <c r="QMC13"/>
      <c r="QMD13"/>
      <c r="QME13"/>
      <c r="QMF13"/>
      <c r="QMG13"/>
      <c r="QMH13"/>
      <c r="QMI13"/>
      <c r="QMJ13"/>
      <c r="QMK13"/>
      <c r="QML13"/>
      <c r="QMM13"/>
      <c r="QMN13"/>
      <c r="QMO13"/>
      <c r="QMP13"/>
      <c r="QMQ13"/>
      <c r="QMR13"/>
      <c r="QMS13"/>
      <c r="QMT13"/>
      <c r="QMU13"/>
      <c r="QMV13"/>
      <c r="QMW13"/>
      <c r="QMX13"/>
      <c r="QMY13"/>
      <c r="QMZ13"/>
      <c r="QNA13"/>
      <c r="QNB13"/>
      <c r="QNC13"/>
      <c r="QND13"/>
      <c r="QNE13"/>
      <c r="QNF13"/>
      <c r="QNG13"/>
      <c r="QNH13"/>
      <c r="QNI13"/>
      <c r="QNJ13"/>
      <c r="QNK13"/>
      <c r="QNL13"/>
      <c r="QNM13"/>
      <c r="QNN13"/>
      <c r="QNO13"/>
      <c r="QNP13"/>
      <c r="QNQ13"/>
      <c r="QNR13"/>
      <c r="QNS13"/>
      <c r="QNT13"/>
      <c r="QNU13"/>
      <c r="QNV13"/>
      <c r="QNW13"/>
      <c r="QNX13"/>
      <c r="QNY13"/>
      <c r="QNZ13"/>
      <c r="QOA13"/>
      <c r="QOB13"/>
      <c r="QOC13"/>
      <c r="QOD13"/>
      <c r="QOE13"/>
      <c r="QOF13"/>
      <c r="QOG13"/>
      <c r="QOH13"/>
      <c r="QOI13"/>
      <c r="QOJ13"/>
      <c r="QOK13"/>
      <c r="QOL13"/>
      <c r="QOM13"/>
      <c r="QON13"/>
      <c r="QOO13"/>
      <c r="QOP13"/>
      <c r="QOQ13"/>
      <c r="QOR13"/>
      <c r="QOS13"/>
      <c r="QOT13"/>
      <c r="QOU13"/>
      <c r="QOV13"/>
      <c r="QOW13"/>
      <c r="QOX13"/>
      <c r="QOY13"/>
      <c r="QOZ13"/>
      <c r="QPA13"/>
      <c r="QPB13"/>
      <c r="QPC13"/>
      <c r="QPD13"/>
      <c r="QPE13"/>
      <c r="QPF13"/>
      <c r="QPG13"/>
      <c r="QPH13"/>
      <c r="QPI13"/>
      <c r="QPJ13"/>
      <c r="QPK13"/>
      <c r="QPL13"/>
      <c r="QPM13"/>
      <c r="QPN13"/>
      <c r="QPO13"/>
      <c r="QPP13"/>
      <c r="QPQ13"/>
      <c r="QPR13"/>
      <c r="QPS13"/>
      <c r="QPT13"/>
      <c r="QPU13"/>
      <c r="QPV13"/>
      <c r="QPW13"/>
      <c r="QPX13"/>
      <c r="QPY13"/>
      <c r="QPZ13"/>
      <c r="QQA13"/>
      <c r="QQB13"/>
      <c r="QQC13"/>
      <c r="QQD13"/>
      <c r="QQE13"/>
      <c r="QQF13"/>
      <c r="QQG13"/>
      <c r="QQH13"/>
      <c r="QQI13"/>
      <c r="QQJ13"/>
      <c r="QQK13"/>
      <c r="QQL13"/>
      <c r="QQM13"/>
      <c r="QQN13"/>
      <c r="QQO13"/>
      <c r="QQP13"/>
      <c r="QQQ13"/>
      <c r="QQR13"/>
      <c r="QQS13"/>
      <c r="QQT13"/>
      <c r="QQU13"/>
      <c r="QQV13"/>
      <c r="QQW13"/>
      <c r="QQX13"/>
      <c r="QQY13"/>
      <c r="QQZ13"/>
      <c r="QRA13"/>
      <c r="QRB13"/>
      <c r="QRC13"/>
      <c r="QRD13"/>
      <c r="QRE13"/>
      <c r="QRF13"/>
      <c r="QRG13"/>
      <c r="QRH13"/>
      <c r="QRI13"/>
      <c r="QRJ13"/>
      <c r="QRK13"/>
      <c r="QRL13"/>
      <c r="QRM13"/>
      <c r="QRN13"/>
      <c r="QRO13"/>
      <c r="QRP13"/>
      <c r="QRQ13"/>
      <c r="QRR13"/>
      <c r="QRS13"/>
      <c r="QRT13"/>
      <c r="QRU13"/>
      <c r="QRV13"/>
      <c r="QRW13"/>
      <c r="QRX13"/>
      <c r="QRY13"/>
      <c r="QRZ13"/>
      <c r="QSA13"/>
      <c r="QSB13"/>
      <c r="QSC13"/>
      <c r="QSD13"/>
      <c r="QSE13"/>
      <c r="QSF13"/>
      <c r="QSG13"/>
      <c r="QSH13"/>
      <c r="QSI13"/>
      <c r="QSJ13"/>
      <c r="QSK13"/>
      <c r="QSL13"/>
      <c r="QSM13"/>
      <c r="QSN13"/>
      <c r="QSO13"/>
      <c r="QSP13"/>
      <c r="QSQ13"/>
      <c r="QSR13"/>
      <c r="QSS13"/>
      <c r="QST13"/>
      <c r="QSU13"/>
      <c r="QSV13"/>
      <c r="QSW13"/>
      <c r="QSX13"/>
      <c r="QSY13"/>
      <c r="QSZ13"/>
      <c r="QTA13"/>
      <c r="QTB13"/>
      <c r="QTC13"/>
      <c r="QTD13"/>
      <c r="QTE13"/>
      <c r="QTF13"/>
      <c r="QTG13"/>
      <c r="QTH13"/>
      <c r="QTI13"/>
      <c r="QTJ13"/>
      <c r="QTK13"/>
      <c r="QTL13"/>
      <c r="QTM13"/>
      <c r="QTN13"/>
      <c r="QTO13"/>
      <c r="QTP13"/>
      <c r="QTQ13"/>
      <c r="QTR13"/>
      <c r="QTS13"/>
      <c r="QTT13"/>
      <c r="QTU13"/>
      <c r="QTV13"/>
      <c r="QTW13"/>
      <c r="QTX13"/>
      <c r="QTY13"/>
      <c r="QTZ13"/>
      <c r="QUA13"/>
      <c r="QUB13"/>
      <c r="QUC13"/>
      <c r="QUD13"/>
      <c r="QUE13"/>
      <c r="QUF13"/>
      <c r="QUG13"/>
      <c r="QUH13"/>
      <c r="QUI13"/>
      <c r="QUJ13"/>
      <c r="QUK13"/>
      <c r="QUL13"/>
      <c r="QUM13"/>
      <c r="QUN13"/>
      <c r="QUO13"/>
      <c r="QUP13"/>
      <c r="QUQ13"/>
      <c r="QUR13"/>
      <c r="QUS13"/>
      <c r="QUT13"/>
      <c r="QUU13"/>
      <c r="QUV13"/>
      <c r="QUW13"/>
      <c r="QUX13"/>
      <c r="QUY13"/>
      <c r="QUZ13"/>
      <c r="QVA13"/>
      <c r="QVB13"/>
      <c r="QVC13"/>
      <c r="QVD13"/>
      <c r="QVE13"/>
      <c r="QVF13"/>
      <c r="QVG13"/>
      <c r="QVH13"/>
      <c r="QVI13"/>
      <c r="QVJ13"/>
      <c r="QVK13"/>
      <c r="QVL13"/>
      <c r="QVM13"/>
      <c r="QVN13"/>
      <c r="QVO13"/>
      <c r="QVP13"/>
      <c r="QVQ13"/>
      <c r="QVR13"/>
      <c r="QVS13"/>
      <c r="QVT13"/>
      <c r="QVU13"/>
      <c r="QVV13"/>
      <c r="QVW13"/>
      <c r="QVX13"/>
      <c r="QVY13"/>
      <c r="QVZ13"/>
      <c r="QWA13"/>
      <c r="QWB13"/>
      <c r="QWC13"/>
      <c r="QWD13"/>
      <c r="QWE13"/>
      <c r="QWF13"/>
      <c r="QWG13"/>
      <c r="QWH13"/>
      <c r="QWI13"/>
      <c r="QWJ13"/>
      <c r="QWK13"/>
      <c r="QWL13"/>
      <c r="QWM13"/>
      <c r="QWN13"/>
      <c r="QWO13"/>
      <c r="QWP13"/>
      <c r="QWQ13"/>
      <c r="QWR13"/>
      <c r="QWS13"/>
      <c r="QWT13"/>
      <c r="QWU13"/>
      <c r="QWV13"/>
      <c r="QWW13"/>
      <c r="QWX13"/>
      <c r="QWY13"/>
      <c r="QWZ13"/>
      <c r="QXA13"/>
      <c r="QXB13"/>
      <c r="QXC13"/>
      <c r="QXD13"/>
      <c r="QXE13"/>
      <c r="QXF13"/>
      <c r="QXG13"/>
      <c r="QXH13"/>
      <c r="QXI13"/>
      <c r="QXJ13"/>
      <c r="QXK13"/>
      <c r="QXL13"/>
      <c r="QXM13"/>
      <c r="QXN13"/>
      <c r="QXO13"/>
      <c r="QXP13"/>
      <c r="QXQ13"/>
      <c r="QXR13"/>
      <c r="QXS13"/>
      <c r="QXT13"/>
      <c r="QXU13"/>
      <c r="QXV13"/>
      <c r="QXW13"/>
      <c r="QXX13"/>
      <c r="QXY13"/>
      <c r="QXZ13"/>
      <c r="QYA13"/>
      <c r="QYB13"/>
      <c r="QYC13"/>
      <c r="QYD13"/>
      <c r="QYE13"/>
      <c r="QYF13"/>
      <c r="QYG13"/>
      <c r="QYH13"/>
      <c r="QYI13"/>
      <c r="QYJ13"/>
      <c r="QYK13"/>
      <c r="QYL13"/>
      <c r="QYM13"/>
      <c r="QYN13"/>
      <c r="QYO13"/>
      <c r="QYP13"/>
      <c r="QYQ13"/>
      <c r="QYR13"/>
      <c r="QYS13"/>
      <c r="QYT13"/>
      <c r="QYU13"/>
      <c r="QYV13"/>
      <c r="QYW13"/>
      <c r="QYX13"/>
      <c r="QYY13"/>
      <c r="QYZ13"/>
      <c r="QZA13"/>
      <c r="QZB13"/>
      <c r="QZC13"/>
      <c r="QZD13"/>
      <c r="QZE13"/>
      <c r="QZF13"/>
      <c r="QZG13"/>
      <c r="QZH13"/>
      <c r="QZI13"/>
      <c r="QZJ13"/>
      <c r="QZK13"/>
      <c r="QZL13"/>
      <c r="QZM13"/>
      <c r="QZN13"/>
      <c r="QZO13"/>
      <c r="QZP13"/>
      <c r="QZQ13"/>
      <c r="QZR13"/>
      <c r="QZS13"/>
      <c r="QZT13"/>
      <c r="QZU13"/>
      <c r="QZV13"/>
      <c r="QZW13"/>
      <c r="QZX13"/>
      <c r="QZY13"/>
      <c r="QZZ13"/>
      <c r="RAA13"/>
      <c r="RAB13"/>
      <c r="RAC13"/>
      <c r="RAD13"/>
      <c r="RAE13"/>
      <c r="RAF13"/>
      <c r="RAG13"/>
      <c r="RAH13"/>
      <c r="RAI13"/>
      <c r="RAJ13"/>
      <c r="RAK13"/>
      <c r="RAL13"/>
      <c r="RAM13"/>
      <c r="RAN13"/>
      <c r="RAO13"/>
      <c r="RAP13"/>
      <c r="RAQ13"/>
      <c r="RAR13"/>
      <c r="RAS13"/>
      <c r="RAT13"/>
      <c r="RAU13"/>
      <c r="RAV13"/>
      <c r="RAW13"/>
      <c r="RAX13"/>
      <c r="RAY13"/>
      <c r="RAZ13"/>
      <c r="RBA13"/>
      <c r="RBB13"/>
      <c r="RBC13"/>
      <c r="RBD13"/>
      <c r="RBE13"/>
      <c r="RBF13"/>
      <c r="RBG13"/>
      <c r="RBH13"/>
      <c r="RBI13"/>
      <c r="RBJ13"/>
      <c r="RBK13"/>
      <c r="RBL13"/>
      <c r="RBM13"/>
      <c r="RBN13"/>
      <c r="RBO13"/>
      <c r="RBP13"/>
      <c r="RBQ13"/>
      <c r="RBR13"/>
      <c r="RBS13"/>
      <c r="RBT13"/>
      <c r="RBU13"/>
      <c r="RBV13"/>
      <c r="RBW13"/>
      <c r="RBX13"/>
      <c r="RBY13"/>
      <c r="RBZ13"/>
      <c r="RCA13"/>
      <c r="RCB13"/>
      <c r="RCC13"/>
      <c r="RCD13"/>
      <c r="RCE13"/>
      <c r="RCF13"/>
      <c r="RCG13"/>
      <c r="RCH13"/>
      <c r="RCI13"/>
      <c r="RCJ13"/>
      <c r="RCK13"/>
      <c r="RCL13"/>
      <c r="RCM13"/>
      <c r="RCN13"/>
      <c r="RCO13"/>
      <c r="RCP13"/>
      <c r="RCQ13"/>
      <c r="RCR13"/>
      <c r="RCS13"/>
      <c r="RCT13"/>
      <c r="RCU13"/>
      <c r="RCV13"/>
      <c r="RCW13"/>
      <c r="RCX13"/>
      <c r="RCY13"/>
      <c r="RCZ13"/>
      <c r="RDA13"/>
      <c r="RDB13"/>
      <c r="RDC13"/>
      <c r="RDD13"/>
      <c r="RDE13"/>
      <c r="RDF13"/>
      <c r="RDG13"/>
      <c r="RDH13"/>
      <c r="RDI13"/>
      <c r="RDJ13"/>
      <c r="RDK13"/>
      <c r="RDL13"/>
      <c r="RDM13"/>
      <c r="RDN13"/>
      <c r="RDO13"/>
      <c r="RDP13"/>
      <c r="RDQ13"/>
      <c r="RDR13"/>
      <c r="RDS13"/>
      <c r="RDT13"/>
      <c r="RDU13"/>
      <c r="RDV13"/>
      <c r="RDW13"/>
      <c r="RDX13"/>
      <c r="RDY13"/>
      <c r="RDZ13"/>
      <c r="REA13"/>
      <c r="REB13"/>
      <c r="REC13"/>
      <c r="RED13"/>
      <c r="REE13"/>
      <c r="REF13"/>
      <c r="REG13"/>
      <c r="REH13"/>
      <c r="REI13"/>
      <c r="REJ13"/>
      <c r="REK13"/>
      <c r="REL13"/>
      <c r="REM13"/>
      <c r="REN13"/>
      <c r="REO13"/>
      <c r="REP13"/>
      <c r="REQ13"/>
      <c r="RER13"/>
      <c r="RES13"/>
      <c r="RET13"/>
      <c r="REU13"/>
      <c r="REV13"/>
      <c r="REW13"/>
      <c r="REX13"/>
      <c r="REY13"/>
      <c r="REZ13"/>
      <c r="RFA13"/>
      <c r="RFB13"/>
      <c r="RFC13"/>
      <c r="RFD13"/>
      <c r="RFE13"/>
      <c r="RFF13"/>
      <c r="RFG13"/>
      <c r="RFH13"/>
      <c r="RFI13"/>
      <c r="RFJ13"/>
      <c r="RFK13"/>
      <c r="RFL13"/>
      <c r="RFM13"/>
      <c r="RFN13"/>
      <c r="RFO13"/>
      <c r="RFP13"/>
      <c r="RFQ13"/>
      <c r="RFR13"/>
      <c r="RFS13"/>
      <c r="RFT13"/>
      <c r="RFU13"/>
      <c r="RFV13"/>
      <c r="RFW13"/>
      <c r="RFX13"/>
      <c r="RFY13"/>
      <c r="RFZ13"/>
      <c r="RGA13"/>
      <c r="RGB13"/>
      <c r="RGC13"/>
      <c r="RGD13"/>
      <c r="RGE13"/>
      <c r="RGF13"/>
      <c r="RGG13"/>
      <c r="RGH13"/>
      <c r="RGI13"/>
      <c r="RGJ13"/>
      <c r="RGK13"/>
      <c r="RGL13"/>
      <c r="RGM13"/>
      <c r="RGN13"/>
      <c r="RGO13"/>
      <c r="RGP13"/>
      <c r="RGQ13"/>
      <c r="RGR13"/>
      <c r="RGS13"/>
      <c r="RGT13"/>
      <c r="RGU13"/>
      <c r="RGV13"/>
      <c r="RGW13"/>
      <c r="RGX13"/>
      <c r="RGY13"/>
      <c r="RGZ13"/>
      <c r="RHA13"/>
      <c r="RHB13"/>
      <c r="RHC13"/>
      <c r="RHD13"/>
      <c r="RHE13"/>
      <c r="RHF13"/>
      <c r="RHG13"/>
      <c r="RHH13"/>
      <c r="RHI13"/>
      <c r="RHJ13"/>
      <c r="RHK13"/>
      <c r="RHL13"/>
      <c r="RHM13"/>
      <c r="RHN13"/>
      <c r="RHO13"/>
      <c r="RHP13"/>
      <c r="RHQ13"/>
      <c r="RHR13"/>
      <c r="RHS13"/>
      <c r="RHT13"/>
      <c r="RHU13"/>
      <c r="RHV13"/>
      <c r="RHW13"/>
      <c r="RHX13"/>
      <c r="RHY13"/>
      <c r="RHZ13"/>
      <c r="RIA13"/>
      <c r="RIB13"/>
      <c r="RIC13"/>
      <c r="RID13"/>
      <c r="RIE13"/>
      <c r="RIF13"/>
      <c r="RIG13"/>
      <c r="RIH13"/>
      <c r="RII13"/>
      <c r="RIJ13"/>
      <c r="RIK13"/>
      <c r="RIL13"/>
      <c r="RIM13"/>
      <c r="RIN13"/>
      <c r="RIO13"/>
      <c r="RIP13"/>
      <c r="RIQ13"/>
      <c r="RIR13"/>
      <c r="RIS13"/>
      <c r="RIT13"/>
      <c r="RIU13"/>
      <c r="RIV13"/>
      <c r="RIW13"/>
      <c r="RIX13"/>
      <c r="RIY13"/>
      <c r="RIZ13"/>
      <c r="RJA13"/>
      <c r="RJB13"/>
      <c r="RJC13"/>
      <c r="RJD13"/>
      <c r="RJE13"/>
      <c r="RJF13"/>
      <c r="RJG13"/>
      <c r="RJH13"/>
      <c r="RJI13"/>
      <c r="RJJ13"/>
      <c r="RJK13"/>
      <c r="RJL13"/>
      <c r="RJM13"/>
      <c r="RJN13"/>
      <c r="RJO13"/>
      <c r="RJP13"/>
      <c r="RJQ13"/>
      <c r="RJR13"/>
      <c r="RJS13"/>
      <c r="RJT13"/>
      <c r="RJU13"/>
      <c r="RJV13"/>
      <c r="RJW13"/>
      <c r="RJX13"/>
      <c r="RJY13"/>
      <c r="RJZ13"/>
      <c r="RKA13"/>
      <c r="RKB13"/>
      <c r="RKC13"/>
      <c r="RKD13"/>
      <c r="RKE13"/>
      <c r="RKF13"/>
      <c r="RKG13"/>
      <c r="RKH13"/>
      <c r="RKI13"/>
      <c r="RKJ13"/>
      <c r="RKK13"/>
      <c r="RKL13"/>
      <c r="RKM13"/>
      <c r="RKN13"/>
      <c r="RKO13"/>
      <c r="RKP13"/>
      <c r="RKQ13"/>
      <c r="RKR13"/>
      <c r="RKS13"/>
      <c r="RKT13"/>
      <c r="RKU13"/>
      <c r="RKV13"/>
      <c r="RKW13"/>
      <c r="RKX13"/>
      <c r="RKY13"/>
      <c r="RKZ13"/>
      <c r="RLA13"/>
      <c r="RLB13"/>
      <c r="RLC13"/>
      <c r="RLD13"/>
      <c r="RLE13"/>
      <c r="RLF13"/>
      <c r="RLG13"/>
      <c r="RLH13"/>
      <c r="RLI13"/>
      <c r="RLJ13"/>
      <c r="RLK13"/>
      <c r="RLL13"/>
      <c r="RLM13"/>
      <c r="RLN13"/>
      <c r="RLO13"/>
      <c r="RLP13"/>
      <c r="RLQ13"/>
      <c r="RLR13"/>
      <c r="RLS13"/>
      <c r="RLT13"/>
      <c r="RLU13"/>
      <c r="RLV13"/>
      <c r="RLW13"/>
      <c r="RLX13"/>
      <c r="RLY13"/>
      <c r="RLZ13"/>
      <c r="RMA13"/>
      <c r="RMB13"/>
      <c r="RMC13"/>
      <c r="RMD13"/>
      <c r="RME13"/>
      <c r="RMF13"/>
      <c r="RMG13"/>
      <c r="RMH13"/>
      <c r="RMI13"/>
      <c r="RMJ13"/>
      <c r="RMK13"/>
      <c r="RML13"/>
      <c r="RMM13"/>
      <c r="RMN13"/>
      <c r="RMO13"/>
      <c r="RMP13"/>
      <c r="RMQ13"/>
      <c r="RMR13"/>
      <c r="RMS13"/>
      <c r="RMT13"/>
      <c r="RMU13"/>
      <c r="RMV13"/>
      <c r="RMW13"/>
      <c r="RMX13"/>
      <c r="RMY13"/>
      <c r="RMZ13"/>
      <c r="RNA13"/>
      <c r="RNB13"/>
      <c r="RNC13"/>
      <c r="RND13"/>
      <c r="RNE13"/>
      <c r="RNF13"/>
      <c r="RNG13"/>
      <c r="RNH13"/>
      <c r="RNI13"/>
      <c r="RNJ13"/>
      <c r="RNK13"/>
      <c r="RNL13"/>
      <c r="RNM13"/>
      <c r="RNN13"/>
      <c r="RNO13"/>
      <c r="RNP13"/>
      <c r="RNQ13"/>
      <c r="RNR13"/>
      <c r="RNS13"/>
      <c r="RNT13"/>
      <c r="RNU13"/>
      <c r="RNV13"/>
      <c r="RNW13"/>
      <c r="RNX13"/>
      <c r="RNY13"/>
      <c r="RNZ13"/>
      <c r="ROA13"/>
      <c r="ROB13"/>
      <c r="ROC13"/>
      <c r="ROD13"/>
      <c r="ROE13"/>
      <c r="ROF13"/>
      <c r="ROG13"/>
      <c r="ROH13"/>
      <c r="ROI13"/>
      <c r="ROJ13"/>
      <c r="ROK13"/>
      <c r="ROL13"/>
      <c r="ROM13"/>
      <c r="RON13"/>
      <c r="ROO13"/>
      <c r="ROP13"/>
      <c r="ROQ13"/>
      <c r="ROR13"/>
      <c r="ROS13"/>
      <c r="ROT13"/>
      <c r="ROU13"/>
      <c r="ROV13"/>
      <c r="ROW13"/>
      <c r="ROX13"/>
      <c r="ROY13"/>
      <c r="ROZ13"/>
      <c r="RPA13"/>
      <c r="RPB13"/>
      <c r="RPC13"/>
      <c r="RPD13"/>
      <c r="RPE13"/>
      <c r="RPF13"/>
      <c r="RPG13"/>
      <c r="RPH13"/>
      <c r="RPI13"/>
      <c r="RPJ13"/>
      <c r="RPK13"/>
      <c r="RPL13"/>
      <c r="RPM13"/>
      <c r="RPN13"/>
      <c r="RPO13"/>
      <c r="RPP13"/>
      <c r="RPQ13"/>
      <c r="RPR13"/>
      <c r="RPS13"/>
      <c r="RPT13"/>
      <c r="RPU13"/>
      <c r="RPV13"/>
      <c r="RPW13"/>
      <c r="RPX13"/>
      <c r="RPY13"/>
      <c r="RPZ13"/>
      <c r="RQA13"/>
      <c r="RQB13"/>
      <c r="RQC13"/>
      <c r="RQD13"/>
      <c r="RQE13"/>
      <c r="RQF13"/>
      <c r="RQG13"/>
      <c r="RQH13"/>
      <c r="RQI13"/>
      <c r="RQJ13"/>
      <c r="RQK13"/>
      <c r="RQL13"/>
      <c r="RQM13"/>
      <c r="RQN13"/>
      <c r="RQO13"/>
      <c r="RQP13"/>
      <c r="RQQ13"/>
      <c r="RQR13"/>
      <c r="RQS13"/>
      <c r="RQT13"/>
      <c r="RQU13"/>
      <c r="RQV13"/>
      <c r="RQW13"/>
      <c r="RQX13"/>
      <c r="RQY13"/>
      <c r="RQZ13"/>
      <c r="RRA13"/>
      <c r="RRB13"/>
      <c r="RRC13"/>
      <c r="RRD13"/>
      <c r="RRE13"/>
      <c r="RRF13"/>
      <c r="RRG13"/>
      <c r="RRH13"/>
      <c r="RRI13"/>
      <c r="RRJ13"/>
      <c r="RRK13"/>
      <c r="RRL13"/>
      <c r="RRM13"/>
      <c r="RRN13"/>
      <c r="RRO13"/>
      <c r="RRP13"/>
      <c r="RRQ13"/>
      <c r="RRR13"/>
      <c r="RRS13"/>
      <c r="RRT13"/>
      <c r="RRU13"/>
      <c r="RRV13"/>
      <c r="RRW13"/>
      <c r="RRX13"/>
      <c r="RRY13"/>
      <c r="RRZ13"/>
      <c r="RSA13"/>
      <c r="RSB13"/>
      <c r="RSC13"/>
      <c r="RSD13"/>
      <c r="RSE13"/>
      <c r="RSF13"/>
      <c r="RSG13"/>
      <c r="RSH13"/>
      <c r="RSI13"/>
      <c r="RSJ13"/>
      <c r="RSK13"/>
      <c r="RSL13"/>
      <c r="RSM13"/>
      <c r="RSN13"/>
      <c r="RSO13"/>
      <c r="RSP13"/>
      <c r="RSQ13"/>
      <c r="RSR13"/>
      <c r="RSS13"/>
      <c r="RST13"/>
      <c r="RSU13"/>
      <c r="RSV13"/>
      <c r="RSW13"/>
      <c r="RSX13"/>
      <c r="RSY13"/>
      <c r="RSZ13"/>
      <c r="RTA13"/>
      <c r="RTB13"/>
      <c r="RTC13"/>
      <c r="RTD13"/>
      <c r="RTE13"/>
      <c r="RTF13"/>
      <c r="RTG13"/>
      <c r="RTH13"/>
      <c r="RTI13"/>
      <c r="RTJ13"/>
      <c r="RTK13"/>
      <c r="RTL13"/>
      <c r="RTM13"/>
      <c r="RTN13"/>
      <c r="RTO13"/>
      <c r="RTP13"/>
      <c r="RTQ13"/>
      <c r="RTR13"/>
      <c r="RTS13"/>
      <c r="RTT13"/>
      <c r="RTU13"/>
      <c r="RTV13"/>
      <c r="RTW13"/>
      <c r="RTX13"/>
      <c r="RTY13"/>
      <c r="RTZ13"/>
      <c r="RUA13"/>
      <c r="RUB13"/>
      <c r="RUC13"/>
      <c r="RUD13"/>
      <c r="RUE13"/>
      <c r="RUF13"/>
      <c r="RUG13"/>
      <c r="RUH13"/>
      <c r="RUI13"/>
      <c r="RUJ13"/>
      <c r="RUK13"/>
      <c r="RUL13"/>
      <c r="RUM13"/>
      <c r="RUN13"/>
      <c r="RUO13"/>
      <c r="RUP13"/>
      <c r="RUQ13"/>
      <c r="RUR13"/>
      <c r="RUS13"/>
      <c r="RUT13"/>
      <c r="RUU13"/>
      <c r="RUV13"/>
      <c r="RUW13"/>
      <c r="RUX13"/>
      <c r="RUY13"/>
      <c r="RUZ13"/>
      <c r="RVA13"/>
      <c r="RVB13"/>
      <c r="RVC13"/>
      <c r="RVD13"/>
      <c r="RVE13"/>
      <c r="RVF13"/>
      <c r="RVG13"/>
      <c r="RVH13"/>
      <c r="RVI13"/>
      <c r="RVJ13"/>
      <c r="RVK13"/>
      <c r="RVL13"/>
      <c r="RVM13"/>
      <c r="RVN13"/>
      <c r="RVO13"/>
      <c r="RVP13"/>
      <c r="RVQ13"/>
      <c r="RVR13"/>
      <c r="RVS13"/>
      <c r="RVT13"/>
      <c r="RVU13"/>
      <c r="RVV13"/>
      <c r="RVW13"/>
      <c r="RVX13"/>
      <c r="RVY13"/>
      <c r="RVZ13"/>
      <c r="RWA13"/>
      <c r="RWB13"/>
      <c r="RWC13"/>
      <c r="RWD13"/>
      <c r="RWE13"/>
      <c r="RWF13"/>
      <c r="RWG13"/>
      <c r="RWH13"/>
      <c r="RWI13"/>
      <c r="RWJ13"/>
      <c r="RWK13"/>
      <c r="RWL13"/>
      <c r="RWM13"/>
      <c r="RWN13"/>
      <c r="RWO13"/>
      <c r="RWP13"/>
      <c r="RWQ13"/>
      <c r="RWR13"/>
      <c r="RWS13"/>
      <c r="RWT13"/>
      <c r="RWU13"/>
      <c r="RWV13"/>
      <c r="RWW13"/>
      <c r="RWX13"/>
      <c r="RWY13"/>
      <c r="RWZ13"/>
      <c r="RXA13"/>
      <c r="RXB13"/>
      <c r="RXC13"/>
      <c r="RXD13"/>
      <c r="RXE13"/>
      <c r="RXF13"/>
      <c r="RXG13"/>
      <c r="RXH13"/>
      <c r="RXI13"/>
      <c r="RXJ13"/>
      <c r="RXK13"/>
      <c r="RXL13"/>
      <c r="RXM13"/>
      <c r="RXN13"/>
      <c r="RXO13"/>
      <c r="RXP13"/>
      <c r="RXQ13"/>
      <c r="RXR13"/>
      <c r="RXS13"/>
      <c r="RXT13"/>
      <c r="RXU13"/>
      <c r="RXV13"/>
      <c r="RXW13"/>
      <c r="RXX13"/>
      <c r="RXY13"/>
      <c r="RXZ13"/>
      <c r="RYA13"/>
      <c r="RYB13"/>
      <c r="RYC13"/>
      <c r="RYD13"/>
      <c r="RYE13"/>
      <c r="RYF13"/>
      <c r="RYG13"/>
      <c r="RYH13"/>
      <c r="RYI13"/>
      <c r="RYJ13"/>
      <c r="RYK13"/>
      <c r="RYL13"/>
      <c r="RYM13"/>
      <c r="RYN13"/>
      <c r="RYO13"/>
      <c r="RYP13"/>
      <c r="RYQ13"/>
      <c r="RYR13"/>
      <c r="RYS13"/>
      <c r="RYT13"/>
      <c r="RYU13"/>
      <c r="RYV13"/>
      <c r="RYW13"/>
      <c r="RYX13"/>
      <c r="RYY13"/>
      <c r="RYZ13"/>
      <c r="RZA13"/>
      <c r="RZB13"/>
      <c r="RZC13"/>
      <c r="RZD13"/>
      <c r="RZE13"/>
      <c r="RZF13"/>
      <c r="RZG13"/>
      <c r="RZH13"/>
      <c r="RZI13"/>
      <c r="RZJ13"/>
      <c r="RZK13"/>
      <c r="RZL13"/>
      <c r="RZM13"/>
      <c r="RZN13"/>
      <c r="RZO13"/>
      <c r="RZP13"/>
      <c r="RZQ13"/>
      <c r="RZR13"/>
      <c r="RZS13"/>
      <c r="RZT13"/>
      <c r="RZU13"/>
      <c r="RZV13"/>
      <c r="RZW13"/>
      <c r="RZX13"/>
      <c r="RZY13"/>
      <c r="RZZ13"/>
      <c r="SAA13"/>
      <c r="SAB13"/>
      <c r="SAC13"/>
      <c r="SAD13"/>
      <c r="SAE13"/>
      <c r="SAF13"/>
      <c r="SAG13"/>
      <c r="SAH13"/>
      <c r="SAI13"/>
      <c r="SAJ13"/>
      <c r="SAK13"/>
      <c r="SAL13"/>
      <c r="SAM13"/>
      <c r="SAN13"/>
      <c r="SAO13"/>
      <c r="SAP13"/>
      <c r="SAQ13"/>
      <c r="SAR13"/>
      <c r="SAS13"/>
      <c r="SAT13"/>
      <c r="SAU13"/>
      <c r="SAV13"/>
      <c r="SAW13"/>
      <c r="SAX13"/>
      <c r="SAY13"/>
      <c r="SAZ13"/>
      <c r="SBA13"/>
      <c r="SBB13"/>
      <c r="SBC13"/>
      <c r="SBD13"/>
      <c r="SBE13"/>
      <c r="SBF13"/>
      <c r="SBG13"/>
      <c r="SBH13"/>
      <c r="SBI13"/>
      <c r="SBJ13"/>
      <c r="SBK13"/>
      <c r="SBL13"/>
      <c r="SBM13"/>
      <c r="SBN13"/>
      <c r="SBO13"/>
      <c r="SBP13"/>
      <c r="SBQ13"/>
      <c r="SBR13"/>
      <c r="SBS13"/>
      <c r="SBT13"/>
      <c r="SBU13"/>
      <c r="SBV13"/>
      <c r="SBW13"/>
      <c r="SBX13"/>
      <c r="SBY13"/>
      <c r="SBZ13"/>
      <c r="SCA13"/>
      <c r="SCB13"/>
      <c r="SCC13"/>
      <c r="SCD13"/>
      <c r="SCE13"/>
      <c r="SCF13"/>
      <c r="SCG13"/>
      <c r="SCH13"/>
      <c r="SCI13"/>
      <c r="SCJ13"/>
      <c r="SCK13"/>
      <c r="SCL13"/>
      <c r="SCM13"/>
      <c r="SCN13"/>
      <c r="SCO13"/>
      <c r="SCP13"/>
      <c r="SCQ13"/>
      <c r="SCR13"/>
      <c r="SCS13"/>
      <c r="SCT13"/>
      <c r="SCU13"/>
      <c r="SCV13"/>
      <c r="SCW13"/>
      <c r="SCX13"/>
      <c r="SCY13"/>
      <c r="SCZ13"/>
      <c r="SDA13"/>
      <c r="SDB13"/>
      <c r="SDC13"/>
      <c r="SDD13"/>
      <c r="SDE13"/>
      <c r="SDF13"/>
      <c r="SDG13"/>
      <c r="SDH13"/>
      <c r="SDI13"/>
      <c r="SDJ13"/>
      <c r="SDK13"/>
      <c r="SDL13"/>
      <c r="SDM13"/>
      <c r="SDN13"/>
      <c r="SDO13"/>
      <c r="SDP13"/>
      <c r="SDQ13"/>
      <c r="SDR13"/>
      <c r="SDS13"/>
      <c r="SDT13"/>
      <c r="SDU13"/>
      <c r="SDV13"/>
      <c r="SDW13"/>
      <c r="SDX13"/>
      <c r="SDY13"/>
      <c r="SDZ13"/>
      <c r="SEA13"/>
      <c r="SEB13"/>
      <c r="SEC13"/>
      <c r="SED13"/>
      <c r="SEE13"/>
      <c r="SEF13"/>
      <c r="SEG13"/>
      <c r="SEH13"/>
      <c r="SEI13"/>
      <c r="SEJ13"/>
      <c r="SEK13"/>
      <c r="SEL13"/>
      <c r="SEM13"/>
      <c r="SEN13"/>
      <c r="SEO13"/>
      <c r="SEP13"/>
      <c r="SEQ13"/>
      <c r="SER13"/>
      <c r="SES13"/>
      <c r="SET13"/>
      <c r="SEU13"/>
      <c r="SEV13"/>
      <c r="SEW13"/>
      <c r="SEX13"/>
      <c r="SEY13"/>
      <c r="SEZ13"/>
      <c r="SFA13"/>
      <c r="SFB13"/>
      <c r="SFC13"/>
      <c r="SFD13"/>
      <c r="SFE13"/>
      <c r="SFF13"/>
      <c r="SFG13"/>
      <c r="SFH13"/>
      <c r="SFI13"/>
      <c r="SFJ13"/>
      <c r="SFK13"/>
      <c r="SFL13"/>
      <c r="SFM13"/>
      <c r="SFN13"/>
      <c r="SFO13"/>
      <c r="SFP13"/>
      <c r="SFQ13"/>
      <c r="SFR13"/>
      <c r="SFS13"/>
      <c r="SFT13"/>
      <c r="SFU13"/>
      <c r="SFV13"/>
      <c r="SFW13"/>
      <c r="SFX13"/>
      <c r="SFY13"/>
      <c r="SFZ13"/>
      <c r="SGA13"/>
      <c r="SGB13"/>
      <c r="SGC13"/>
      <c r="SGD13"/>
      <c r="SGE13"/>
      <c r="SGF13"/>
      <c r="SGG13"/>
      <c r="SGH13"/>
      <c r="SGI13"/>
      <c r="SGJ13"/>
      <c r="SGK13"/>
      <c r="SGL13"/>
      <c r="SGM13"/>
      <c r="SGN13"/>
      <c r="SGO13"/>
      <c r="SGP13"/>
      <c r="SGQ13"/>
      <c r="SGR13"/>
      <c r="SGS13"/>
      <c r="SGT13"/>
      <c r="SGU13"/>
      <c r="SGV13"/>
      <c r="SGW13"/>
      <c r="SGX13"/>
      <c r="SGY13"/>
      <c r="SGZ13"/>
      <c r="SHA13"/>
      <c r="SHB13"/>
      <c r="SHC13"/>
      <c r="SHD13"/>
      <c r="SHE13"/>
      <c r="SHF13"/>
      <c r="SHG13"/>
      <c r="SHH13"/>
      <c r="SHI13"/>
      <c r="SHJ13"/>
      <c r="SHK13"/>
      <c r="SHL13"/>
      <c r="SHM13"/>
      <c r="SHN13"/>
      <c r="SHO13"/>
      <c r="SHP13"/>
      <c r="SHQ13"/>
      <c r="SHR13"/>
      <c r="SHS13"/>
      <c r="SHT13"/>
      <c r="SHU13"/>
      <c r="SHV13"/>
      <c r="SHW13"/>
      <c r="SHX13"/>
      <c r="SHY13"/>
      <c r="SHZ13"/>
      <c r="SIA13"/>
      <c r="SIB13"/>
      <c r="SIC13"/>
      <c r="SID13"/>
      <c r="SIE13"/>
      <c r="SIF13"/>
      <c r="SIG13"/>
      <c r="SIH13"/>
      <c r="SII13"/>
      <c r="SIJ13"/>
      <c r="SIK13"/>
      <c r="SIL13"/>
      <c r="SIM13"/>
      <c r="SIN13"/>
      <c r="SIO13"/>
      <c r="SIP13"/>
      <c r="SIQ13"/>
      <c r="SIR13"/>
      <c r="SIS13"/>
      <c r="SIT13"/>
      <c r="SIU13"/>
      <c r="SIV13"/>
      <c r="SIW13"/>
      <c r="SIX13"/>
      <c r="SIY13"/>
      <c r="SIZ13"/>
      <c r="SJA13"/>
      <c r="SJB13"/>
      <c r="SJC13"/>
      <c r="SJD13"/>
      <c r="SJE13"/>
      <c r="SJF13"/>
      <c r="SJG13"/>
      <c r="SJH13"/>
      <c r="SJI13"/>
      <c r="SJJ13"/>
      <c r="SJK13"/>
      <c r="SJL13"/>
      <c r="SJM13"/>
      <c r="SJN13"/>
      <c r="SJO13"/>
      <c r="SJP13"/>
      <c r="SJQ13"/>
      <c r="SJR13"/>
      <c r="SJS13"/>
      <c r="SJT13"/>
      <c r="SJU13"/>
      <c r="SJV13"/>
      <c r="SJW13"/>
      <c r="SJX13"/>
      <c r="SJY13"/>
      <c r="SJZ13"/>
      <c r="SKA13"/>
      <c r="SKB13"/>
      <c r="SKC13"/>
      <c r="SKD13"/>
      <c r="SKE13"/>
      <c r="SKF13"/>
      <c r="SKG13"/>
      <c r="SKH13"/>
      <c r="SKI13"/>
      <c r="SKJ13"/>
      <c r="SKK13"/>
      <c r="SKL13"/>
      <c r="SKM13"/>
      <c r="SKN13"/>
      <c r="SKO13"/>
      <c r="SKP13"/>
      <c r="SKQ13"/>
      <c r="SKR13"/>
      <c r="SKS13"/>
      <c r="SKT13"/>
      <c r="SKU13"/>
      <c r="SKV13"/>
      <c r="SKW13"/>
      <c r="SKX13"/>
      <c r="SKY13"/>
      <c r="SKZ13"/>
      <c r="SLA13"/>
      <c r="SLB13"/>
      <c r="SLC13"/>
      <c r="SLD13"/>
      <c r="SLE13"/>
      <c r="SLF13"/>
      <c r="SLG13"/>
      <c r="SLH13"/>
      <c r="SLI13"/>
      <c r="SLJ13"/>
      <c r="SLK13"/>
      <c r="SLL13"/>
      <c r="SLM13"/>
      <c r="SLN13"/>
      <c r="SLO13"/>
      <c r="SLP13"/>
      <c r="SLQ13"/>
      <c r="SLR13"/>
      <c r="SLS13"/>
      <c r="SLT13"/>
      <c r="SLU13"/>
      <c r="SLV13"/>
      <c r="SLW13"/>
      <c r="SLX13"/>
      <c r="SLY13"/>
      <c r="SLZ13"/>
      <c r="SMA13"/>
      <c r="SMB13"/>
      <c r="SMC13"/>
      <c r="SMD13"/>
      <c r="SME13"/>
      <c r="SMF13"/>
      <c r="SMG13"/>
      <c r="SMH13"/>
      <c r="SMI13"/>
      <c r="SMJ13"/>
      <c r="SMK13"/>
      <c r="SML13"/>
      <c r="SMM13"/>
      <c r="SMN13"/>
      <c r="SMO13"/>
      <c r="SMP13"/>
      <c r="SMQ13"/>
      <c r="SMR13"/>
      <c r="SMS13"/>
      <c r="SMT13"/>
      <c r="SMU13"/>
      <c r="SMV13"/>
      <c r="SMW13"/>
      <c r="SMX13"/>
      <c r="SMY13"/>
      <c r="SMZ13"/>
      <c r="SNA13"/>
      <c r="SNB13"/>
      <c r="SNC13"/>
      <c r="SND13"/>
      <c r="SNE13"/>
      <c r="SNF13"/>
      <c r="SNG13"/>
      <c r="SNH13"/>
      <c r="SNI13"/>
      <c r="SNJ13"/>
      <c r="SNK13"/>
      <c r="SNL13"/>
      <c r="SNM13"/>
      <c r="SNN13"/>
      <c r="SNO13"/>
      <c r="SNP13"/>
      <c r="SNQ13"/>
      <c r="SNR13"/>
      <c r="SNS13"/>
      <c r="SNT13"/>
      <c r="SNU13"/>
      <c r="SNV13"/>
      <c r="SNW13"/>
      <c r="SNX13"/>
      <c r="SNY13"/>
      <c r="SNZ13"/>
      <c r="SOA13"/>
      <c r="SOB13"/>
      <c r="SOC13"/>
      <c r="SOD13"/>
      <c r="SOE13"/>
      <c r="SOF13"/>
      <c r="SOG13"/>
      <c r="SOH13"/>
      <c r="SOI13"/>
      <c r="SOJ13"/>
      <c r="SOK13"/>
      <c r="SOL13"/>
      <c r="SOM13"/>
      <c r="SON13"/>
      <c r="SOO13"/>
      <c r="SOP13"/>
      <c r="SOQ13"/>
      <c r="SOR13"/>
      <c r="SOS13"/>
      <c r="SOT13"/>
      <c r="SOU13"/>
      <c r="SOV13"/>
      <c r="SOW13"/>
      <c r="SOX13"/>
      <c r="SOY13"/>
      <c r="SOZ13"/>
      <c r="SPA13"/>
      <c r="SPB13"/>
      <c r="SPC13"/>
      <c r="SPD13"/>
      <c r="SPE13"/>
      <c r="SPF13"/>
      <c r="SPG13"/>
      <c r="SPH13"/>
      <c r="SPI13"/>
      <c r="SPJ13"/>
      <c r="SPK13"/>
      <c r="SPL13"/>
      <c r="SPM13"/>
      <c r="SPN13"/>
      <c r="SPO13"/>
      <c r="SPP13"/>
      <c r="SPQ13"/>
      <c r="SPR13"/>
      <c r="SPS13"/>
      <c r="SPT13"/>
      <c r="SPU13"/>
      <c r="SPV13"/>
      <c r="SPW13"/>
      <c r="SPX13"/>
      <c r="SPY13"/>
      <c r="SPZ13"/>
      <c r="SQA13"/>
      <c r="SQB13"/>
      <c r="SQC13"/>
      <c r="SQD13"/>
      <c r="SQE13"/>
      <c r="SQF13"/>
      <c r="SQG13"/>
      <c r="SQH13"/>
      <c r="SQI13"/>
      <c r="SQJ13"/>
      <c r="SQK13"/>
      <c r="SQL13"/>
      <c r="SQM13"/>
      <c r="SQN13"/>
      <c r="SQO13"/>
      <c r="SQP13"/>
      <c r="SQQ13"/>
      <c r="SQR13"/>
      <c r="SQS13"/>
      <c r="SQT13"/>
      <c r="SQU13"/>
      <c r="SQV13"/>
      <c r="SQW13"/>
      <c r="SQX13"/>
      <c r="SQY13"/>
      <c r="SQZ13"/>
      <c r="SRA13"/>
      <c r="SRB13"/>
      <c r="SRC13"/>
      <c r="SRD13"/>
      <c r="SRE13"/>
      <c r="SRF13"/>
      <c r="SRG13"/>
      <c r="SRH13"/>
      <c r="SRI13"/>
      <c r="SRJ13"/>
      <c r="SRK13"/>
      <c r="SRL13"/>
      <c r="SRM13"/>
      <c r="SRN13"/>
      <c r="SRO13"/>
      <c r="SRP13"/>
      <c r="SRQ13"/>
      <c r="SRR13"/>
      <c r="SRS13"/>
      <c r="SRT13"/>
      <c r="SRU13"/>
      <c r="SRV13"/>
      <c r="SRW13"/>
      <c r="SRX13"/>
      <c r="SRY13"/>
      <c r="SRZ13"/>
      <c r="SSA13"/>
      <c r="SSB13"/>
      <c r="SSC13"/>
      <c r="SSD13"/>
      <c r="SSE13"/>
      <c r="SSF13"/>
      <c r="SSG13"/>
      <c r="SSH13"/>
      <c r="SSI13"/>
      <c r="SSJ13"/>
      <c r="SSK13"/>
      <c r="SSL13"/>
      <c r="SSM13"/>
      <c r="SSN13"/>
      <c r="SSO13"/>
      <c r="SSP13"/>
      <c r="SSQ13"/>
      <c r="SSR13"/>
      <c r="SSS13"/>
      <c r="SST13"/>
      <c r="SSU13"/>
      <c r="SSV13"/>
      <c r="SSW13"/>
      <c r="SSX13"/>
      <c r="SSY13"/>
      <c r="SSZ13"/>
      <c r="STA13"/>
      <c r="STB13"/>
      <c r="STC13"/>
      <c r="STD13"/>
      <c r="STE13"/>
      <c r="STF13"/>
      <c r="STG13"/>
      <c r="STH13"/>
      <c r="STI13"/>
      <c r="STJ13"/>
      <c r="STK13"/>
      <c r="STL13"/>
      <c r="STM13"/>
      <c r="STN13"/>
      <c r="STO13"/>
      <c r="STP13"/>
      <c r="STQ13"/>
      <c r="STR13"/>
      <c r="STS13"/>
      <c r="STT13"/>
      <c r="STU13"/>
      <c r="STV13"/>
      <c r="STW13"/>
      <c r="STX13"/>
      <c r="STY13"/>
      <c r="STZ13"/>
      <c r="SUA13"/>
      <c r="SUB13"/>
      <c r="SUC13"/>
      <c r="SUD13"/>
      <c r="SUE13"/>
      <c r="SUF13"/>
      <c r="SUG13"/>
      <c r="SUH13"/>
      <c r="SUI13"/>
      <c r="SUJ13"/>
      <c r="SUK13"/>
      <c r="SUL13"/>
      <c r="SUM13"/>
      <c r="SUN13"/>
      <c r="SUO13"/>
      <c r="SUP13"/>
      <c r="SUQ13"/>
      <c r="SUR13"/>
      <c r="SUS13"/>
      <c r="SUT13"/>
      <c r="SUU13"/>
      <c r="SUV13"/>
      <c r="SUW13"/>
      <c r="SUX13"/>
      <c r="SUY13"/>
      <c r="SUZ13"/>
      <c r="SVA13"/>
      <c r="SVB13"/>
      <c r="SVC13"/>
      <c r="SVD13"/>
      <c r="SVE13"/>
      <c r="SVF13"/>
      <c r="SVG13"/>
      <c r="SVH13"/>
      <c r="SVI13"/>
      <c r="SVJ13"/>
      <c r="SVK13"/>
      <c r="SVL13"/>
      <c r="SVM13"/>
      <c r="SVN13"/>
      <c r="SVO13"/>
      <c r="SVP13"/>
      <c r="SVQ13"/>
      <c r="SVR13"/>
      <c r="SVS13"/>
      <c r="SVT13"/>
      <c r="SVU13"/>
      <c r="SVV13"/>
      <c r="SVW13"/>
      <c r="SVX13"/>
      <c r="SVY13"/>
      <c r="SVZ13"/>
      <c r="SWA13"/>
      <c r="SWB13"/>
      <c r="SWC13"/>
      <c r="SWD13"/>
      <c r="SWE13"/>
      <c r="SWF13"/>
      <c r="SWG13"/>
      <c r="SWH13"/>
      <c r="SWI13"/>
      <c r="SWJ13"/>
      <c r="SWK13"/>
      <c r="SWL13"/>
      <c r="SWM13"/>
      <c r="SWN13"/>
      <c r="SWO13"/>
      <c r="SWP13"/>
      <c r="SWQ13"/>
      <c r="SWR13"/>
      <c r="SWS13"/>
      <c r="SWT13"/>
      <c r="SWU13"/>
      <c r="SWV13"/>
      <c r="SWW13"/>
      <c r="SWX13"/>
      <c r="SWY13"/>
      <c r="SWZ13"/>
      <c r="SXA13"/>
      <c r="SXB13"/>
      <c r="SXC13"/>
      <c r="SXD13"/>
      <c r="SXE13"/>
      <c r="SXF13"/>
      <c r="SXG13"/>
      <c r="SXH13"/>
      <c r="SXI13"/>
      <c r="SXJ13"/>
      <c r="SXK13"/>
      <c r="SXL13"/>
      <c r="SXM13"/>
      <c r="SXN13"/>
      <c r="SXO13"/>
      <c r="SXP13"/>
      <c r="SXQ13"/>
      <c r="SXR13"/>
      <c r="SXS13"/>
      <c r="SXT13"/>
      <c r="SXU13"/>
      <c r="SXV13"/>
      <c r="SXW13"/>
      <c r="SXX13"/>
      <c r="SXY13"/>
      <c r="SXZ13"/>
      <c r="SYA13"/>
      <c r="SYB13"/>
      <c r="SYC13"/>
      <c r="SYD13"/>
      <c r="SYE13"/>
      <c r="SYF13"/>
      <c r="SYG13"/>
      <c r="SYH13"/>
      <c r="SYI13"/>
      <c r="SYJ13"/>
      <c r="SYK13"/>
      <c r="SYL13"/>
      <c r="SYM13"/>
      <c r="SYN13"/>
      <c r="SYO13"/>
      <c r="SYP13"/>
      <c r="SYQ13"/>
      <c r="SYR13"/>
      <c r="SYS13"/>
      <c r="SYT13"/>
      <c r="SYU13"/>
      <c r="SYV13"/>
      <c r="SYW13"/>
      <c r="SYX13"/>
      <c r="SYY13"/>
      <c r="SYZ13"/>
      <c r="SZA13"/>
      <c r="SZB13"/>
      <c r="SZC13"/>
      <c r="SZD13"/>
      <c r="SZE13"/>
      <c r="SZF13"/>
      <c r="SZG13"/>
      <c r="SZH13"/>
      <c r="SZI13"/>
      <c r="SZJ13"/>
      <c r="SZK13"/>
      <c r="SZL13"/>
      <c r="SZM13"/>
      <c r="SZN13"/>
      <c r="SZO13"/>
      <c r="SZP13"/>
      <c r="SZQ13"/>
      <c r="SZR13"/>
      <c r="SZS13"/>
      <c r="SZT13"/>
      <c r="SZU13"/>
      <c r="SZV13"/>
      <c r="SZW13"/>
      <c r="SZX13"/>
      <c r="SZY13"/>
      <c r="SZZ13"/>
      <c r="TAA13"/>
      <c r="TAB13"/>
      <c r="TAC13"/>
      <c r="TAD13"/>
      <c r="TAE13"/>
      <c r="TAF13"/>
      <c r="TAG13"/>
      <c r="TAH13"/>
      <c r="TAI13"/>
      <c r="TAJ13"/>
      <c r="TAK13"/>
      <c r="TAL13"/>
      <c r="TAM13"/>
      <c r="TAN13"/>
      <c r="TAO13"/>
      <c r="TAP13"/>
      <c r="TAQ13"/>
      <c r="TAR13"/>
      <c r="TAS13"/>
      <c r="TAT13"/>
      <c r="TAU13"/>
      <c r="TAV13"/>
      <c r="TAW13"/>
      <c r="TAX13"/>
      <c r="TAY13"/>
      <c r="TAZ13"/>
      <c r="TBA13"/>
      <c r="TBB13"/>
      <c r="TBC13"/>
      <c r="TBD13"/>
      <c r="TBE13"/>
      <c r="TBF13"/>
      <c r="TBG13"/>
      <c r="TBH13"/>
      <c r="TBI13"/>
      <c r="TBJ13"/>
      <c r="TBK13"/>
      <c r="TBL13"/>
      <c r="TBM13"/>
      <c r="TBN13"/>
      <c r="TBO13"/>
      <c r="TBP13"/>
      <c r="TBQ13"/>
      <c r="TBR13"/>
      <c r="TBS13"/>
      <c r="TBT13"/>
      <c r="TBU13"/>
      <c r="TBV13"/>
      <c r="TBW13"/>
      <c r="TBX13"/>
      <c r="TBY13"/>
      <c r="TBZ13"/>
      <c r="TCA13"/>
      <c r="TCB13"/>
      <c r="TCC13"/>
      <c r="TCD13"/>
      <c r="TCE13"/>
      <c r="TCF13"/>
      <c r="TCG13"/>
      <c r="TCH13"/>
      <c r="TCI13"/>
      <c r="TCJ13"/>
      <c r="TCK13"/>
      <c r="TCL13"/>
      <c r="TCM13"/>
      <c r="TCN13"/>
      <c r="TCO13"/>
      <c r="TCP13"/>
      <c r="TCQ13"/>
      <c r="TCR13"/>
      <c r="TCS13"/>
      <c r="TCT13"/>
      <c r="TCU13"/>
      <c r="TCV13"/>
      <c r="TCW13"/>
      <c r="TCX13"/>
      <c r="TCY13"/>
      <c r="TCZ13"/>
      <c r="TDA13"/>
      <c r="TDB13"/>
      <c r="TDC13"/>
      <c r="TDD13"/>
      <c r="TDE13"/>
      <c r="TDF13"/>
      <c r="TDG13"/>
      <c r="TDH13"/>
      <c r="TDI13"/>
      <c r="TDJ13"/>
      <c r="TDK13"/>
      <c r="TDL13"/>
      <c r="TDM13"/>
      <c r="TDN13"/>
      <c r="TDO13"/>
      <c r="TDP13"/>
      <c r="TDQ13"/>
      <c r="TDR13"/>
      <c r="TDS13"/>
      <c r="TDT13"/>
      <c r="TDU13"/>
      <c r="TDV13"/>
      <c r="TDW13"/>
      <c r="TDX13"/>
      <c r="TDY13"/>
      <c r="TDZ13"/>
      <c r="TEA13"/>
      <c r="TEB13"/>
      <c r="TEC13"/>
      <c r="TED13"/>
      <c r="TEE13"/>
      <c r="TEF13"/>
      <c r="TEG13"/>
      <c r="TEH13"/>
      <c r="TEI13"/>
      <c r="TEJ13"/>
      <c r="TEK13"/>
      <c r="TEL13"/>
      <c r="TEM13"/>
      <c r="TEN13"/>
      <c r="TEO13"/>
      <c r="TEP13"/>
      <c r="TEQ13"/>
      <c r="TER13"/>
      <c r="TES13"/>
      <c r="TET13"/>
      <c r="TEU13"/>
      <c r="TEV13"/>
      <c r="TEW13"/>
      <c r="TEX13"/>
      <c r="TEY13"/>
      <c r="TEZ13"/>
      <c r="TFA13"/>
      <c r="TFB13"/>
      <c r="TFC13"/>
      <c r="TFD13"/>
      <c r="TFE13"/>
      <c r="TFF13"/>
      <c r="TFG13"/>
      <c r="TFH13"/>
      <c r="TFI13"/>
      <c r="TFJ13"/>
      <c r="TFK13"/>
      <c r="TFL13"/>
      <c r="TFM13"/>
      <c r="TFN13"/>
      <c r="TFO13"/>
      <c r="TFP13"/>
      <c r="TFQ13"/>
      <c r="TFR13"/>
      <c r="TFS13"/>
      <c r="TFT13"/>
      <c r="TFU13"/>
      <c r="TFV13"/>
      <c r="TFW13"/>
      <c r="TFX13"/>
      <c r="TFY13"/>
      <c r="TFZ13"/>
      <c r="TGA13"/>
      <c r="TGB13"/>
      <c r="TGC13"/>
      <c r="TGD13"/>
      <c r="TGE13"/>
      <c r="TGF13"/>
      <c r="TGG13"/>
      <c r="TGH13"/>
      <c r="TGI13"/>
      <c r="TGJ13"/>
      <c r="TGK13"/>
      <c r="TGL13"/>
      <c r="TGM13"/>
      <c r="TGN13"/>
      <c r="TGO13"/>
      <c r="TGP13"/>
      <c r="TGQ13"/>
      <c r="TGR13"/>
      <c r="TGS13"/>
      <c r="TGT13"/>
      <c r="TGU13"/>
      <c r="TGV13"/>
      <c r="TGW13"/>
      <c r="TGX13"/>
      <c r="TGY13"/>
      <c r="TGZ13"/>
      <c r="THA13"/>
      <c r="THB13"/>
      <c r="THC13"/>
      <c r="THD13"/>
      <c r="THE13"/>
      <c r="THF13"/>
      <c r="THG13"/>
      <c r="THH13"/>
      <c r="THI13"/>
      <c r="THJ13"/>
      <c r="THK13"/>
      <c r="THL13"/>
      <c r="THM13"/>
      <c r="THN13"/>
      <c r="THO13"/>
      <c r="THP13"/>
      <c r="THQ13"/>
      <c r="THR13"/>
      <c r="THS13"/>
      <c r="THT13"/>
      <c r="THU13"/>
      <c r="THV13"/>
      <c r="THW13"/>
      <c r="THX13"/>
      <c r="THY13"/>
      <c r="THZ13"/>
      <c r="TIA13"/>
      <c r="TIB13"/>
      <c r="TIC13"/>
      <c r="TID13"/>
      <c r="TIE13"/>
      <c r="TIF13"/>
      <c r="TIG13"/>
      <c r="TIH13"/>
      <c r="TII13"/>
      <c r="TIJ13"/>
      <c r="TIK13"/>
      <c r="TIL13"/>
      <c r="TIM13"/>
      <c r="TIN13"/>
      <c r="TIO13"/>
      <c r="TIP13"/>
      <c r="TIQ13"/>
      <c r="TIR13"/>
      <c r="TIS13"/>
      <c r="TIT13"/>
      <c r="TIU13"/>
      <c r="TIV13"/>
      <c r="TIW13"/>
      <c r="TIX13"/>
      <c r="TIY13"/>
      <c r="TIZ13"/>
      <c r="TJA13"/>
      <c r="TJB13"/>
      <c r="TJC13"/>
      <c r="TJD13"/>
      <c r="TJE13"/>
      <c r="TJF13"/>
      <c r="TJG13"/>
      <c r="TJH13"/>
      <c r="TJI13"/>
      <c r="TJJ13"/>
      <c r="TJK13"/>
      <c r="TJL13"/>
      <c r="TJM13"/>
      <c r="TJN13"/>
      <c r="TJO13"/>
      <c r="TJP13"/>
      <c r="TJQ13"/>
      <c r="TJR13"/>
      <c r="TJS13"/>
      <c r="TJT13"/>
      <c r="TJU13"/>
      <c r="TJV13"/>
      <c r="TJW13"/>
      <c r="TJX13"/>
      <c r="TJY13"/>
      <c r="TJZ13"/>
      <c r="TKA13"/>
      <c r="TKB13"/>
      <c r="TKC13"/>
      <c r="TKD13"/>
      <c r="TKE13"/>
      <c r="TKF13"/>
      <c r="TKG13"/>
      <c r="TKH13"/>
      <c r="TKI13"/>
      <c r="TKJ13"/>
      <c r="TKK13"/>
      <c r="TKL13"/>
      <c r="TKM13"/>
      <c r="TKN13"/>
      <c r="TKO13"/>
      <c r="TKP13"/>
      <c r="TKQ13"/>
      <c r="TKR13"/>
      <c r="TKS13"/>
      <c r="TKT13"/>
      <c r="TKU13"/>
      <c r="TKV13"/>
      <c r="TKW13"/>
      <c r="TKX13"/>
      <c r="TKY13"/>
      <c r="TKZ13"/>
      <c r="TLA13"/>
      <c r="TLB13"/>
      <c r="TLC13"/>
      <c r="TLD13"/>
      <c r="TLE13"/>
      <c r="TLF13"/>
      <c r="TLG13"/>
      <c r="TLH13"/>
      <c r="TLI13"/>
      <c r="TLJ13"/>
      <c r="TLK13"/>
      <c r="TLL13"/>
      <c r="TLM13"/>
      <c r="TLN13"/>
      <c r="TLO13"/>
      <c r="TLP13"/>
      <c r="TLQ13"/>
      <c r="TLR13"/>
      <c r="TLS13"/>
      <c r="TLT13"/>
      <c r="TLU13"/>
      <c r="TLV13"/>
      <c r="TLW13"/>
      <c r="TLX13"/>
      <c r="TLY13"/>
      <c r="TLZ13"/>
      <c r="TMA13"/>
      <c r="TMB13"/>
      <c r="TMC13"/>
      <c r="TMD13"/>
      <c r="TME13"/>
      <c r="TMF13"/>
      <c r="TMG13"/>
      <c r="TMH13"/>
      <c r="TMI13"/>
      <c r="TMJ13"/>
      <c r="TMK13"/>
      <c r="TML13"/>
      <c r="TMM13"/>
      <c r="TMN13"/>
      <c r="TMO13"/>
      <c r="TMP13"/>
      <c r="TMQ13"/>
      <c r="TMR13"/>
      <c r="TMS13"/>
      <c r="TMT13"/>
      <c r="TMU13"/>
      <c r="TMV13"/>
      <c r="TMW13"/>
      <c r="TMX13"/>
      <c r="TMY13"/>
      <c r="TMZ13"/>
      <c r="TNA13"/>
      <c r="TNB13"/>
      <c r="TNC13"/>
      <c r="TND13"/>
      <c r="TNE13"/>
      <c r="TNF13"/>
      <c r="TNG13"/>
      <c r="TNH13"/>
      <c r="TNI13"/>
      <c r="TNJ13"/>
      <c r="TNK13"/>
      <c r="TNL13"/>
      <c r="TNM13"/>
      <c r="TNN13"/>
      <c r="TNO13"/>
      <c r="TNP13"/>
      <c r="TNQ13"/>
      <c r="TNR13"/>
      <c r="TNS13"/>
      <c r="TNT13"/>
      <c r="TNU13"/>
      <c r="TNV13"/>
      <c r="TNW13"/>
      <c r="TNX13"/>
      <c r="TNY13"/>
      <c r="TNZ13"/>
      <c r="TOA13"/>
      <c r="TOB13"/>
      <c r="TOC13"/>
      <c r="TOD13"/>
      <c r="TOE13"/>
      <c r="TOF13"/>
      <c r="TOG13"/>
      <c r="TOH13"/>
      <c r="TOI13"/>
      <c r="TOJ13"/>
      <c r="TOK13"/>
      <c r="TOL13"/>
      <c r="TOM13"/>
      <c r="TON13"/>
      <c r="TOO13"/>
      <c r="TOP13"/>
      <c r="TOQ13"/>
      <c r="TOR13"/>
      <c r="TOS13"/>
      <c r="TOT13"/>
      <c r="TOU13"/>
      <c r="TOV13"/>
      <c r="TOW13"/>
      <c r="TOX13"/>
      <c r="TOY13"/>
      <c r="TOZ13"/>
      <c r="TPA13"/>
      <c r="TPB13"/>
      <c r="TPC13"/>
      <c r="TPD13"/>
      <c r="TPE13"/>
      <c r="TPF13"/>
      <c r="TPG13"/>
      <c r="TPH13"/>
      <c r="TPI13"/>
      <c r="TPJ13"/>
      <c r="TPK13"/>
      <c r="TPL13"/>
      <c r="TPM13"/>
      <c r="TPN13"/>
      <c r="TPO13"/>
      <c r="TPP13"/>
      <c r="TPQ13"/>
      <c r="TPR13"/>
      <c r="TPS13"/>
      <c r="TPT13"/>
      <c r="TPU13"/>
      <c r="TPV13"/>
      <c r="TPW13"/>
      <c r="TPX13"/>
      <c r="TPY13"/>
      <c r="TPZ13"/>
      <c r="TQA13"/>
      <c r="TQB13"/>
      <c r="TQC13"/>
      <c r="TQD13"/>
      <c r="TQE13"/>
      <c r="TQF13"/>
      <c r="TQG13"/>
      <c r="TQH13"/>
      <c r="TQI13"/>
      <c r="TQJ13"/>
      <c r="TQK13"/>
      <c r="TQL13"/>
      <c r="TQM13"/>
      <c r="TQN13"/>
      <c r="TQO13"/>
      <c r="TQP13"/>
      <c r="TQQ13"/>
      <c r="TQR13"/>
      <c r="TQS13"/>
      <c r="TQT13"/>
      <c r="TQU13"/>
      <c r="TQV13"/>
      <c r="TQW13"/>
      <c r="TQX13"/>
      <c r="TQY13"/>
      <c r="TQZ13"/>
      <c r="TRA13"/>
      <c r="TRB13"/>
      <c r="TRC13"/>
      <c r="TRD13"/>
      <c r="TRE13"/>
      <c r="TRF13"/>
      <c r="TRG13"/>
      <c r="TRH13"/>
      <c r="TRI13"/>
      <c r="TRJ13"/>
      <c r="TRK13"/>
      <c r="TRL13"/>
      <c r="TRM13"/>
      <c r="TRN13"/>
      <c r="TRO13"/>
      <c r="TRP13"/>
      <c r="TRQ13"/>
      <c r="TRR13"/>
      <c r="TRS13"/>
      <c r="TRT13"/>
      <c r="TRU13"/>
      <c r="TRV13"/>
      <c r="TRW13"/>
      <c r="TRX13"/>
      <c r="TRY13"/>
      <c r="TRZ13"/>
      <c r="TSA13"/>
      <c r="TSB13"/>
      <c r="TSC13"/>
      <c r="TSD13"/>
      <c r="TSE13"/>
      <c r="TSF13"/>
      <c r="TSG13"/>
      <c r="TSH13"/>
      <c r="TSI13"/>
      <c r="TSJ13"/>
      <c r="TSK13"/>
      <c r="TSL13"/>
      <c r="TSM13"/>
      <c r="TSN13"/>
      <c r="TSO13"/>
      <c r="TSP13"/>
      <c r="TSQ13"/>
      <c r="TSR13"/>
      <c r="TSS13"/>
      <c r="TST13"/>
      <c r="TSU13"/>
      <c r="TSV13"/>
      <c r="TSW13"/>
      <c r="TSX13"/>
      <c r="TSY13"/>
      <c r="TSZ13"/>
      <c r="TTA13"/>
      <c r="TTB13"/>
      <c r="TTC13"/>
      <c r="TTD13"/>
      <c r="TTE13"/>
      <c r="TTF13"/>
      <c r="TTG13"/>
      <c r="TTH13"/>
      <c r="TTI13"/>
      <c r="TTJ13"/>
      <c r="TTK13"/>
      <c r="TTL13"/>
      <c r="TTM13"/>
      <c r="TTN13"/>
      <c r="TTO13"/>
      <c r="TTP13"/>
      <c r="TTQ13"/>
      <c r="TTR13"/>
      <c r="TTS13"/>
      <c r="TTT13"/>
      <c r="TTU13"/>
      <c r="TTV13"/>
      <c r="TTW13"/>
      <c r="TTX13"/>
      <c r="TTY13"/>
      <c r="TTZ13"/>
      <c r="TUA13"/>
      <c r="TUB13"/>
      <c r="TUC13"/>
      <c r="TUD13"/>
      <c r="TUE13"/>
      <c r="TUF13"/>
      <c r="TUG13"/>
      <c r="TUH13"/>
      <c r="TUI13"/>
      <c r="TUJ13"/>
      <c r="TUK13"/>
      <c r="TUL13"/>
      <c r="TUM13"/>
      <c r="TUN13"/>
      <c r="TUO13"/>
      <c r="TUP13"/>
      <c r="TUQ13"/>
      <c r="TUR13"/>
      <c r="TUS13"/>
      <c r="TUT13"/>
      <c r="TUU13"/>
      <c r="TUV13"/>
      <c r="TUW13"/>
      <c r="TUX13"/>
      <c r="TUY13"/>
      <c r="TUZ13"/>
      <c r="TVA13"/>
      <c r="TVB13"/>
      <c r="TVC13"/>
      <c r="TVD13"/>
      <c r="TVE13"/>
      <c r="TVF13"/>
      <c r="TVG13"/>
      <c r="TVH13"/>
      <c r="TVI13"/>
      <c r="TVJ13"/>
      <c r="TVK13"/>
      <c r="TVL13"/>
      <c r="TVM13"/>
      <c r="TVN13"/>
      <c r="TVO13"/>
      <c r="TVP13"/>
      <c r="TVQ13"/>
      <c r="TVR13"/>
      <c r="TVS13"/>
      <c r="TVT13"/>
      <c r="TVU13"/>
      <c r="TVV13"/>
      <c r="TVW13"/>
      <c r="TVX13"/>
      <c r="TVY13"/>
      <c r="TVZ13"/>
      <c r="TWA13"/>
      <c r="TWB13"/>
      <c r="TWC13"/>
      <c r="TWD13"/>
      <c r="TWE13"/>
      <c r="TWF13"/>
      <c r="TWG13"/>
      <c r="TWH13"/>
      <c r="TWI13"/>
      <c r="TWJ13"/>
      <c r="TWK13"/>
      <c r="TWL13"/>
      <c r="TWM13"/>
      <c r="TWN13"/>
      <c r="TWO13"/>
      <c r="TWP13"/>
      <c r="TWQ13"/>
      <c r="TWR13"/>
      <c r="TWS13"/>
      <c r="TWT13"/>
      <c r="TWU13"/>
      <c r="TWV13"/>
      <c r="TWW13"/>
      <c r="TWX13"/>
      <c r="TWY13"/>
      <c r="TWZ13"/>
      <c r="TXA13"/>
      <c r="TXB13"/>
      <c r="TXC13"/>
      <c r="TXD13"/>
      <c r="TXE13"/>
      <c r="TXF13"/>
      <c r="TXG13"/>
      <c r="TXH13"/>
      <c r="TXI13"/>
      <c r="TXJ13"/>
      <c r="TXK13"/>
      <c r="TXL13"/>
      <c r="TXM13"/>
      <c r="TXN13"/>
      <c r="TXO13"/>
      <c r="TXP13"/>
      <c r="TXQ13"/>
      <c r="TXR13"/>
      <c r="TXS13"/>
      <c r="TXT13"/>
      <c r="TXU13"/>
      <c r="TXV13"/>
      <c r="TXW13"/>
      <c r="TXX13"/>
      <c r="TXY13"/>
      <c r="TXZ13"/>
      <c r="TYA13"/>
      <c r="TYB13"/>
      <c r="TYC13"/>
      <c r="TYD13"/>
      <c r="TYE13"/>
      <c r="TYF13"/>
      <c r="TYG13"/>
      <c r="TYH13"/>
      <c r="TYI13"/>
      <c r="TYJ13"/>
      <c r="TYK13"/>
      <c r="TYL13"/>
      <c r="TYM13"/>
      <c r="TYN13"/>
      <c r="TYO13"/>
      <c r="TYP13"/>
      <c r="TYQ13"/>
      <c r="TYR13"/>
      <c r="TYS13"/>
      <c r="TYT13"/>
      <c r="TYU13"/>
      <c r="TYV13"/>
      <c r="TYW13"/>
      <c r="TYX13"/>
      <c r="TYY13"/>
      <c r="TYZ13"/>
      <c r="TZA13"/>
      <c r="TZB13"/>
      <c r="TZC13"/>
      <c r="TZD13"/>
      <c r="TZE13"/>
      <c r="TZF13"/>
      <c r="TZG13"/>
      <c r="TZH13"/>
      <c r="TZI13"/>
      <c r="TZJ13"/>
      <c r="TZK13"/>
      <c r="TZL13"/>
      <c r="TZM13"/>
      <c r="TZN13"/>
      <c r="TZO13"/>
      <c r="TZP13"/>
      <c r="TZQ13"/>
      <c r="TZR13"/>
      <c r="TZS13"/>
      <c r="TZT13"/>
      <c r="TZU13"/>
      <c r="TZV13"/>
      <c r="TZW13"/>
      <c r="TZX13"/>
      <c r="TZY13"/>
      <c r="TZZ13"/>
      <c r="UAA13"/>
      <c r="UAB13"/>
      <c r="UAC13"/>
      <c r="UAD13"/>
      <c r="UAE13"/>
      <c r="UAF13"/>
      <c r="UAG13"/>
      <c r="UAH13"/>
      <c r="UAI13"/>
      <c r="UAJ13"/>
      <c r="UAK13"/>
      <c r="UAL13"/>
      <c r="UAM13"/>
      <c r="UAN13"/>
      <c r="UAO13"/>
      <c r="UAP13"/>
      <c r="UAQ13"/>
      <c r="UAR13"/>
      <c r="UAS13"/>
      <c r="UAT13"/>
      <c r="UAU13"/>
      <c r="UAV13"/>
      <c r="UAW13"/>
      <c r="UAX13"/>
      <c r="UAY13"/>
      <c r="UAZ13"/>
      <c r="UBA13"/>
      <c r="UBB13"/>
      <c r="UBC13"/>
      <c r="UBD13"/>
      <c r="UBE13"/>
      <c r="UBF13"/>
      <c r="UBG13"/>
      <c r="UBH13"/>
      <c r="UBI13"/>
      <c r="UBJ13"/>
      <c r="UBK13"/>
      <c r="UBL13"/>
      <c r="UBM13"/>
      <c r="UBN13"/>
      <c r="UBO13"/>
      <c r="UBP13"/>
      <c r="UBQ13"/>
      <c r="UBR13"/>
      <c r="UBS13"/>
      <c r="UBT13"/>
      <c r="UBU13"/>
      <c r="UBV13"/>
      <c r="UBW13"/>
      <c r="UBX13"/>
      <c r="UBY13"/>
      <c r="UBZ13"/>
      <c r="UCA13"/>
      <c r="UCB13"/>
      <c r="UCC13"/>
      <c r="UCD13"/>
      <c r="UCE13"/>
      <c r="UCF13"/>
      <c r="UCG13"/>
      <c r="UCH13"/>
      <c r="UCI13"/>
      <c r="UCJ13"/>
      <c r="UCK13"/>
      <c r="UCL13"/>
      <c r="UCM13"/>
      <c r="UCN13"/>
      <c r="UCO13"/>
      <c r="UCP13"/>
      <c r="UCQ13"/>
      <c r="UCR13"/>
      <c r="UCS13"/>
      <c r="UCT13"/>
      <c r="UCU13"/>
      <c r="UCV13"/>
      <c r="UCW13"/>
      <c r="UCX13"/>
      <c r="UCY13"/>
      <c r="UCZ13"/>
      <c r="UDA13"/>
      <c r="UDB13"/>
      <c r="UDC13"/>
      <c r="UDD13"/>
      <c r="UDE13"/>
      <c r="UDF13"/>
      <c r="UDG13"/>
      <c r="UDH13"/>
      <c r="UDI13"/>
      <c r="UDJ13"/>
      <c r="UDK13"/>
      <c r="UDL13"/>
      <c r="UDM13"/>
      <c r="UDN13"/>
      <c r="UDO13"/>
      <c r="UDP13"/>
      <c r="UDQ13"/>
      <c r="UDR13"/>
      <c r="UDS13"/>
      <c r="UDT13"/>
      <c r="UDU13"/>
      <c r="UDV13"/>
      <c r="UDW13"/>
      <c r="UDX13"/>
      <c r="UDY13"/>
      <c r="UDZ13"/>
      <c r="UEA13"/>
      <c r="UEB13"/>
      <c r="UEC13"/>
      <c r="UED13"/>
      <c r="UEE13"/>
      <c r="UEF13"/>
      <c r="UEG13"/>
      <c r="UEH13"/>
      <c r="UEI13"/>
      <c r="UEJ13"/>
      <c r="UEK13"/>
      <c r="UEL13"/>
      <c r="UEM13"/>
      <c r="UEN13"/>
      <c r="UEO13"/>
      <c r="UEP13"/>
      <c r="UEQ13"/>
      <c r="UER13"/>
      <c r="UES13"/>
      <c r="UET13"/>
      <c r="UEU13"/>
      <c r="UEV13"/>
      <c r="UEW13"/>
      <c r="UEX13"/>
      <c r="UEY13"/>
      <c r="UEZ13"/>
      <c r="UFA13"/>
      <c r="UFB13"/>
      <c r="UFC13"/>
      <c r="UFD13"/>
      <c r="UFE13"/>
      <c r="UFF13"/>
      <c r="UFG13"/>
      <c r="UFH13"/>
      <c r="UFI13"/>
      <c r="UFJ13"/>
      <c r="UFK13"/>
      <c r="UFL13"/>
      <c r="UFM13"/>
      <c r="UFN13"/>
      <c r="UFO13"/>
      <c r="UFP13"/>
      <c r="UFQ13"/>
      <c r="UFR13"/>
      <c r="UFS13"/>
      <c r="UFT13"/>
      <c r="UFU13"/>
      <c r="UFV13"/>
      <c r="UFW13"/>
      <c r="UFX13"/>
      <c r="UFY13"/>
      <c r="UFZ13"/>
      <c r="UGA13"/>
      <c r="UGB13"/>
      <c r="UGC13"/>
      <c r="UGD13"/>
      <c r="UGE13"/>
      <c r="UGF13"/>
      <c r="UGG13"/>
      <c r="UGH13"/>
      <c r="UGI13"/>
      <c r="UGJ13"/>
      <c r="UGK13"/>
      <c r="UGL13"/>
      <c r="UGM13"/>
      <c r="UGN13"/>
      <c r="UGO13"/>
      <c r="UGP13"/>
      <c r="UGQ13"/>
      <c r="UGR13"/>
      <c r="UGS13"/>
      <c r="UGT13"/>
      <c r="UGU13"/>
      <c r="UGV13"/>
      <c r="UGW13"/>
      <c r="UGX13"/>
      <c r="UGY13"/>
      <c r="UGZ13"/>
      <c r="UHA13"/>
      <c r="UHB13"/>
      <c r="UHC13"/>
      <c r="UHD13"/>
      <c r="UHE13"/>
      <c r="UHF13"/>
      <c r="UHG13"/>
      <c r="UHH13"/>
      <c r="UHI13"/>
      <c r="UHJ13"/>
      <c r="UHK13"/>
      <c r="UHL13"/>
      <c r="UHM13"/>
      <c r="UHN13"/>
      <c r="UHO13"/>
      <c r="UHP13"/>
      <c r="UHQ13"/>
      <c r="UHR13"/>
      <c r="UHS13"/>
      <c r="UHT13"/>
      <c r="UHU13"/>
      <c r="UHV13"/>
      <c r="UHW13"/>
      <c r="UHX13"/>
      <c r="UHY13"/>
      <c r="UHZ13"/>
      <c r="UIA13"/>
      <c r="UIB13"/>
      <c r="UIC13"/>
      <c r="UID13"/>
      <c r="UIE13"/>
      <c r="UIF13"/>
      <c r="UIG13"/>
      <c r="UIH13"/>
      <c r="UII13"/>
      <c r="UIJ13"/>
      <c r="UIK13"/>
      <c r="UIL13"/>
      <c r="UIM13"/>
      <c r="UIN13"/>
      <c r="UIO13"/>
      <c r="UIP13"/>
      <c r="UIQ13"/>
      <c r="UIR13"/>
      <c r="UIS13"/>
      <c r="UIT13"/>
      <c r="UIU13"/>
      <c r="UIV13"/>
      <c r="UIW13"/>
      <c r="UIX13"/>
      <c r="UIY13"/>
      <c r="UIZ13"/>
      <c r="UJA13"/>
      <c r="UJB13"/>
      <c r="UJC13"/>
      <c r="UJD13"/>
      <c r="UJE13"/>
      <c r="UJF13"/>
      <c r="UJG13"/>
      <c r="UJH13"/>
      <c r="UJI13"/>
      <c r="UJJ13"/>
      <c r="UJK13"/>
      <c r="UJL13"/>
      <c r="UJM13"/>
      <c r="UJN13"/>
      <c r="UJO13"/>
      <c r="UJP13"/>
      <c r="UJQ13"/>
      <c r="UJR13"/>
      <c r="UJS13"/>
      <c r="UJT13"/>
      <c r="UJU13"/>
      <c r="UJV13"/>
      <c r="UJW13"/>
      <c r="UJX13"/>
      <c r="UJY13"/>
      <c r="UJZ13"/>
      <c r="UKA13"/>
      <c r="UKB13"/>
      <c r="UKC13"/>
      <c r="UKD13"/>
      <c r="UKE13"/>
      <c r="UKF13"/>
      <c r="UKG13"/>
      <c r="UKH13"/>
      <c r="UKI13"/>
      <c r="UKJ13"/>
      <c r="UKK13"/>
      <c r="UKL13"/>
      <c r="UKM13"/>
      <c r="UKN13"/>
      <c r="UKO13"/>
      <c r="UKP13"/>
      <c r="UKQ13"/>
      <c r="UKR13"/>
      <c r="UKS13"/>
      <c r="UKT13"/>
      <c r="UKU13"/>
      <c r="UKV13"/>
      <c r="UKW13"/>
      <c r="UKX13"/>
      <c r="UKY13"/>
      <c r="UKZ13"/>
      <c r="ULA13"/>
      <c r="ULB13"/>
      <c r="ULC13"/>
      <c r="ULD13"/>
      <c r="ULE13"/>
      <c r="ULF13"/>
      <c r="ULG13"/>
      <c r="ULH13"/>
      <c r="ULI13"/>
      <c r="ULJ13"/>
      <c r="ULK13"/>
      <c r="ULL13"/>
      <c r="ULM13"/>
      <c r="ULN13"/>
      <c r="ULO13"/>
      <c r="ULP13"/>
      <c r="ULQ13"/>
      <c r="ULR13"/>
      <c r="ULS13"/>
      <c r="ULT13"/>
      <c r="ULU13"/>
      <c r="ULV13"/>
      <c r="ULW13"/>
      <c r="ULX13"/>
      <c r="ULY13"/>
      <c r="ULZ13"/>
      <c r="UMA13"/>
      <c r="UMB13"/>
      <c r="UMC13"/>
      <c r="UMD13"/>
      <c r="UME13"/>
      <c r="UMF13"/>
      <c r="UMG13"/>
      <c r="UMH13"/>
      <c r="UMI13"/>
      <c r="UMJ13"/>
      <c r="UMK13"/>
      <c r="UML13"/>
      <c r="UMM13"/>
      <c r="UMN13"/>
      <c r="UMO13"/>
      <c r="UMP13"/>
      <c r="UMQ13"/>
      <c r="UMR13"/>
      <c r="UMS13"/>
      <c r="UMT13"/>
      <c r="UMU13"/>
      <c r="UMV13"/>
      <c r="UMW13"/>
      <c r="UMX13"/>
      <c r="UMY13"/>
      <c r="UMZ13"/>
      <c r="UNA13"/>
      <c r="UNB13"/>
      <c r="UNC13"/>
      <c r="UND13"/>
      <c r="UNE13"/>
      <c r="UNF13"/>
      <c r="UNG13"/>
      <c r="UNH13"/>
      <c r="UNI13"/>
      <c r="UNJ13"/>
      <c r="UNK13"/>
      <c r="UNL13"/>
      <c r="UNM13"/>
      <c r="UNN13"/>
      <c r="UNO13"/>
      <c r="UNP13"/>
      <c r="UNQ13"/>
      <c r="UNR13"/>
      <c r="UNS13"/>
      <c r="UNT13"/>
      <c r="UNU13"/>
      <c r="UNV13"/>
      <c r="UNW13"/>
      <c r="UNX13"/>
      <c r="UNY13"/>
      <c r="UNZ13"/>
      <c r="UOA13"/>
      <c r="UOB13"/>
      <c r="UOC13"/>
      <c r="UOD13"/>
      <c r="UOE13"/>
      <c r="UOF13"/>
      <c r="UOG13"/>
      <c r="UOH13"/>
      <c r="UOI13"/>
      <c r="UOJ13"/>
      <c r="UOK13"/>
      <c r="UOL13"/>
      <c r="UOM13"/>
      <c r="UON13"/>
      <c r="UOO13"/>
      <c r="UOP13"/>
      <c r="UOQ13"/>
      <c r="UOR13"/>
      <c r="UOS13"/>
      <c r="UOT13"/>
      <c r="UOU13"/>
      <c r="UOV13"/>
      <c r="UOW13"/>
      <c r="UOX13"/>
      <c r="UOY13"/>
      <c r="UOZ13"/>
      <c r="UPA13"/>
      <c r="UPB13"/>
      <c r="UPC13"/>
      <c r="UPD13"/>
      <c r="UPE13"/>
      <c r="UPF13"/>
      <c r="UPG13"/>
      <c r="UPH13"/>
      <c r="UPI13"/>
      <c r="UPJ13"/>
      <c r="UPK13"/>
      <c r="UPL13"/>
      <c r="UPM13"/>
      <c r="UPN13"/>
      <c r="UPO13"/>
      <c r="UPP13"/>
      <c r="UPQ13"/>
      <c r="UPR13"/>
      <c r="UPS13"/>
      <c r="UPT13"/>
      <c r="UPU13"/>
      <c r="UPV13"/>
      <c r="UPW13"/>
      <c r="UPX13"/>
      <c r="UPY13"/>
      <c r="UPZ13"/>
      <c r="UQA13"/>
      <c r="UQB13"/>
      <c r="UQC13"/>
      <c r="UQD13"/>
      <c r="UQE13"/>
      <c r="UQF13"/>
      <c r="UQG13"/>
      <c r="UQH13"/>
      <c r="UQI13"/>
      <c r="UQJ13"/>
      <c r="UQK13"/>
      <c r="UQL13"/>
      <c r="UQM13"/>
      <c r="UQN13"/>
      <c r="UQO13"/>
      <c r="UQP13"/>
      <c r="UQQ13"/>
      <c r="UQR13"/>
      <c r="UQS13"/>
      <c r="UQT13"/>
      <c r="UQU13"/>
      <c r="UQV13"/>
      <c r="UQW13"/>
      <c r="UQX13"/>
      <c r="UQY13"/>
      <c r="UQZ13"/>
      <c r="URA13"/>
      <c r="URB13"/>
      <c r="URC13"/>
      <c r="URD13"/>
      <c r="URE13"/>
      <c r="URF13"/>
      <c r="URG13"/>
      <c r="URH13"/>
      <c r="URI13"/>
      <c r="URJ13"/>
      <c r="URK13"/>
      <c r="URL13"/>
      <c r="URM13"/>
      <c r="URN13"/>
      <c r="URO13"/>
      <c r="URP13"/>
      <c r="URQ13"/>
      <c r="URR13"/>
      <c r="URS13"/>
      <c r="URT13"/>
      <c r="URU13"/>
      <c r="URV13"/>
      <c r="URW13"/>
      <c r="URX13"/>
      <c r="URY13"/>
      <c r="URZ13"/>
      <c r="USA13"/>
      <c r="USB13"/>
      <c r="USC13"/>
      <c r="USD13"/>
      <c r="USE13"/>
      <c r="USF13"/>
      <c r="USG13"/>
      <c r="USH13"/>
      <c r="USI13"/>
      <c r="USJ13"/>
      <c r="USK13"/>
      <c r="USL13"/>
      <c r="USM13"/>
      <c r="USN13"/>
      <c r="USO13"/>
      <c r="USP13"/>
      <c r="USQ13"/>
      <c r="USR13"/>
      <c r="USS13"/>
      <c r="UST13"/>
      <c r="USU13"/>
      <c r="USV13"/>
      <c r="USW13"/>
      <c r="USX13"/>
      <c r="USY13"/>
      <c r="USZ13"/>
      <c r="UTA13"/>
      <c r="UTB13"/>
      <c r="UTC13"/>
      <c r="UTD13"/>
      <c r="UTE13"/>
      <c r="UTF13"/>
      <c r="UTG13"/>
      <c r="UTH13"/>
      <c r="UTI13"/>
      <c r="UTJ13"/>
      <c r="UTK13"/>
      <c r="UTL13"/>
      <c r="UTM13"/>
      <c r="UTN13"/>
      <c r="UTO13"/>
      <c r="UTP13"/>
      <c r="UTQ13"/>
      <c r="UTR13"/>
      <c r="UTS13"/>
      <c r="UTT13"/>
      <c r="UTU13"/>
      <c r="UTV13"/>
      <c r="UTW13"/>
      <c r="UTX13"/>
      <c r="UTY13"/>
      <c r="UTZ13"/>
      <c r="UUA13"/>
      <c r="UUB13"/>
      <c r="UUC13"/>
      <c r="UUD13"/>
      <c r="UUE13"/>
      <c r="UUF13"/>
      <c r="UUG13"/>
      <c r="UUH13"/>
      <c r="UUI13"/>
      <c r="UUJ13"/>
      <c r="UUK13"/>
      <c r="UUL13"/>
      <c r="UUM13"/>
      <c r="UUN13"/>
      <c r="UUO13"/>
      <c r="UUP13"/>
      <c r="UUQ13"/>
      <c r="UUR13"/>
      <c r="UUS13"/>
      <c r="UUT13"/>
      <c r="UUU13"/>
      <c r="UUV13"/>
      <c r="UUW13"/>
      <c r="UUX13"/>
      <c r="UUY13"/>
      <c r="UUZ13"/>
      <c r="UVA13"/>
      <c r="UVB13"/>
      <c r="UVC13"/>
      <c r="UVD13"/>
      <c r="UVE13"/>
      <c r="UVF13"/>
      <c r="UVG13"/>
      <c r="UVH13"/>
      <c r="UVI13"/>
      <c r="UVJ13"/>
      <c r="UVK13"/>
      <c r="UVL13"/>
      <c r="UVM13"/>
      <c r="UVN13"/>
      <c r="UVO13"/>
      <c r="UVP13"/>
      <c r="UVQ13"/>
      <c r="UVR13"/>
      <c r="UVS13"/>
      <c r="UVT13"/>
      <c r="UVU13"/>
      <c r="UVV13"/>
      <c r="UVW13"/>
      <c r="UVX13"/>
      <c r="UVY13"/>
      <c r="UVZ13"/>
      <c r="UWA13"/>
      <c r="UWB13"/>
      <c r="UWC13"/>
      <c r="UWD13"/>
      <c r="UWE13"/>
      <c r="UWF13"/>
      <c r="UWG13"/>
      <c r="UWH13"/>
      <c r="UWI13"/>
      <c r="UWJ13"/>
      <c r="UWK13"/>
      <c r="UWL13"/>
      <c r="UWM13"/>
      <c r="UWN13"/>
      <c r="UWO13"/>
      <c r="UWP13"/>
      <c r="UWQ13"/>
      <c r="UWR13"/>
      <c r="UWS13"/>
      <c r="UWT13"/>
      <c r="UWU13"/>
      <c r="UWV13"/>
      <c r="UWW13"/>
      <c r="UWX13"/>
      <c r="UWY13"/>
      <c r="UWZ13"/>
      <c r="UXA13"/>
      <c r="UXB13"/>
      <c r="UXC13"/>
      <c r="UXD13"/>
      <c r="UXE13"/>
      <c r="UXF13"/>
      <c r="UXG13"/>
      <c r="UXH13"/>
      <c r="UXI13"/>
      <c r="UXJ13"/>
      <c r="UXK13"/>
      <c r="UXL13"/>
      <c r="UXM13"/>
      <c r="UXN13"/>
      <c r="UXO13"/>
      <c r="UXP13"/>
      <c r="UXQ13"/>
      <c r="UXR13"/>
      <c r="UXS13"/>
      <c r="UXT13"/>
      <c r="UXU13"/>
      <c r="UXV13"/>
      <c r="UXW13"/>
      <c r="UXX13"/>
      <c r="UXY13"/>
      <c r="UXZ13"/>
      <c r="UYA13"/>
      <c r="UYB13"/>
      <c r="UYC13"/>
      <c r="UYD13"/>
      <c r="UYE13"/>
      <c r="UYF13"/>
      <c r="UYG13"/>
      <c r="UYH13"/>
      <c r="UYI13"/>
      <c r="UYJ13"/>
      <c r="UYK13"/>
      <c r="UYL13"/>
      <c r="UYM13"/>
      <c r="UYN13"/>
      <c r="UYO13"/>
      <c r="UYP13"/>
      <c r="UYQ13"/>
      <c r="UYR13"/>
      <c r="UYS13"/>
      <c r="UYT13"/>
      <c r="UYU13"/>
      <c r="UYV13"/>
      <c r="UYW13"/>
      <c r="UYX13"/>
      <c r="UYY13"/>
      <c r="UYZ13"/>
      <c r="UZA13"/>
      <c r="UZB13"/>
      <c r="UZC13"/>
      <c r="UZD13"/>
      <c r="UZE13"/>
      <c r="UZF13"/>
      <c r="UZG13"/>
      <c r="UZH13"/>
      <c r="UZI13"/>
      <c r="UZJ13"/>
      <c r="UZK13"/>
      <c r="UZL13"/>
      <c r="UZM13"/>
      <c r="UZN13"/>
      <c r="UZO13"/>
      <c r="UZP13"/>
      <c r="UZQ13"/>
      <c r="UZR13"/>
      <c r="UZS13"/>
      <c r="UZT13"/>
      <c r="UZU13"/>
      <c r="UZV13"/>
      <c r="UZW13"/>
      <c r="UZX13"/>
      <c r="UZY13"/>
      <c r="UZZ13"/>
      <c r="VAA13"/>
      <c r="VAB13"/>
      <c r="VAC13"/>
      <c r="VAD13"/>
      <c r="VAE13"/>
      <c r="VAF13"/>
      <c r="VAG13"/>
      <c r="VAH13"/>
      <c r="VAI13"/>
      <c r="VAJ13"/>
      <c r="VAK13"/>
      <c r="VAL13"/>
      <c r="VAM13"/>
      <c r="VAN13"/>
      <c r="VAO13"/>
      <c r="VAP13"/>
      <c r="VAQ13"/>
      <c r="VAR13"/>
      <c r="VAS13"/>
      <c r="VAT13"/>
      <c r="VAU13"/>
      <c r="VAV13"/>
      <c r="VAW13"/>
      <c r="VAX13"/>
      <c r="VAY13"/>
      <c r="VAZ13"/>
      <c r="VBA13"/>
      <c r="VBB13"/>
      <c r="VBC13"/>
      <c r="VBD13"/>
      <c r="VBE13"/>
      <c r="VBF13"/>
      <c r="VBG13"/>
      <c r="VBH13"/>
      <c r="VBI13"/>
      <c r="VBJ13"/>
      <c r="VBK13"/>
      <c r="VBL13"/>
      <c r="VBM13"/>
      <c r="VBN13"/>
      <c r="VBO13"/>
      <c r="VBP13"/>
      <c r="VBQ13"/>
      <c r="VBR13"/>
      <c r="VBS13"/>
      <c r="VBT13"/>
      <c r="VBU13"/>
      <c r="VBV13"/>
      <c r="VBW13"/>
      <c r="VBX13"/>
      <c r="VBY13"/>
      <c r="VBZ13"/>
      <c r="VCA13"/>
      <c r="VCB13"/>
      <c r="VCC13"/>
      <c r="VCD13"/>
      <c r="VCE13"/>
      <c r="VCF13"/>
      <c r="VCG13"/>
      <c r="VCH13"/>
      <c r="VCI13"/>
      <c r="VCJ13"/>
      <c r="VCK13"/>
      <c r="VCL13"/>
      <c r="VCM13"/>
      <c r="VCN13"/>
      <c r="VCO13"/>
      <c r="VCP13"/>
      <c r="VCQ13"/>
      <c r="VCR13"/>
      <c r="VCS13"/>
      <c r="VCT13"/>
      <c r="VCU13"/>
      <c r="VCV13"/>
      <c r="VCW13"/>
      <c r="VCX13"/>
      <c r="VCY13"/>
      <c r="VCZ13"/>
      <c r="VDA13"/>
      <c r="VDB13"/>
      <c r="VDC13"/>
      <c r="VDD13"/>
      <c r="VDE13"/>
      <c r="VDF13"/>
      <c r="VDG13"/>
      <c r="VDH13"/>
      <c r="VDI13"/>
      <c r="VDJ13"/>
      <c r="VDK13"/>
      <c r="VDL13"/>
      <c r="VDM13"/>
      <c r="VDN13"/>
      <c r="VDO13"/>
      <c r="VDP13"/>
      <c r="VDQ13"/>
      <c r="VDR13"/>
      <c r="VDS13"/>
      <c r="VDT13"/>
      <c r="VDU13"/>
      <c r="VDV13"/>
      <c r="VDW13"/>
      <c r="VDX13"/>
      <c r="VDY13"/>
      <c r="VDZ13"/>
      <c r="VEA13"/>
      <c r="VEB13"/>
      <c r="VEC13"/>
      <c r="VED13"/>
      <c r="VEE13"/>
      <c r="VEF13"/>
      <c r="VEG13"/>
      <c r="VEH13"/>
      <c r="VEI13"/>
      <c r="VEJ13"/>
      <c r="VEK13"/>
      <c r="VEL13"/>
      <c r="VEM13"/>
      <c r="VEN13"/>
      <c r="VEO13"/>
      <c r="VEP13"/>
      <c r="VEQ13"/>
      <c r="VER13"/>
      <c r="VES13"/>
      <c r="VET13"/>
      <c r="VEU13"/>
      <c r="VEV13"/>
      <c r="VEW13"/>
      <c r="VEX13"/>
      <c r="VEY13"/>
      <c r="VEZ13"/>
      <c r="VFA13"/>
      <c r="VFB13"/>
      <c r="VFC13"/>
      <c r="VFD13"/>
      <c r="VFE13"/>
      <c r="VFF13"/>
      <c r="VFG13"/>
      <c r="VFH13"/>
      <c r="VFI13"/>
      <c r="VFJ13"/>
      <c r="VFK13"/>
      <c r="VFL13"/>
      <c r="VFM13"/>
      <c r="VFN13"/>
      <c r="VFO13"/>
      <c r="VFP13"/>
      <c r="VFQ13"/>
      <c r="VFR13"/>
      <c r="VFS13"/>
      <c r="VFT13"/>
      <c r="VFU13"/>
      <c r="VFV13"/>
      <c r="VFW13"/>
      <c r="VFX13"/>
      <c r="VFY13"/>
      <c r="VFZ13"/>
      <c r="VGA13"/>
      <c r="VGB13"/>
      <c r="VGC13"/>
      <c r="VGD13"/>
      <c r="VGE13"/>
      <c r="VGF13"/>
      <c r="VGG13"/>
      <c r="VGH13"/>
      <c r="VGI13"/>
      <c r="VGJ13"/>
      <c r="VGK13"/>
      <c r="VGL13"/>
      <c r="VGM13"/>
      <c r="VGN13"/>
      <c r="VGO13"/>
      <c r="VGP13"/>
      <c r="VGQ13"/>
      <c r="VGR13"/>
      <c r="VGS13"/>
      <c r="VGT13"/>
      <c r="VGU13"/>
      <c r="VGV13"/>
      <c r="VGW13"/>
      <c r="VGX13"/>
      <c r="VGY13"/>
      <c r="VGZ13"/>
      <c r="VHA13"/>
      <c r="VHB13"/>
      <c r="VHC13"/>
      <c r="VHD13"/>
      <c r="VHE13"/>
      <c r="VHF13"/>
      <c r="VHG13"/>
      <c r="VHH13"/>
      <c r="VHI13"/>
      <c r="VHJ13"/>
      <c r="VHK13"/>
      <c r="VHL13"/>
      <c r="VHM13"/>
      <c r="VHN13"/>
      <c r="VHO13"/>
      <c r="VHP13"/>
      <c r="VHQ13"/>
      <c r="VHR13"/>
      <c r="VHS13"/>
      <c r="VHT13"/>
      <c r="VHU13"/>
      <c r="VHV13"/>
      <c r="VHW13"/>
      <c r="VHX13"/>
      <c r="VHY13"/>
      <c r="VHZ13"/>
      <c r="VIA13"/>
      <c r="VIB13"/>
      <c r="VIC13"/>
      <c r="VID13"/>
      <c r="VIE13"/>
      <c r="VIF13"/>
      <c r="VIG13"/>
      <c r="VIH13"/>
      <c r="VII13"/>
      <c r="VIJ13"/>
      <c r="VIK13"/>
      <c r="VIL13"/>
      <c r="VIM13"/>
      <c r="VIN13"/>
      <c r="VIO13"/>
      <c r="VIP13"/>
      <c r="VIQ13"/>
      <c r="VIR13"/>
      <c r="VIS13"/>
      <c r="VIT13"/>
      <c r="VIU13"/>
      <c r="VIV13"/>
      <c r="VIW13"/>
      <c r="VIX13"/>
      <c r="VIY13"/>
      <c r="VIZ13"/>
      <c r="VJA13"/>
      <c r="VJB13"/>
      <c r="VJC13"/>
      <c r="VJD13"/>
      <c r="VJE13"/>
      <c r="VJF13"/>
      <c r="VJG13"/>
      <c r="VJH13"/>
      <c r="VJI13"/>
      <c r="VJJ13"/>
      <c r="VJK13"/>
      <c r="VJL13"/>
      <c r="VJM13"/>
      <c r="VJN13"/>
      <c r="VJO13"/>
      <c r="VJP13"/>
      <c r="VJQ13"/>
      <c r="VJR13"/>
      <c r="VJS13"/>
      <c r="VJT13"/>
      <c r="VJU13"/>
      <c r="VJV13"/>
      <c r="VJW13"/>
      <c r="VJX13"/>
      <c r="VJY13"/>
      <c r="VJZ13"/>
      <c r="VKA13"/>
      <c r="VKB13"/>
      <c r="VKC13"/>
      <c r="VKD13"/>
      <c r="VKE13"/>
      <c r="VKF13"/>
      <c r="VKG13"/>
      <c r="VKH13"/>
      <c r="VKI13"/>
      <c r="VKJ13"/>
      <c r="VKK13"/>
      <c r="VKL13"/>
      <c r="VKM13"/>
      <c r="VKN13"/>
      <c r="VKO13"/>
      <c r="VKP13"/>
      <c r="VKQ13"/>
      <c r="VKR13"/>
      <c r="VKS13"/>
      <c r="VKT13"/>
      <c r="VKU13"/>
      <c r="VKV13"/>
      <c r="VKW13"/>
      <c r="VKX13"/>
      <c r="VKY13"/>
      <c r="VKZ13"/>
      <c r="VLA13"/>
      <c r="VLB13"/>
      <c r="VLC13"/>
      <c r="VLD13"/>
      <c r="VLE13"/>
      <c r="VLF13"/>
      <c r="VLG13"/>
      <c r="VLH13"/>
      <c r="VLI13"/>
      <c r="VLJ13"/>
      <c r="VLK13"/>
      <c r="VLL13"/>
      <c r="VLM13"/>
      <c r="VLN13"/>
      <c r="VLO13"/>
      <c r="VLP13"/>
      <c r="VLQ13"/>
      <c r="VLR13"/>
      <c r="VLS13"/>
      <c r="VLT13"/>
      <c r="VLU13"/>
      <c r="VLV13"/>
      <c r="VLW13"/>
      <c r="VLX13"/>
      <c r="VLY13"/>
      <c r="VLZ13"/>
      <c r="VMA13"/>
      <c r="VMB13"/>
      <c r="VMC13"/>
      <c r="VMD13"/>
      <c r="VME13"/>
      <c r="VMF13"/>
      <c r="VMG13"/>
      <c r="VMH13"/>
      <c r="VMI13"/>
      <c r="VMJ13"/>
      <c r="VMK13"/>
      <c r="VML13"/>
      <c r="VMM13"/>
      <c r="VMN13"/>
      <c r="VMO13"/>
      <c r="VMP13"/>
      <c r="VMQ13"/>
      <c r="VMR13"/>
      <c r="VMS13"/>
      <c r="VMT13"/>
      <c r="VMU13"/>
      <c r="VMV13"/>
      <c r="VMW13"/>
      <c r="VMX13"/>
      <c r="VMY13"/>
      <c r="VMZ13"/>
      <c r="VNA13"/>
      <c r="VNB13"/>
      <c r="VNC13"/>
      <c r="VND13"/>
      <c r="VNE13"/>
      <c r="VNF13"/>
      <c r="VNG13"/>
      <c r="VNH13"/>
      <c r="VNI13"/>
      <c r="VNJ13"/>
      <c r="VNK13"/>
      <c r="VNL13"/>
      <c r="VNM13"/>
      <c r="VNN13"/>
      <c r="VNO13"/>
      <c r="VNP13"/>
      <c r="VNQ13"/>
      <c r="VNR13"/>
      <c r="VNS13"/>
      <c r="VNT13"/>
      <c r="VNU13"/>
      <c r="VNV13"/>
      <c r="VNW13"/>
      <c r="VNX13"/>
      <c r="VNY13"/>
      <c r="VNZ13"/>
      <c r="VOA13"/>
      <c r="VOB13"/>
      <c r="VOC13"/>
      <c r="VOD13"/>
      <c r="VOE13"/>
      <c r="VOF13"/>
      <c r="VOG13"/>
      <c r="VOH13"/>
      <c r="VOI13"/>
      <c r="VOJ13"/>
      <c r="VOK13"/>
      <c r="VOL13"/>
      <c r="VOM13"/>
      <c r="VON13"/>
      <c r="VOO13"/>
      <c r="VOP13"/>
      <c r="VOQ13"/>
      <c r="VOR13"/>
      <c r="VOS13"/>
      <c r="VOT13"/>
      <c r="VOU13"/>
      <c r="VOV13"/>
      <c r="VOW13"/>
      <c r="VOX13"/>
      <c r="VOY13"/>
      <c r="VOZ13"/>
      <c r="VPA13"/>
      <c r="VPB13"/>
      <c r="VPC13"/>
      <c r="VPD13"/>
      <c r="VPE13"/>
      <c r="VPF13"/>
      <c r="VPG13"/>
      <c r="VPH13"/>
      <c r="VPI13"/>
      <c r="VPJ13"/>
      <c r="VPK13"/>
      <c r="VPL13"/>
      <c r="VPM13"/>
      <c r="VPN13"/>
      <c r="VPO13"/>
      <c r="VPP13"/>
      <c r="VPQ13"/>
      <c r="VPR13"/>
      <c r="VPS13"/>
      <c r="VPT13"/>
      <c r="VPU13"/>
      <c r="VPV13"/>
      <c r="VPW13"/>
      <c r="VPX13"/>
      <c r="VPY13"/>
      <c r="VPZ13"/>
      <c r="VQA13"/>
      <c r="VQB13"/>
      <c r="VQC13"/>
      <c r="VQD13"/>
      <c r="VQE13"/>
      <c r="VQF13"/>
      <c r="VQG13"/>
      <c r="VQH13"/>
      <c r="VQI13"/>
      <c r="VQJ13"/>
      <c r="VQK13"/>
      <c r="VQL13"/>
      <c r="VQM13"/>
      <c r="VQN13"/>
      <c r="VQO13"/>
      <c r="VQP13"/>
      <c r="VQQ13"/>
      <c r="VQR13"/>
      <c r="VQS13"/>
      <c r="VQT13"/>
      <c r="VQU13"/>
      <c r="VQV13"/>
      <c r="VQW13"/>
      <c r="VQX13"/>
      <c r="VQY13"/>
      <c r="VQZ13"/>
      <c r="VRA13"/>
      <c r="VRB13"/>
      <c r="VRC13"/>
      <c r="VRD13"/>
      <c r="VRE13"/>
      <c r="VRF13"/>
      <c r="VRG13"/>
      <c r="VRH13"/>
      <c r="VRI13"/>
      <c r="VRJ13"/>
      <c r="VRK13"/>
      <c r="VRL13"/>
      <c r="VRM13"/>
      <c r="VRN13"/>
      <c r="VRO13"/>
      <c r="VRP13"/>
      <c r="VRQ13"/>
      <c r="VRR13"/>
      <c r="VRS13"/>
      <c r="VRT13"/>
      <c r="VRU13"/>
      <c r="VRV13"/>
      <c r="VRW13"/>
      <c r="VRX13"/>
      <c r="VRY13"/>
      <c r="VRZ13"/>
      <c r="VSA13"/>
      <c r="VSB13"/>
      <c r="VSC13"/>
      <c r="VSD13"/>
      <c r="VSE13"/>
      <c r="VSF13"/>
      <c r="VSG13"/>
      <c r="VSH13"/>
      <c r="VSI13"/>
      <c r="VSJ13"/>
      <c r="VSK13"/>
      <c r="VSL13"/>
      <c r="VSM13"/>
      <c r="VSN13"/>
      <c r="VSO13"/>
      <c r="VSP13"/>
      <c r="VSQ13"/>
      <c r="VSR13"/>
      <c r="VSS13"/>
      <c r="VST13"/>
      <c r="VSU13"/>
      <c r="VSV13"/>
      <c r="VSW13"/>
      <c r="VSX13"/>
      <c r="VSY13"/>
      <c r="VSZ13"/>
      <c r="VTA13"/>
      <c r="VTB13"/>
      <c r="VTC13"/>
      <c r="VTD13"/>
      <c r="VTE13"/>
      <c r="VTF13"/>
      <c r="VTG13"/>
      <c r="VTH13"/>
      <c r="VTI13"/>
      <c r="VTJ13"/>
      <c r="VTK13"/>
      <c r="VTL13"/>
      <c r="VTM13"/>
      <c r="VTN13"/>
      <c r="VTO13"/>
      <c r="VTP13"/>
      <c r="VTQ13"/>
      <c r="VTR13"/>
      <c r="VTS13"/>
      <c r="VTT13"/>
      <c r="VTU13"/>
      <c r="VTV13"/>
      <c r="VTW13"/>
      <c r="VTX13"/>
      <c r="VTY13"/>
      <c r="VTZ13"/>
      <c r="VUA13"/>
      <c r="VUB13"/>
      <c r="VUC13"/>
      <c r="VUD13"/>
      <c r="VUE13"/>
      <c r="VUF13"/>
      <c r="VUG13"/>
      <c r="VUH13"/>
      <c r="VUI13"/>
      <c r="VUJ13"/>
      <c r="VUK13"/>
      <c r="VUL13"/>
      <c r="VUM13"/>
      <c r="VUN13"/>
      <c r="VUO13"/>
      <c r="VUP13"/>
      <c r="VUQ13"/>
      <c r="VUR13"/>
      <c r="VUS13"/>
      <c r="VUT13"/>
      <c r="VUU13"/>
      <c r="VUV13"/>
      <c r="VUW13"/>
      <c r="VUX13"/>
      <c r="VUY13"/>
      <c r="VUZ13"/>
      <c r="VVA13"/>
      <c r="VVB13"/>
      <c r="VVC13"/>
      <c r="VVD13"/>
      <c r="VVE13"/>
      <c r="VVF13"/>
      <c r="VVG13"/>
      <c r="VVH13"/>
      <c r="VVI13"/>
      <c r="VVJ13"/>
      <c r="VVK13"/>
      <c r="VVL13"/>
      <c r="VVM13"/>
      <c r="VVN13"/>
      <c r="VVO13"/>
      <c r="VVP13"/>
      <c r="VVQ13"/>
      <c r="VVR13"/>
      <c r="VVS13"/>
      <c r="VVT13"/>
      <c r="VVU13"/>
      <c r="VVV13"/>
      <c r="VVW13"/>
      <c r="VVX13"/>
      <c r="VVY13"/>
      <c r="VVZ13"/>
      <c r="VWA13"/>
      <c r="VWB13"/>
      <c r="VWC13"/>
      <c r="VWD13"/>
      <c r="VWE13"/>
      <c r="VWF13"/>
      <c r="VWG13"/>
      <c r="VWH13"/>
      <c r="VWI13"/>
      <c r="VWJ13"/>
      <c r="VWK13"/>
      <c r="VWL13"/>
      <c r="VWM13"/>
      <c r="VWN13"/>
      <c r="VWO13"/>
      <c r="VWP13"/>
      <c r="VWQ13"/>
      <c r="VWR13"/>
      <c r="VWS13"/>
      <c r="VWT13"/>
      <c r="VWU13"/>
      <c r="VWV13"/>
      <c r="VWW13"/>
      <c r="VWX13"/>
      <c r="VWY13"/>
      <c r="VWZ13"/>
      <c r="VXA13"/>
      <c r="VXB13"/>
      <c r="VXC13"/>
      <c r="VXD13"/>
      <c r="VXE13"/>
      <c r="VXF13"/>
      <c r="VXG13"/>
      <c r="VXH13"/>
      <c r="VXI13"/>
      <c r="VXJ13"/>
      <c r="VXK13"/>
      <c r="VXL13"/>
      <c r="VXM13"/>
      <c r="VXN13"/>
      <c r="VXO13"/>
      <c r="VXP13"/>
      <c r="VXQ13"/>
      <c r="VXR13"/>
      <c r="VXS13"/>
      <c r="VXT13"/>
      <c r="VXU13"/>
      <c r="VXV13"/>
      <c r="VXW13"/>
      <c r="VXX13"/>
      <c r="VXY13"/>
      <c r="VXZ13"/>
      <c r="VYA13"/>
      <c r="VYB13"/>
      <c r="VYC13"/>
      <c r="VYD13"/>
      <c r="VYE13"/>
      <c r="VYF13"/>
      <c r="VYG13"/>
      <c r="VYH13"/>
      <c r="VYI13"/>
      <c r="VYJ13"/>
      <c r="VYK13"/>
      <c r="VYL13"/>
      <c r="VYM13"/>
      <c r="VYN13"/>
      <c r="VYO13"/>
      <c r="VYP13"/>
      <c r="VYQ13"/>
      <c r="VYR13"/>
      <c r="VYS13"/>
      <c r="VYT13"/>
      <c r="VYU13"/>
      <c r="VYV13"/>
      <c r="VYW13"/>
      <c r="VYX13"/>
      <c r="VYY13"/>
      <c r="VYZ13"/>
      <c r="VZA13"/>
      <c r="VZB13"/>
      <c r="VZC13"/>
      <c r="VZD13"/>
      <c r="VZE13"/>
      <c r="VZF13"/>
      <c r="VZG13"/>
      <c r="VZH13"/>
      <c r="VZI13"/>
      <c r="VZJ13"/>
      <c r="VZK13"/>
      <c r="VZL13"/>
      <c r="VZM13"/>
      <c r="VZN13"/>
      <c r="VZO13"/>
      <c r="VZP13"/>
      <c r="VZQ13"/>
      <c r="VZR13"/>
      <c r="VZS13"/>
      <c r="VZT13"/>
      <c r="VZU13"/>
      <c r="VZV13"/>
      <c r="VZW13"/>
      <c r="VZX13"/>
      <c r="VZY13"/>
      <c r="VZZ13"/>
      <c r="WAA13"/>
      <c r="WAB13"/>
      <c r="WAC13"/>
      <c r="WAD13"/>
      <c r="WAE13"/>
      <c r="WAF13"/>
      <c r="WAG13"/>
      <c r="WAH13"/>
      <c r="WAI13"/>
      <c r="WAJ13"/>
      <c r="WAK13"/>
      <c r="WAL13"/>
      <c r="WAM13"/>
      <c r="WAN13"/>
      <c r="WAO13"/>
      <c r="WAP13"/>
      <c r="WAQ13"/>
      <c r="WAR13"/>
      <c r="WAS13"/>
      <c r="WAT13"/>
      <c r="WAU13"/>
      <c r="WAV13"/>
      <c r="WAW13"/>
      <c r="WAX13"/>
      <c r="WAY13"/>
      <c r="WAZ13"/>
      <c r="WBA13"/>
      <c r="WBB13"/>
      <c r="WBC13"/>
      <c r="WBD13"/>
      <c r="WBE13"/>
      <c r="WBF13"/>
      <c r="WBG13"/>
      <c r="WBH13"/>
      <c r="WBI13"/>
      <c r="WBJ13"/>
      <c r="WBK13"/>
      <c r="WBL13"/>
      <c r="WBM13"/>
      <c r="WBN13"/>
      <c r="WBO13"/>
      <c r="WBP13"/>
      <c r="WBQ13"/>
      <c r="WBR13"/>
      <c r="WBS13"/>
      <c r="WBT13"/>
      <c r="WBU13"/>
      <c r="WBV13"/>
      <c r="WBW13"/>
      <c r="WBX13"/>
      <c r="WBY13"/>
      <c r="WBZ13"/>
      <c r="WCA13"/>
      <c r="WCB13"/>
      <c r="WCC13"/>
      <c r="WCD13"/>
      <c r="WCE13"/>
      <c r="WCF13"/>
      <c r="WCG13"/>
      <c r="WCH13"/>
      <c r="WCI13"/>
      <c r="WCJ13"/>
      <c r="WCK13"/>
      <c r="WCL13"/>
      <c r="WCM13"/>
      <c r="WCN13"/>
      <c r="WCO13"/>
      <c r="WCP13"/>
      <c r="WCQ13"/>
      <c r="WCR13"/>
      <c r="WCS13"/>
      <c r="WCT13"/>
      <c r="WCU13"/>
      <c r="WCV13"/>
      <c r="WCW13"/>
      <c r="WCX13"/>
      <c r="WCY13"/>
      <c r="WCZ13"/>
      <c r="WDA13"/>
      <c r="WDB13"/>
      <c r="WDC13"/>
      <c r="WDD13"/>
      <c r="WDE13"/>
      <c r="WDF13"/>
      <c r="WDG13"/>
      <c r="WDH13"/>
      <c r="WDI13"/>
      <c r="WDJ13"/>
      <c r="WDK13"/>
      <c r="WDL13"/>
      <c r="WDM13"/>
      <c r="WDN13"/>
      <c r="WDO13"/>
      <c r="WDP13"/>
      <c r="WDQ13"/>
      <c r="WDR13"/>
      <c r="WDS13"/>
      <c r="WDT13"/>
      <c r="WDU13"/>
      <c r="WDV13"/>
      <c r="WDW13"/>
      <c r="WDX13"/>
      <c r="WDY13"/>
      <c r="WDZ13"/>
      <c r="WEA13"/>
      <c r="WEB13"/>
      <c r="WEC13"/>
      <c r="WED13"/>
      <c r="WEE13"/>
      <c r="WEF13"/>
      <c r="WEG13"/>
      <c r="WEH13"/>
      <c r="WEI13"/>
      <c r="WEJ13"/>
      <c r="WEK13"/>
      <c r="WEL13"/>
      <c r="WEM13"/>
      <c r="WEN13"/>
      <c r="WEO13"/>
      <c r="WEP13"/>
      <c r="WEQ13"/>
      <c r="WER13"/>
      <c r="WES13"/>
      <c r="WET13"/>
      <c r="WEU13"/>
      <c r="WEV13"/>
      <c r="WEW13"/>
      <c r="WEX13"/>
      <c r="WEY13"/>
      <c r="WEZ13"/>
      <c r="WFA13"/>
      <c r="WFB13"/>
      <c r="WFC13"/>
      <c r="WFD13"/>
      <c r="WFE13"/>
      <c r="WFF13"/>
      <c r="WFG13"/>
      <c r="WFH13"/>
      <c r="WFI13"/>
      <c r="WFJ13"/>
      <c r="WFK13"/>
      <c r="WFL13"/>
      <c r="WFM13"/>
      <c r="WFN13"/>
      <c r="WFO13"/>
      <c r="WFP13"/>
      <c r="WFQ13"/>
      <c r="WFR13"/>
      <c r="WFS13"/>
      <c r="WFT13"/>
      <c r="WFU13"/>
      <c r="WFV13"/>
      <c r="WFW13"/>
      <c r="WFX13"/>
      <c r="WFY13"/>
      <c r="WFZ13"/>
      <c r="WGA13"/>
      <c r="WGB13"/>
      <c r="WGC13"/>
      <c r="WGD13"/>
      <c r="WGE13"/>
      <c r="WGF13"/>
      <c r="WGG13"/>
      <c r="WGH13"/>
      <c r="WGI13"/>
      <c r="WGJ13"/>
      <c r="WGK13"/>
      <c r="WGL13"/>
      <c r="WGM13"/>
      <c r="WGN13"/>
      <c r="WGO13"/>
      <c r="WGP13"/>
      <c r="WGQ13"/>
      <c r="WGR13"/>
      <c r="WGS13"/>
      <c r="WGT13"/>
      <c r="WGU13"/>
      <c r="WGV13"/>
      <c r="WGW13"/>
      <c r="WGX13"/>
      <c r="WGY13"/>
      <c r="WGZ13"/>
      <c r="WHA13"/>
      <c r="WHB13"/>
      <c r="WHC13"/>
      <c r="WHD13"/>
      <c r="WHE13"/>
      <c r="WHF13"/>
      <c r="WHG13"/>
      <c r="WHH13"/>
      <c r="WHI13"/>
      <c r="WHJ13"/>
      <c r="WHK13"/>
      <c r="WHL13"/>
      <c r="WHM13"/>
      <c r="WHN13"/>
      <c r="WHO13"/>
      <c r="WHP13"/>
      <c r="WHQ13"/>
      <c r="WHR13"/>
      <c r="WHS13"/>
      <c r="WHT13"/>
      <c r="WHU13"/>
      <c r="WHV13"/>
      <c r="WHW13"/>
      <c r="WHX13"/>
      <c r="WHY13"/>
      <c r="WHZ13"/>
      <c r="WIA13"/>
      <c r="WIB13"/>
      <c r="WIC13"/>
      <c r="WID13"/>
      <c r="WIE13"/>
      <c r="WIF13"/>
      <c r="WIG13"/>
      <c r="WIH13"/>
      <c r="WII13"/>
      <c r="WIJ13"/>
      <c r="WIK13"/>
      <c r="WIL13"/>
      <c r="WIM13"/>
      <c r="WIN13"/>
      <c r="WIO13"/>
      <c r="WIP13"/>
      <c r="WIQ13"/>
      <c r="WIR13"/>
      <c r="WIS13"/>
      <c r="WIT13"/>
      <c r="WIU13"/>
      <c r="WIV13"/>
      <c r="WIW13"/>
      <c r="WIX13"/>
      <c r="WIY13"/>
      <c r="WIZ13"/>
      <c r="WJA13"/>
      <c r="WJB13"/>
      <c r="WJC13"/>
      <c r="WJD13"/>
      <c r="WJE13"/>
      <c r="WJF13"/>
      <c r="WJG13"/>
      <c r="WJH13"/>
      <c r="WJI13"/>
      <c r="WJJ13"/>
      <c r="WJK13"/>
      <c r="WJL13"/>
      <c r="WJM13"/>
      <c r="WJN13"/>
      <c r="WJO13"/>
      <c r="WJP13"/>
      <c r="WJQ13"/>
      <c r="WJR13"/>
      <c r="WJS13"/>
      <c r="WJT13"/>
      <c r="WJU13"/>
      <c r="WJV13"/>
      <c r="WJW13"/>
      <c r="WJX13"/>
      <c r="WJY13"/>
      <c r="WJZ13"/>
      <c r="WKA13"/>
      <c r="WKB13"/>
      <c r="WKC13"/>
      <c r="WKD13"/>
      <c r="WKE13"/>
      <c r="WKF13"/>
      <c r="WKG13"/>
      <c r="WKH13"/>
      <c r="WKI13"/>
      <c r="WKJ13"/>
      <c r="WKK13"/>
      <c r="WKL13"/>
      <c r="WKM13"/>
      <c r="WKN13"/>
      <c r="WKO13"/>
      <c r="WKP13"/>
      <c r="WKQ13"/>
      <c r="WKR13"/>
      <c r="WKS13"/>
      <c r="WKT13"/>
      <c r="WKU13"/>
      <c r="WKV13"/>
      <c r="WKW13"/>
      <c r="WKX13"/>
      <c r="WKY13"/>
      <c r="WKZ13"/>
      <c r="WLA13"/>
      <c r="WLB13"/>
      <c r="WLC13"/>
      <c r="WLD13"/>
      <c r="WLE13"/>
      <c r="WLF13"/>
      <c r="WLG13"/>
      <c r="WLH13"/>
      <c r="WLI13"/>
      <c r="WLJ13"/>
      <c r="WLK13"/>
      <c r="WLL13"/>
      <c r="WLM13"/>
      <c r="WLN13"/>
      <c r="WLO13"/>
      <c r="WLP13"/>
      <c r="WLQ13"/>
      <c r="WLR13"/>
      <c r="WLS13"/>
      <c r="WLT13"/>
      <c r="WLU13"/>
      <c r="WLV13"/>
      <c r="WLW13"/>
      <c r="WLX13"/>
      <c r="WLY13"/>
      <c r="WLZ13"/>
      <c r="WMA13"/>
      <c r="WMB13"/>
      <c r="WMC13"/>
      <c r="WMD13"/>
      <c r="WME13"/>
      <c r="WMF13"/>
      <c r="WMG13"/>
      <c r="WMH13"/>
      <c r="WMI13"/>
      <c r="WMJ13"/>
      <c r="WMK13"/>
      <c r="WML13"/>
      <c r="WMM13"/>
      <c r="WMN13"/>
      <c r="WMO13"/>
      <c r="WMP13"/>
      <c r="WMQ13"/>
      <c r="WMR13"/>
      <c r="WMS13"/>
      <c r="WMT13"/>
      <c r="WMU13"/>
      <c r="WMV13"/>
      <c r="WMW13"/>
      <c r="WMX13"/>
      <c r="WMY13"/>
      <c r="WMZ13"/>
      <c r="WNA13"/>
      <c r="WNB13"/>
      <c r="WNC13"/>
      <c r="WND13"/>
      <c r="WNE13"/>
      <c r="WNF13"/>
      <c r="WNG13"/>
      <c r="WNH13"/>
      <c r="WNI13"/>
      <c r="WNJ13"/>
      <c r="WNK13"/>
      <c r="WNL13"/>
      <c r="WNM13"/>
      <c r="WNN13"/>
      <c r="WNO13"/>
      <c r="WNP13"/>
      <c r="WNQ13"/>
      <c r="WNR13"/>
      <c r="WNS13"/>
      <c r="WNT13"/>
      <c r="WNU13"/>
      <c r="WNV13"/>
      <c r="WNW13"/>
      <c r="WNX13"/>
      <c r="WNY13"/>
      <c r="WNZ13"/>
      <c r="WOA13"/>
      <c r="WOB13"/>
      <c r="WOC13"/>
      <c r="WOD13"/>
      <c r="WOE13"/>
      <c r="WOF13"/>
      <c r="WOG13"/>
      <c r="WOH13"/>
      <c r="WOI13"/>
      <c r="WOJ13"/>
      <c r="WOK13"/>
      <c r="WOL13"/>
      <c r="WOM13"/>
      <c r="WON13"/>
      <c r="WOO13"/>
      <c r="WOP13"/>
      <c r="WOQ13"/>
      <c r="WOR13"/>
      <c r="WOS13"/>
      <c r="WOT13"/>
      <c r="WOU13"/>
      <c r="WOV13"/>
      <c r="WOW13"/>
      <c r="WOX13"/>
      <c r="WOY13"/>
      <c r="WOZ13"/>
      <c r="WPA13"/>
      <c r="WPB13"/>
      <c r="WPC13"/>
      <c r="WPD13"/>
      <c r="WPE13"/>
      <c r="WPF13"/>
      <c r="WPG13"/>
      <c r="WPH13"/>
      <c r="WPI13"/>
      <c r="WPJ13"/>
      <c r="WPK13"/>
      <c r="WPL13"/>
      <c r="WPM13"/>
      <c r="WPN13"/>
      <c r="WPO13"/>
      <c r="WPP13"/>
      <c r="WPQ13"/>
      <c r="WPR13"/>
      <c r="WPS13"/>
      <c r="WPT13"/>
      <c r="WPU13"/>
      <c r="WPV13"/>
      <c r="WPW13"/>
      <c r="WPX13"/>
      <c r="WPY13"/>
      <c r="WPZ13"/>
      <c r="WQA13"/>
      <c r="WQB13"/>
      <c r="WQC13"/>
      <c r="WQD13"/>
      <c r="WQE13"/>
      <c r="WQF13"/>
      <c r="WQG13"/>
      <c r="WQH13"/>
      <c r="WQI13"/>
      <c r="WQJ13"/>
      <c r="WQK13"/>
      <c r="WQL13"/>
      <c r="WQM13"/>
      <c r="WQN13"/>
      <c r="WQO13"/>
      <c r="WQP13"/>
      <c r="WQQ13"/>
      <c r="WQR13"/>
      <c r="WQS13"/>
      <c r="WQT13"/>
      <c r="WQU13"/>
      <c r="WQV13"/>
      <c r="WQW13"/>
      <c r="WQX13"/>
      <c r="WQY13"/>
      <c r="WQZ13"/>
      <c r="WRA13"/>
      <c r="WRB13"/>
      <c r="WRC13"/>
      <c r="WRD13"/>
      <c r="WRE13"/>
      <c r="WRF13"/>
      <c r="WRG13"/>
      <c r="WRH13"/>
      <c r="WRI13"/>
      <c r="WRJ13"/>
      <c r="WRK13"/>
      <c r="WRL13"/>
      <c r="WRM13"/>
      <c r="WRN13"/>
      <c r="WRO13"/>
      <c r="WRP13"/>
      <c r="WRQ13"/>
      <c r="WRR13"/>
      <c r="WRS13"/>
      <c r="WRT13"/>
      <c r="WRU13"/>
      <c r="WRV13"/>
      <c r="WRW13"/>
      <c r="WRX13"/>
      <c r="WRY13"/>
      <c r="WRZ13"/>
      <c r="WSA13"/>
      <c r="WSB13"/>
      <c r="WSC13"/>
      <c r="WSD13"/>
      <c r="WSE13"/>
      <c r="WSF13"/>
      <c r="WSG13"/>
      <c r="WSH13"/>
      <c r="WSI13"/>
      <c r="WSJ13"/>
      <c r="WSK13"/>
      <c r="WSL13"/>
      <c r="WSM13"/>
      <c r="WSN13"/>
      <c r="WSO13"/>
      <c r="WSP13"/>
      <c r="WSQ13"/>
      <c r="WSR13"/>
      <c r="WSS13"/>
      <c r="WST13"/>
      <c r="WSU13"/>
      <c r="WSV13"/>
      <c r="WSW13"/>
      <c r="WSX13"/>
      <c r="WSY13"/>
      <c r="WSZ13"/>
      <c r="WTA13"/>
      <c r="WTB13"/>
      <c r="WTC13"/>
      <c r="WTD13"/>
      <c r="WTE13"/>
      <c r="WTF13"/>
      <c r="WTG13"/>
      <c r="WTH13"/>
      <c r="WTI13"/>
      <c r="WTJ13"/>
      <c r="WTK13"/>
      <c r="WTL13"/>
      <c r="WTM13"/>
      <c r="WTN13"/>
      <c r="WTO13"/>
      <c r="WTP13"/>
      <c r="WTQ13"/>
      <c r="WTR13"/>
      <c r="WTS13"/>
      <c r="WTT13"/>
      <c r="WTU13"/>
      <c r="WTV13"/>
      <c r="WTW13"/>
      <c r="WTX13"/>
      <c r="WTY13"/>
      <c r="WTZ13"/>
      <c r="WUA13"/>
      <c r="WUB13"/>
      <c r="WUC13"/>
      <c r="WUD13"/>
      <c r="WUE13"/>
      <c r="WUF13"/>
      <c r="WUG13"/>
      <c r="WUH13"/>
      <c r="WUI13"/>
      <c r="WUJ13"/>
      <c r="WUK13"/>
      <c r="WUL13"/>
      <c r="WUM13"/>
      <c r="WUN13"/>
      <c r="WUO13"/>
      <c r="WUP13"/>
      <c r="WUQ13"/>
      <c r="WUR13"/>
      <c r="WUS13"/>
      <c r="WUT13"/>
      <c r="WUU13"/>
      <c r="WUV13"/>
      <c r="WUW13"/>
      <c r="WUX13"/>
      <c r="WUY13"/>
      <c r="WUZ13"/>
      <c r="WVA13"/>
      <c r="WVB13"/>
      <c r="WVC13"/>
      <c r="WVD13"/>
      <c r="WVE13"/>
      <c r="WVF13"/>
      <c r="WVG13"/>
      <c r="WVH13"/>
      <c r="WVI13"/>
      <c r="WVJ13"/>
      <c r="WVK13"/>
      <c r="WVL13"/>
      <c r="WVM13"/>
      <c r="WVN13"/>
      <c r="WVO13"/>
      <c r="WVP13"/>
      <c r="WVQ13"/>
      <c r="WVR13"/>
      <c r="WVS13"/>
      <c r="WVT13"/>
      <c r="WVU13"/>
      <c r="WVV13"/>
      <c r="WVW13"/>
      <c r="WVX13"/>
      <c r="WVY13"/>
      <c r="WVZ13"/>
      <c r="WWA13"/>
      <c r="WWB13"/>
      <c r="WWC13"/>
      <c r="WWD13"/>
      <c r="WWE13"/>
      <c r="WWF13"/>
      <c r="WWG13"/>
      <c r="WWH13"/>
      <c r="WWI13"/>
      <c r="WWJ13"/>
      <c r="WWK13"/>
      <c r="WWL13"/>
      <c r="WWM13"/>
      <c r="WWN13"/>
      <c r="WWO13"/>
      <c r="WWP13"/>
      <c r="WWQ13"/>
      <c r="WWR13"/>
      <c r="WWS13"/>
      <c r="WWT13"/>
      <c r="WWU13"/>
      <c r="WWV13"/>
      <c r="WWW13"/>
      <c r="WWX13"/>
      <c r="WWY13"/>
      <c r="WWZ13"/>
      <c r="WXA13"/>
      <c r="WXB13"/>
      <c r="WXC13"/>
      <c r="WXD13"/>
      <c r="WXE13"/>
      <c r="WXF13"/>
      <c r="WXG13"/>
      <c r="WXH13"/>
      <c r="WXI13"/>
      <c r="WXJ13"/>
      <c r="WXK13"/>
      <c r="WXL13"/>
      <c r="WXM13"/>
      <c r="WXN13"/>
      <c r="WXO13"/>
      <c r="WXP13"/>
      <c r="WXQ13"/>
      <c r="WXR13"/>
      <c r="WXS13"/>
      <c r="WXT13"/>
      <c r="WXU13"/>
      <c r="WXV13"/>
      <c r="WXW13"/>
      <c r="WXX13"/>
      <c r="WXY13"/>
      <c r="WXZ13"/>
      <c r="WYA13"/>
      <c r="WYB13"/>
      <c r="WYC13"/>
      <c r="WYD13"/>
      <c r="WYE13"/>
      <c r="WYF13"/>
      <c r="WYG13"/>
      <c r="WYH13"/>
      <c r="WYI13"/>
      <c r="WYJ13"/>
      <c r="WYK13"/>
      <c r="WYL13"/>
      <c r="WYM13"/>
      <c r="WYN13"/>
      <c r="WYO13"/>
      <c r="WYP13"/>
      <c r="WYQ13"/>
      <c r="WYR13"/>
      <c r="WYS13"/>
      <c r="WYT13"/>
      <c r="WYU13"/>
      <c r="WYV13"/>
      <c r="WYW13"/>
      <c r="WYX13"/>
      <c r="WYY13"/>
      <c r="WYZ13"/>
      <c r="WZA13"/>
      <c r="WZB13"/>
      <c r="WZC13"/>
      <c r="WZD13"/>
      <c r="WZE13"/>
      <c r="WZF13"/>
      <c r="WZG13"/>
      <c r="WZH13"/>
      <c r="WZI13"/>
      <c r="WZJ13"/>
      <c r="WZK13"/>
      <c r="WZL13"/>
      <c r="WZM13"/>
      <c r="WZN13"/>
      <c r="WZO13"/>
      <c r="WZP13"/>
      <c r="WZQ13"/>
      <c r="WZR13"/>
      <c r="WZS13"/>
      <c r="WZT13"/>
      <c r="WZU13"/>
      <c r="WZV13"/>
      <c r="WZW13"/>
      <c r="WZX13"/>
      <c r="WZY13"/>
      <c r="WZZ13"/>
      <c r="XAA13"/>
      <c r="XAB13"/>
      <c r="XAC13"/>
      <c r="XAD13"/>
      <c r="XAE13"/>
      <c r="XAF13"/>
      <c r="XAG13"/>
      <c r="XAH13"/>
      <c r="XAI13"/>
      <c r="XAJ13"/>
      <c r="XAK13"/>
      <c r="XAL13"/>
      <c r="XAM13"/>
      <c r="XAN13"/>
      <c r="XAO13"/>
      <c r="XAP13"/>
      <c r="XAQ13"/>
      <c r="XAR13"/>
      <c r="XAS13"/>
      <c r="XAT13"/>
      <c r="XAU13"/>
      <c r="XAV13"/>
      <c r="XAW13"/>
      <c r="XAX13"/>
      <c r="XAY13"/>
      <c r="XAZ13"/>
      <c r="XBA13"/>
      <c r="XBB13"/>
      <c r="XBC13"/>
      <c r="XBD13"/>
      <c r="XBE13"/>
      <c r="XBF13"/>
      <c r="XBG13"/>
      <c r="XBH13"/>
      <c r="XBI13"/>
      <c r="XBJ13"/>
      <c r="XBK13"/>
      <c r="XBL13"/>
      <c r="XBM13"/>
      <c r="XBN13"/>
      <c r="XBO13"/>
      <c r="XBP13"/>
      <c r="XBQ13"/>
      <c r="XBR13"/>
      <c r="XBS13"/>
      <c r="XBT13"/>
      <c r="XBU13"/>
      <c r="XBV13"/>
      <c r="XBW13"/>
      <c r="XBX13"/>
      <c r="XBY13"/>
      <c r="XBZ13"/>
      <c r="XCA13"/>
      <c r="XCB13"/>
      <c r="XCC13"/>
      <c r="XCD13"/>
      <c r="XCE13"/>
      <c r="XCF13"/>
      <c r="XCG13"/>
      <c r="XCH13"/>
      <c r="XCI13"/>
      <c r="XCJ13"/>
      <c r="XCK13"/>
      <c r="XCL13"/>
      <c r="XCM13"/>
      <c r="XCN13"/>
      <c r="XCO13"/>
      <c r="XCP13"/>
      <c r="XCQ13"/>
      <c r="XCR13"/>
      <c r="XCS13"/>
      <c r="XCT13"/>
      <c r="XCU13"/>
      <c r="XCV13"/>
      <c r="XCW13"/>
      <c r="XCX13"/>
      <c r="XCY13"/>
      <c r="XCZ13"/>
      <c r="XDA13"/>
      <c r="XDB13"/>
      <c r="XDC13"/>
      <c r="XDD13"/>
      <c r="XDE13"/>
      <c r="XDF13"/>
      <c r="XDG13"/>
      <c r="XDH13"/>
      <c r="XDI13"/>
      <c r="XDJ13"/>
      <c r="XDK13"/>
      <c r="XDL13"/>
      <c r="XDM13"/>
      <c r="XDN13"/>
      <c r="XDO13"/>
      <c r="XDP13"/>
      <c r="XDQ13"/>
      <c r="XDR13"/>
      <c r="XDS13"/>
      <c r="XDT13"/>
      <c r="XDU13"/>
      <c r="XDV13"/>
      <c r="XDW13"/>
      <c r="XDX13"/>
      <c r="XDY13"/>
      <c r="XDZ13"/>
      <c r="XEA13"/>
      <c r="XEB13"/>
      <c r="XEC13"/>
      <c r="XED13"/>
      <c r="XEE13"/>
      <c r="XEF13"/>
      <c r="XEG13"/>
      <c r="XEH13"/>
      <c r="XEI13"/>
      <c r="XEJ13"/>
    </row>
    <row r="14" spans="1:16364" s="32" customFormat="1" ht="30" customHeight="1" x14ac:dyDescent="0.35">
      <c r="B14" s="91" t="s">
        <v>560</v>
      </c>
      <c r="C14" s="69">
        <v>19</v>
      </c>
      <c r="D14" s="153">
        <v>19</v>
      </c>
      <c r="E14" s="153">
        <v>19</v>
      </c>
      <c r="F14" s="154">
        <v>19</v>
      </c>
      <c r="G14" s="154">
        <v>19</v>
      </c>
      <c r="H14" s="154">
        <v>19</v>
      </c>
      <c r="I14" s="154">
        <v>19</v>
      </c>
      <c r="J14" s="154">
        <f t="shared" si="0"/>
        <v>19</v>
      </c>
      <c r="K14" s="154">
        <v>19</v>
      </c>
      <c r="L14" s="154">
        <v>19</v>
      </c>
      <c r="M14" s="154">
        <v>19</v>
      </c>
      <c r="N14" s="154">
        <v>19</v>
      </c>
      <c r="O14" s="153">
        <v>19</v>
      </c>
      <c r="P14" s="153">
        <v>19</v>
      </c>
      <c r="Q14" s="153">
        <v>19</v>
      </c>
      <c r="R14" s="153">
        <v>19</v>
      </c>
      <c r="S14" s="153">
        <v>19</v>
      </c>
      <c r="T14" s="153">
        <v>19</v>
      </c>
      <c r="U14" s="153">
        <v>19</v>
      </c>
      <c r="V14" s="153">
        <v>19</v>
      </c>
      <c r="W14" s="153">
        <v>19</v>
      </c>
      <c r="X14" s="153">
        <v>19</v>
      </c>
      <c r="Y14" s="153">
        <v>19</v>
      </c>
      <c r="Z14" s="153">
        <v>19</v>
      </c>
      <c r="AA14" s="153">
        <v>19</v>
      </c>
      <c r="AB14" s="153">
        <v>19</v>
      </c>
      <c r="AC14" s="92" t="s">
        <v>341</v>
      </c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  <c r="DCC14"/>
      <c r="DCD14"/>
      <c r="DCE14"/>
      <c r="DCF14"/>
      <c r="DCG14"/>
      <c r="DCH14"/>
      <c r="DCI14"/>
      <c r="DCJ14"/>
      <c r="DCK14"/>
      <c r="DCL14"/>
      <c r="DCM14"/>
      <c r="DCN14"/>
      <c r="DCO14"/>
      <c r="DCP14"/>
      <c r="DCQ14"/>
      <c r="DCR14"/>
      <c r="DCS14"/>
      <c r="DCT14"/>
      <c r="DCU14"/>
      <c r="DCV14"/>
      <c r="DCW14"/>
      <c r="DCX14"/>
      <c r="DCY14"/>
      <c r="DCZ14"/>
      <c r="DDA14"/>
      <c r="DDB14"/>
      <c r="DDC14"/>
      <c r="DDD14"/>
      <c r="DDE14"/>
      <c r="DDF14"/>
      <c r="DDG14"/>
      <c r="DDH14"/>
      <c r="DDI14"/>
      <c r="DDJ14"/>
      <c r="DDK14"/>
      <c r="DDL14"/>
      <c r="DDM14"/>
      <c r="DDN14"/>
      <c r="DDO14"/>
      <c r="DDP14"/>
      <c r="DDQ14"/>
      <c r="DDR14"/>
      <c r="DDS14"/>
      <c r="DDT14"/>
      <c r="DDU14"/>
      <c r="DDV14"/>
      <c r="DDW14"/>
      <c r="DDX14"/>
      <c r="DDY14"/>
      <c r="DDZ14"/>
      <c r="DEA14"/>
      <c r="DEB14"/>
      <c r="DEC14"/>
      <c r="DED14"/>
      <c r="DEE14"/>
      <c r="DEF14"/>
      <c r="DEG14"/>
      <c r="DEH14"/>
      <c r="DEI14"/>
      <c r="DEJ14"/>
      <c r="DEK14"/>
      <c r="DEL14"/>
      <c r="DEM14"/>
      <c r="DEN14"/>
      <c r="DEO14"/>
      <c r="DEP14"/>
      <c r="DEQ14"/>
      <c r="DER14"/>
      <c r="DES14"/>
      <c r="DET14"/>
      <c r="DEU14"/>
      <c r="DEV14"/>
      <c r="DEW14"/>
      <c r="DEX14"/>
      <c r="DEY14"/>
      <c r="DEZ14"/>
      <c r="DFA14"/>
      <c r="DFB14"/>
      <c r="DFC14"/>
      <c r="DFD14"/>
      <c r="DFE14"/>
      <c r="DFF14"/>
      <c r="DFG14"/>
      <c r="DFH14"/>
      <c r="DFI14"/>
      <c r="DFJ14"/>
      <c r="DFK14"/>
      <c r="DFL14"/>
      <c r="DFM14"/>
      <c r="DFN14"/>
      <c r="DFO14"/>
      <c r="DFP14"/>
      <c r="DFQ14"/>
      <c r="DFR14"/>
      <c r="DFS14"/>
      <c r="DFT14"/>
      <c r="DFU14"/>
      <c r="DFV14"/>
      <c r="DFW14"/>
      <c r="DFX14"/>
      <c r="DFY14"/>
      <c r="DFZ14"/>
      <c r="DGA14"/>
      <c r="DGB14"/>
      <c r="DGC14"/>
      <c r="DGD14"/>
      <c r="DGE14"/>
      <c r="DGF14"/>
      <c r="DGG14"/>
      <c r="DGH14"/>
      <c r="DGI14"/>
      <c r="DGJ14"/>
      <c r="DGK14"/>
      <c r="DGL14"/>
      <c r="DGM14"/>
      <c r="DGN14"/>
      <c r="DGO14"/>
      <c r="DGP14"/>
      <c r="DGQ14"/>
      <c r="DGR14"/>
      <c r="DGS14"/>
      <c r="DGT14"/>
      <c r="DGU14"/>
      <c r="DGV14"/>
      <c r="DGW14"/>
      <c r="DGX14"/>
      <c r="DGY14"/>
      <c r="DGZ14"/>
      <c r="DHA14"/>
      <c r="DHB14"/>
      <c r="DHC14"/>
      <c r="DHD14"/>
      <c r="DHE14"/>
      <c r="DHF14"/>
      <c r="DHG14"/>
      <c r="DHH14"/>
      <c r="DHI14"/>
      <c r="DHJ14"/>
      <c r="DHK14"/>
      <c r="DHL14"/>
      <c r="DHM14"/>
      <c r="DHN14"/>
      <c r="DHO14"/>
      <c r="DHP14"/>
      <c r="DHQ14"/>
      <c r="DHR14"/>
      <c r="DHS14"/>
      <c r="DHT14"/>
      <c r="DHU14"/>
      <c r="DHV14"/>
      <c r="DHW14"/>
      <c r="DHX14"/>
      <c r="DHY14"/>
      <c r="DHZ14"/>
      <c r="DIA14"/>
      <c r="DIB14"/>
      <c r="DIC14"/>
      <c r="DID14"/>
      <c r="DIE14"/>
      <c r="DIF14"/>
      <c r="DIG14"/>
      <c r="DIH14"/>
      <c r="DII14"/>
      <c r="DIJ14"/>
      <c r="DIK14"/>
      <c r="DIL14"/>
      <c r="DIM14"/>
      <c r="DIN14"/>
      <c r="DIO14"/>
      <c r="DIP14"/>
      <c r="DIQ14"/>
      <c r="DIR14"/>
      <c r="DIS14"/>
      <c r="DIT14"/>
      <c r="DIU14"/>
      <c r="DIV14"/>
      <c r="DIW14"/>
      <c r="DIX14"/>
      <c r="DIY14"/>
      <c r="DIZ14"/>
      <c r="DJA14"/>
      <c r="DJB14"/>
      <c r="DJC14"/>
      <c r="DJD14"/>
      <c r="DJE14"/>
      <c r="DJF14"/>
      <c r="DJG14"/>
      <c r="DJH14"/>
      <c r="DJI14"/>
      <c r="DJJ14"/>
      <c r="DJK14"/>
      <c r="DJL14"/>
      <c r="DJM14"/>
      <c r="DJN14"/>
      <c r="DJO14"/>
      <c r="DJP14"/>
      <c r="DJQ14"/>
      <c r="DJR14"/>
      <c r="DJS14"/>
      <c r="DJT14"/>
      <c r="DJU14"/>
      <c r="DJV14"/>
      <c r="DJW14"/>
      <c r="DJX14"/>
      <c r="DJY14"/>
      <c r="DJZ14"/>
      <c r="DKA14"/>
      <c r="DKB14"/>
      <c r="DKC14"/>
      <c r="DKD14"/>
      <c r="DKE14"/>
      <c r="DKF14"/>
      <c r="DKG14"/>
      <c r="DKH14"/>
      <c r="DKI14"/>
      <c r="DKJ14"/>
      <c r="DKK14"/>
      <c r="DKL14"/>
      <c r="DKM14"/>
      <c r="DKN14"/>
      <c r="DKO14"/>
      <c r="DKP14"/>
      <c r="DKQ14"/>
      <c r="DKR14"/>
      <c r="DKS14"/>
      <c r="DKT14"/>
      <c r="DKU14"/>
      <c r="DKV14"/>
      <c r="DKW14"/>
      <c r="DKX14"/>
      <c r="DKY14"/>
      <c r="DKZ14"/>
      <c r="DLA14"/>
      <c r="DLB14"/>
      <c r="DLC14"/>
      <c r="DLD14"/>
      <c r="DLE14"/>
      <c r="DLF14"/>
      <c r="DLG14"/>
      <c r="DLH14"/>
      <c r="DLI14"/>
      <c r="DLJ14"/>
      <c r="DLK14"/>
      <c r="DLL14"/>
      <c r="DLM14"/>
      <c r="DLN14"/>
      <c r="DLO14"/>
      <c r="DLP14"/>
      <c r="DLQ14"/>
      <c r="DLR14"/>
      <c r="DLS14"/>
      <c r="DLT14"/>
      <c r="DLU14"/>
      <c r="DLV14"/>
      <c r="DLW14"/>
      <c r="DLX14"/>
      <c r="DLY14"/>
      <c r="DLZ14"/>
      <c r="DMA14"/>
      <c r="DMB14"/>
      <c r="DMC14"/>
      <c r="DMD14"/>
      <c r="DME14"/>
      <c r="DMF14"/>
      <c r="DMG14"/>
      <c r="DMH14"/>
      <c r="DMI14"/>
      <c r="DMJ14"/>
      <c r="DMK14"/>
      <c r="DML14"/>
      <c r="DMM14"/>
      <c r="DMN14"/>
      <c r="DMO14"/>
      <c r="DMP14"/>
      <c r="DMQ14"/>
      <c r="DMR14"/>
      <c r="DMS14"/>
      <c r="DMT14"/>
      <c r="DMU14"/>
      <c r="DMV14"/>
      <c r="DMW14"/>
      <c r="DMX14"/>
      <c r="DMY14"/>
      <c r="DMZ14"/>
      <c r="DNA14"/>
      <c r="DNB14"/>
      <c r="DNC14"/>
      <c r="DND14"/>
      <c r="DNE14"/>
      <c r="DNF14"/>
      <c r="DNG14"/>
      <c r="DNH14"/>
      <c r="DNI14"/>
      <c r="DNJ14"/>
      <c r="DNK14"/>
      <c r="DNL14"/>
      <c r="DNM14"/>
      <c r="DNN14"/>
      <c r="DNO14"/>
      <c r="DNP14"/>
      <c r="DNQ14"/>
      <c r="DNR14"/>
      <c r="DNS14"/>
      <c r="DNT14"/>
      <c r="DNU14"/>
      <c r="DNV14"/>
      <c r="DNW14"/>
      <c r="DNX14"/>
      <c r="DNY14"/>
      <c r="DNZ14"/>
      <c r="DOA14"/>
      <c r="DOB14"/>
      <c r="DOC14"/>
      <c r="DOD14"/>
      <c r="DOE14"/>
      <c r="DOF14"/>
      <c r="DOG14"/>
      <c r="DOH14"/>
      <c r="DOI14"/>
      <c r="DOJ14"/>
      <c r="DOK14"/>
      <c r="DOL14"/>
      <c r="DOM14"/>
      <c r="DON14"/>
      <c r="DOO14"/>
      <c r="DOP14"/>
      <c r="DOQ14"/>
      <c r="DOR14"/>
      <c r="DOS14"/>
      <c r="DOT14"/>
      <c r="DOU14"/>
      <c r="DOV14"/>
      <c r="DOW14"/>
      <c r="DOX14"/>
      <c r="DOY14"/>
      <c r="DOZ14"/>
      <c r="DPA14"/>
      <c r="DPB14"/>
      <c r="DPC14"/>
      <c r="DPD14"/>
      <c r="DPE14"/>
      <c r="DPF14"/>
      <c r="DPG14"/>
      <c r="DPH14"/>
      <c r="DPI14"/>
      <c r="DPJ14"/>
      <c r="DPK14"/>
      <c r="DPL14"/>
      <c r="DPM14"/>
      <c r="DPN14"/>
      <c r="DPO14"/>
      <c r="DPP14"/>
      <c r="DPQ14"/>
      <c r="DPR14"/>
      <c r="DPS14"/>
      <c r="DPT14"/>
      <c r="DPU14"/>
      <c r="DPV14"/>
      <c r="DPW14"/>
      <c r="DPX14"/>
      <c r="DPY14"/>
      <c r="DPZ14"/>
      <c r="DQA14"/>
      <c r="DQB14"/>
      <c r="DQC14"/>
      <c r="DQD14"/>
      <c r="DQE14"/>
      <c r="DQF14"/>
      <c r="DQG14"/>
      <c r="DQH14"/>
      <c r="DQI14"/>
      <c r="DQJ14"/>
      <c r="DQK14"/>
      <c r="DQL14"/>
      <c r="DQM14"/>
      <c r="DQN14"/>
      <c r="DQO14"/>
      <c r="DQP14"/>
      <c r="DQQ14"/>
      <c r="DQR14"/>
      <c r="DQS14"/>
      <c r="DQT14"/>
      <c r="DQU14"/>
      <c r="DQV14"/>
      <c r="DQW14"/>
      <c r="DQX14"/>
      <c r="DQY14"/>
      <c r="DQZ14"/>
      <c r="DRA14"/>
      <c r="DRB14"/>
      <c r="DRC14"/>
      <c r="DRD14"/>
      <c r="DRE14"/>
      <c r="DRF14"/>
      <c r="DRG14"/>
      <c r="DRH14"/>
      <c r="DRI14"/>
      <c r="DRJ14"/>
      <c r="DRK14"/>
      <c r="DRL14"/>
      <c r="DRM14"/>
      <c r="DRN14"/>
      <c r="DRO14"/>
      <c r="DRP14"/>
      <c r="DRQ14"/>
      <c r="DRR14"/>
      <c r="DRS14"/>
      <c r="DRT14"/>
      <c r="DRU14"/>
      <c r="DRV14"/>
      <c r="DRW14"/>
      <c r="DRX14"/>
      <c r="DRY14"/>
      <c r="DRZ14"/>
      <c r="DSA14"/>
      <c r="DSB14"/>
      <c r="DSC14"/>
      <c r="DSD14"/>
      <c r="DSE14"/>
      <c r="DSF14"/>
      <c r="DSG14"/>
      <c r="DSH14"/>
      <c r="DSI14"/>
      <c r="DSJ14"/>
      <c r="DSK14"/>
      <c r="DSL14"/>
      <c r="DSM14"/>
      <c r="DSN14"/>
      <c r="DSO14"/>
      <c r="DSP14"/>
      <c r="DSQ14"/>
      <c r="DSR14"/>
      <c r="DSS14"/>
      <c r="DST14"/>
      <c r="DSU14"/>
      <c r="DSV14"/>
      <c r="DSW14"/>
      <c r="DSX14"/>
      <c r="DSY14"/>
      <c r="DSZ14"/>
      <c r="DTA14"/>
      <c r="DTB14"/>
      <c r="DTC14"/>
      <c r="DTD14"/>
      <c r="DTE14"/>
      <c r="DTF14"/>
      <c r="DTG14"/>
      <c r="DTH14"/>
      <c r="DTI14"/>
      <c r="DTJ14"/>
      <c r="DTK14"/>
      <c r="DTL14"/>
      <c r="DTM14"/>
      <c r="DTN14"/>
      <c r="DTO14"/>
      <c r="DTP14"/>
      <c r="DTQ14"/>
      <c r="DTR14"/>
      <c r="DTS14"/>
      <c r="DTT14"/>
      <c r="DTU14"/>
      <c r="DTV14"/>
      <c r="DTW14"/>
      <c r="DTX14"/>
      <c r="DTY14"/>
      <c r="DTZ14"/>
      <c r="DUA14"/>
      <c r="DUB14"/>
      <c r="DUC14"/>
      <c r="DUD14"/>
      <c r="DUE14"/>
      <c r="DUF14"/>
      <c r="DUG14"/>
      <c r="DUH14"/>
      <c r="DUI14"/>
      <c r="DUJ14"/>
      <c r="DUK14"/>
      <c r="DUL14"/>
      <c r="DUM14"/>
      <c r="DUN14"/>
      <c r="DUO14"/>
      <c r="DUP14"/>
      <c r="DUQ14"/>
      <c r="DUR14"/>
      <c r="DUS14"/>
      <c r="DUT14"/>
      <c r="DUU14"/>
      <c r="DUV14"/>
      <c r="DUW14"/>
      <c r="DUX14"/>
      <c r="DUY14"/>
      <c r="DUZ14"/>
      <c r="DVA14"/>
      <c r="DVB14"/>
      <c r="DVC14"/>
      <c r="DVD14"/>
      <c r="DVE14"/>
      <c r="DVF14"/>
      <c r="DVG14"/>
      <c r="DVH14"/>
      <c r="DVI14"/>
      <c r="DVJ14"/>
      <c r="DVK14"/>
      <c r="DVL14"/>
      <c r="DVM14"/>
      <c r="DVN14"/>
      <c r="DVO14"/>
      <c r="DVP14"/>
      <c r="DVQ14"/>
      <c r="DVR14"/>
      <c r="DVS14"/>
      <c r="DVT14"/>
      <c r="DVU14"/>
      <c r="DVV14"/>
      <c r="DVW14"/>
      <c r="DVX14"/>
      <c r="DVY14"/>
      <c r="DVZ14"/>
      <c r="DWA14"/>
      <c r="DWB14"/>
      <c r="DWC14"/>
      <c r="DWD14"/>
      <c r="DWE14"/>
      <c r="DWF14"/>
      <c r="DWG14"/>
      <c r="DWH14"/>
      <c r="DWI14"/>
      <c r="DWJ14"/>
      <c r="DWK14"/>
      <c r="DWL14"/>
      <c r="DWM14"/>
      <c r="DWN14"/>
      <c r="DWO14"/>
      <c r="DWP14"/>
      <c r="DWQ14"/>
      <c r="DWR14"/>
      <c r="DWS14"/>
      <c r="DWT14"/>
      <c r="DWU14"/>
      <c r="DWV14"/>
      <c r="DWW14"/>
      <c r="DWX14"/>
      <c r="DWY14"/>
      <c r="DWZ14"/>
      <c r="DXA14"/>
      <c r="DXB14"/>
      <c r="DXC14"/>
      <c r="DXD14"/>
      <c r="DXE14"/>
      <c r="DXF14"/>
      <c r="DXG14"/>
      <c r="DXH14"/>
      <c r="DXI14"/>
      <c r="DXJ14"/>
      <c r="DXK14"/>
      <c r="DXL14"/>
      <c r="DXM14"/>
      <c r="DXN14"/>
      <c r="DXO14"/>
      <c r="DXP14"/>
      <c r="DXQ14"/>
      <c r="DXR14"/>
      <c r="DXS14"/>
      <c r="DXT14"/>
      <c r="DXU14"/>
      <c r="DXV14"/>
      <c r="DXW14"/>
      <c r="DXX14"/>
      <c r="DXY14"/>
      <c r="DXZ14"/>
      <c r="DYA14"/>
      <c r="DYB14"/>
      <c r="DYC14"/>
      <c r="DYD14"/>
      <c r="DYE14"/>
      <c r="DYF14"/>
      <c r="DYG14"/>
      <c r="DYH14"/>
      <c r="DYI14"/>
      <c r="DYJ14"/>
      <c r="DYK14"/>
      <c r="DYL14"/>
      <c r="DYM14"/>
      <c r="DYN14"/>
      <c r="DYO14"/>
      <c r="DYP14"/>
      <c r="DYQ14"/>
      <c r="DYR14"/>
      <c r="DYS14"/>
      <c r="DYT14"/>
      <c r="DYU14"/>
      <c r="DYV14"/>
      <c r="DYW14"/>
      <c r="DYX14"/>
      <c r="DYY14"/>
      <c r="DYZ14"/>
      <c r="DZA14"/>
      <c r="DZB14"/>
      <c r="DZC14"/>
      <c r="DZD14"/>
      <c r="DZE14"/>
      <c r="DZF14"/>
      <c r="DZG14"/>
      <c r="DZH14"/>
      <c r="DZI14"/>
      <c r="DZJ14"/>
      <c r="DZK14"/>
      <c r="DZL14"/>
      <c r="DZM14"/>
      <c r="DZN14"/>
      <c r="DZO14"/>
      <c r="DZP14"/>
      <c r="DZQ14"/>
      <c r="DZR14"/>
      <c r="DZS14"/>
      <c r="DZT14"/>
      <c r="DZU14"/>
      <c r="DZV14"/>
      <c r="DZW14"/>
      <c r="DZX14"/>
      <c r="DZY14"/>
      <c r="DZZ14"/>
      <c r="EAA14"/>
      <c r="EAB14"/>
      <c r="EAC14"/>
      <c r="EAD14"/>
      <c r="EAE14"/>
      <c r="EAF14"/>
      <c r="EAG14"/>
      <c r="EAH14"/>
      <c r="EAI14"/>
      <c r="EAJ14"/>
      <c r="EAK14"/>
      <c r="EAL14"/>
      <c r="EAM14"/>
      <c r="EAN14"/>
      <c r="EAO14"/>
      <c r="EAP14"/>
      <c r="EAQ14"/>
      <c r="EAR14"/>
      <c r="EAS14"/>
      <c r="EAT14"/>
      <c r="EAU14"/>
      <c r="EAV14"/>
      <c r="EAW14"/>
      <c r="EAX14"/>
      <c r="EAY14"/>
      <c r="EAZ14"/>
      <c r="EBA14"/>
      <c r="EBB14"/>
      <c r="EBC14"/>
      <c r="EBD14"/>
      <c r="EBE14"/>
      <c r="EBF14"/>
      <c r="EBG14"/>
      <c r="EBH14"/>
      <c r="EBI14"/>
      <c r="EBJ14"/>
      <c r="EBK14"/>
      <c r="EBL14"/>
      <c r="EBM14"/>
      <c r="EBN14"/>
      <c r="EBO14"/>
      <c r="EBP14"/>
      <c r="EBQ14"/>
      <c r="EBR14"/>
      <c r="EBS14"/>
      <c r="EBT14"/>
      <c r="EBU14"/>
      <c r="EBV14"/>
      <c r="EBW14"/>
      <c r="EBX14"/>
      <c r="EBY14"/>
      <c r="EBZ14"/>
      <c r="ECA14"/>
      <c r="ECB14"/>
      <c r="ECC14"/>
      <c r="ECD14"/>
      <c r="ECE14"/>
      <c r="ECF14"/>
      <c r="ECG14"/>
      <c r="ECH14"/>
      <c r="ECI14"/>
      <c r="ECJ14"/>
      <c r="ECK14"/>
      <c r="ECL14"/>
      <c r="ECM14"/>
      <c r="ECN14"/>
      <c r="ECO14"/>
      <c r="ECP14"/>
      <c r="ECQ14"/>
      <c r="ECR14"/>
      <c r="ECS14"/>
      <c r="ECT14"/>
      <c r="ECU14"/>
      <c r="ECV14"/>
      <c r="ECW14"/>
      <c r="ECX14"/>
      <c r="ECY14"/>
      <c r="ECZ14"/>
      <c r="EDA14"/>
      <c r="EDB14"/>
      <c r="EDC14"/>
      <c r="EDD14"/>
      <c r="EDE14"/>
      <c r="EDF14"/>
      <c r="EDG14"/>
      <c r="EDH14"/>
      <c r="EDI14"/>
      <c r="EDJ14"/>
      <c r="EDK14"/>
      <c r="EDL14"/>
      <c r="EDM14"/>
      <c r="EDN14"/>
      <c r="EDO14"/>
      <c r="EDP14"/>
      <c r="EDQ14"/>
      <c r="EDR14"/>
      <c r="EDS14"/>
      <c r="EDT14"/>
      <c r="EDU14"/>
      <c r="EDV14"/>
      <c r="EDW14"/>
      <c r="EDX14"/>
      <c r="EDY14"/>
      <c r="EDZ14"/>
      <c r="EEA14"/>
      <c r="EEB14"/>
      <c r="EEC14"/>
      <c r="EED14"/>
      <c r="EEE14"/>
      <c r="EEF14"/>
      <c r="EEG14"/>
      <c r="EEH14"/>
      <c r="EEI14"/>
      <c r="EEJ14"/>
      <c r="EEK14"/>
      <c r="EEL14"/>
      <c r="EEM14"/>
      <c r="EEN14"/>
      <c r="EEO14"/>
      <c r="EEP14"/>
      <c r="EEQ14"/>
      <c r="EER14"/>
      <c r="EES14"/>
      <c r="EET14"/>
      <c r="EEU14"/>
      <c r="EEV14"/>
      <c r="EEW14"/>
      <c r="EEX14"/>
      <c r="EEY14"/>
      <c r="EEZ14"/>
      <c r="EFA14"/>
      <c r="EFB14"/>
      <c r="EFC14"/>
      <c r="EFD14"/>
      <c r="EFE14"/>
      <c r="EFF14"/>
      <c r="EFG14"/>
      <c r="EFH14"/>
      <c r="EFI14"/>
      <c r="EFJ14"/>
      <c r="EFK14"/>
      <c r="EFL14"/>
      <c r="EFM14"/>
      <c r="EFN14"/>
      <c r="EFO14"/>
      <c r="EFP14"/>
      <c r="EFQ14"/>
      <c r="EFR14"/>
      <c r="EFS14"/>
      <c r="EFT14"/>
      <c r="EFU14"/>
      <c r="EFV14"/>
      <c r="EFW14"/>
      <c r="EFX14"/>
      <c r="EFY14"/>
      <c r="EFZ14"/>
      <c r="EGA14"/>
      <c r="EGB14"/>
      <c r="EGC14"/>
      <c r="EGD14"/>
      <c r="EGE14"/>
      <c r="EGF14"/>
      <c r="EGG14"/>
      <c r="EGH14"/>
      <c r="EGI14"/>
      <c r="EGJ14"/>
      <c r="EGK14"/>
      <c r="EGL14"/>
      <c r="EGM14"/>
      <c r="EGN14"/>
      <c r="EGO14"/>
      <c r="EGP14"/>
      <c r="EGQ14"/>
      <c r="EGR14"/>
      <c r="EGS14"/>
      <c r="EGT14"/>
      <c r="EGU14"/>
      <c r="EGV14"/>
      <c r="EGW14"/>
      <c r="EGX14"/>
      <c r="EGY14"/>
      <c r="EGZ14"/>
      <c r="EHA14"/>
      <c r="EHB14"/>
      <c r="EHC14"/>
      <c r="EHD14"/>
      <c r="EHE14"/>
      <c r="EHF14"/>
      <c r="EHG14"/>
      <c r="EHH14"/>
      <c r="EHI14"/>
      <c r="EHJ14"/>
      <c r="EHK14"/>
      <c r="EHL14"/>
      <c r="EHM14"/>
      <c r="EHN14"/>
      <c r="EHO14"/>
      <c r="EHP14"/>
      <c r="EHQ14"/>
      <c r="EHR14"/>
      <c r="EHS14"/>
      <c r="EHT14"/>
      <c r="EHU14"/>
      <c r="EHV14"/>
      <c r="EHW14"/>
      <c r="EHX14"/>
      <c r="EHY14"/>
      <c r="EHZ14"/>
      <c r="EIA14"/>
      <c r="EIB14"/>
      <c r="EIC14"/>
      <c r="EID14"/>
      <c r="EIE14"/>
      <c r="EIF14"/>
      <c r="EIG14"/>
      <c r="EIH14"/>
      <c r="EII14"/>
      <c r="EIJ14"/>
      <c r="EIK14"/>
      <c r="EIL14"/>
      <c r="EIM14"/>
      <c r="EIN14"/>
      <c r="EIO14"/>
      <c r="EIP14"/>
      <c r="EIQ14"/>
      <c r="EIR14"/>
      <c r="EIS14"/>
      <c r="EIT14"/>
      <c r="EIU14"/>
      <c r="EIV14"/>
      <c r="EIW14"/>
      <c r="EIX14"/>
      <c r="EIY14"/>
      <c r="EIZ14"/>
      <c r="EJA14"/>
      <c r="EJB14"/>
      <c r="EJC14"/>
      <c r="EJD14"/>
      <c r="EJE14"/>
      <c r="EJF14"/>
      <c r="EJG14"/>
      <c r="EJH14"/>
      <c r="EJI14"/>
      <c r="EJJ14"/>
      <c r="EJK14"/>
      <c r="EJL14"/>
      <c r="EJM14"/>
      <c r="EJN14"/>
      <c r="EJO14"/>
      <c r="EJP14"/>
      <c r="EJQ14"/>
      <c r="EJR14"/>
      <c r="EJS14"/>
      <c r="EJT14"/>
      <c r="EJU14"/>
      <c r="EJV14"/>
      <c r="EJW14"/>
      <c r="EJX14"/>
      <c r="EJY14"/>
      <c r="EJZ14"/>
      <c r="EKA14"/>
      <c r="EKB14"/>
      <c r="EKC14"/>
      <c r="EKD14"/>
      <c r="EKE14"/>
      <c r="EKF14"/>
      <c r="EKG14"/>
      <c r="EKH14"/>
      <c r="EKI14"/>
      <c r="EKJ14"/>
      <c r="EKK14"/>
      <c r="EKL14"/>
      <c r="EKM14"/>
      <c r="EKN14"/>
      <c r="EKO14"/>
      <c r="EKP14"/>
      <c r="EKQ14"/>
      <c r="EKR14"/>
      <c r="EKS14"/>
      <c r="EKT14"/>
      <c r="EKU14"/>
      <c r="EKV14"/>
      <c r="EKW14"/>
      <c r="EKX14"/>
      <c r="EKY14"/>
      <c r="EKZ14"/>
      <c r="ELA14"/>
      <c r="ELB14"/>
      <c r="ELC14"/>
      <c r="ELD14"/>
      <c r="ELE14"/>
      <c r="ELF14"/>
      <c r="ELG14"/>
      <c r="ELH14"/>
      <c r="ELI14"/>
      <c r="ELJ14"/>
      <c r="ELK14"/>
      <c r="ELL14"/>
      <c r="ELM14"/>
      <c r="ELN14"/>
      <c r="ELO14"/>
      <c r="ELP14"/>
      <c r="ELQ14"/>
      <c r="ELR14"/>
      <c r="ELS14"/>
      <c r="ELT14"/>
      <c r="ELU14"/>
      <c r="ELV14"/>
      <c r="ELW14"/>
      <c r="ELX14"/>
      <c r="ELY14"/>
      <c r="ELZ14"/>
      <c r="EMA14"/>
      <c r="EMB14"/>
      <c r="EMC14"/>
      <c r="EMD14"/>
      <c r="EME14"/>
      <c r="EMF14"/>
      <c r="EMG14"/>
      <c r="EMH14"/>
      <c r="EMI14"/>
      <c r="EMJ14"/>
      <c r="EMK14"/>
      <c r="EML14"/>
      <c r="EMM14"/>
      <c r="EMN14"/>
      <c r="EMO14"/>
      <c r="EMP14"/>
      <c r="EMQ14"/>
      <c r="EMR14"/>
      <c r="EMS14"/>
      <c r="EMT14"/>
      <c r="EMU14"/>
      <c r="EMV14"/>
      <c r="EMW14"/>
      <c r="EMX14"/>
      <c r="EMY14"/>
      <c r="EMZ14"/>
      <c r="ENA14"/>
      <c r="ENB14"/>
      <c r="ENC14"/>
      <c r="END14"/>
      <c r="ENE14"/>
      <c r="ENF14"/>
      <c r="ENG14"/>
      <c r="ENH14"/>
      <c r="ENI14"/>
      <c r="ENJ14"/>
      <c r="ENK14"/>
      <c r="ENL14"/>
      <c r="ENM14"/>
      <c r="ENN14"/>
      <c r="ENO14"/>
      <c r="ENP14"/>
      <c r="ENQ14"/>
      <c r="ENR14"/>
      <c r="ENS14"/>
      <c r="ENT14"/>
      <c r="ENU14"/>
      <c r="ENV14"/>
      <c r="ENW14"/>
      <c r="ENX14"/>
      <c r="ENY14"/>
      <c r="ENZ14"/>
      <c r="EOA14"/>
      <c r="EOB14"/>
      <c r="EOC14"/>
      <c r="EOD14"/>
      <c r="EOE14"/>
      <c r="EOF14"/>
      <c r="EOG14"/>
      <c r="EOH14"/>
      <c r="EOI14"/>
      <c r="EOJ14"/>
      <c r="EOK14"/>
      <c r="EOL14"/>
      <c r="EOM14"/>
      <c r="EON14"/>
      <c r="EOO14"/>
      <c r="EOP14"/>
      <c r="EOQ14"/>
      <c r="EOR14"/>
      <c r="EOS14"/>
      <c r="EOT14"/>
      <c r="EOU14"/>
      <c r="EOV14"/>
      <c r="EOW14"/>
      <c r="EOX14"/>
      <c r="EOY14"/>
      <c r="EOZ14"/>
      <c r="EPA14"/>
      <c r="EPB14"/>
      <c r="EPC14"/>
      <c r="EPD14"/>
      <c r="EPE14"/>
      <c r="EPF14"/>
      <c r="EPG14"/>
      <c r="EPH14"/>
      <c r="EPI14"/>
      <c r="EPJ14"/>
      <c r="EPK14"/>
      <c r="EPL14"/>
      <c r="EPM14"/>
      <c r="EPN14"/>
      <c r="EPO14"/>
      <c r="EPP14"/>
      <c r="EPQ14"/>
      <c r="EPR14"/>
      <c r="EPS14"/>
      <c r="EPT14"/>
      <c r="EPU14"/>
      <c r="EPV14"/>
      <c r="EPW14"/>
      <c r="EPX14"/>
      <c r="EPY14"/>
      <c r="EPZ14"/>
      <c r="EQA14"/>
      <c r="EQB14"/>
      <c r="EQC14"/>
      <c r="EQD14"/>
      <c r="EQE14"/>
      <c r="EQF14"/>
      <c r="EQG14"/>
      <c r="EQH14"/>
      <c r="EQI14"/>
      <c r="EQJ14"/>
      <c r="EQK14"/>
      <c r="EQL14"/>
      <c r="EQM14"/>
      <c r="EQN14"/>
      <c r="EQO14"/>
      <c r="EQP14"/>
      <c r="EQQ14"/>
      <c r="EQR14"/>
      <c r="EQS14"/>
      <c r="EQT14"/>
      <c r="EQU14"/>
      <c r="EQV14"/>
      <c r="EQW14"/>
      <c r="EQX14"/>
      <c r="EQY14"/>
      <c r="EQZ14"/>
      <c r="ERA14"/>
      <c r="ERB14"/>
      <c r="ERC14"/>
      <c r="ERD14"/>
      <c r="ERE14"/>
      <c r="ERF14"/>
      <c r="ERG14"/>
      <c r="ERH14"/>
      <c r="ERI14"/>
      <c r="ERJ14"/>
      <c r="ERK14"/>
      <c r="ERL14"/>
      <c r="ERM14"/>
      <c r="ERN14"/>
      <c r="ERO14"/>
      <c r="ERP14"/>
      <c r="ERQ14"/>
      <c r="ERR14"/>
      <c r="ERS14"/>
      <c r="ERT14"/>
      <c r="ERU14"/>
      <c r="ERV14"/>
      <c r="ERW14"/>
      <c r="ERX14"/>
      <c r="ERY14"/>
      <c r="ERZ14"/>
      <c r="ESA14"/>
      <c r="ESB14"/>
      <c r="ESC14"/>
      <c r="ESD14"/>
      <c r="ESE14"/>
      <c r="ESF14"/>
      <c r="ESG14"/>
      <c r="ESH14"/>
      <c r="ESI14"/>
      <c r="ESJ14"/>
      <c r="ESK14"/>
      <c r="ESL14"/>
      <c r="ESM14"/>
      <c r="ESN14"/>
      <c r="ESO14"/>
      <c r="ESP14"/>
      <c r="ESQ14"/>
      <c r="ESR14"/>
      <c r="ESS14"/>
      <c r="EST14"/>
      <c r="ESU14"/>
      <c r="ESV14"/>
      <c r="ESW14"/>
      <c r="ESX14"/>
      <c r="ESY14"/>
      <c r="ESZ14"/>
      <c r="ETA14"/>
      <c r="ETB14"/>
      <c r="ETC14"/>
      <c r="ETD14"/>
      <c r="ETE14"/>
      <c r="ETF14"/>
      <c r="ETG14"/>
      <c r="ETH14"/>
      <c r="ETI14"/>
      <c r="ETJ14"/>
      <c r="ETK14"/>
      <c r="ETL14"/>
      <c r="ETM14"/>
      <c r="ETN14"/>
      <c r="ETO14"/>
      <c r="ETP14"/>
      <c r="ETQ14"/>
      <c r="ETR14"/>
      <c r="ETS14"/>
      <c r="ETT14"/>
      <c r="ETU14"/>
      <c r="ETV14"/>
      <c r="ETW14"/>
      <c r="ETX14"/>
      <c r="ETY14"/>
      <c r="ETZ14"/>
      <c r="EUA14"/>
      <c r="EUB14"/>
      <c r="EUC14"/>
      <c r="EUD14"/>
      <c r="EUE14"/>
      <c r="EUF14"/>
      <c r="EUG14"/>
      <c r="EUH14"/>
      <c r="EUI14"/>
      <c r="EUJ14"/>
      <c r="EUK14"/>
      <c r="EUL14"/>
      <c r="EUM14"/>
      <c r="EUN14"/>
      <c r="EUO14"/>
      <c r="EUP14"/>
      <c r="EUQ14"/>
      <c r="EUR14"/>
      <c r="EUS14"/>
      <c r="EUT14"/>
      <c r="EUU14"/>
      <c r="EUV14"/>
      <c r="EUW14"/>
      <c r="EUX14"/>
      <c r="EUY14"/>
      <c r="EUZ14"/>
      <c r="EVA14"/>
      <c r="EVB14"/>
      <c r="EVC14"/>
      <c r="EVD14"/>
      <c r="EVE14"/>
      <c r="EVF14"/>
      <c r="EVG14"/>
      <c r="EVH14"/>
      <c r="EVI14"/>
      <c r="EVJ14"/>
      <c r="EVK14"/>
      <c r="EVL14"/>
      <c r="EVM14"/>
      <c r="EVN14"/>
      <c r="EVO14"/>
      <c r="EVP14"/>
      <c r="EVQ14"/>
      <c r="EVR14"/>
      <c r="EVS14"/>
      <c r="EVT14"/>
      <c r="EVU14"/>
      <c r="EVV14"/>
      <c r="EVW14"/>
      <c r="EVX14"/>
      <c r="EVY14"/>
      <c r="EVZ14"/>
      <c r="EWA14"/>
      <c r="EWB14"/>
      <c r="EWC14"/>
      <c r="EWD14"/>
      <c r="EWE14"/>
      <c r="EWF14"/>
      <c r="EWG14"/>
      <c r="EWH14"/>
      <c r="EWI14"/>
      <c r="EWJ14"/>
      <c r="EWK14"/>
      <c r="EWL14"/>
      <c r="EWM14"/>
      <c r="EWN14"/>
      <c r="EWO14"/>
      <c r="EWP14"/>
      <c r="EWQ14"/>
      <c r="EWR14"/>
      <c r="EWS14"/>
      <c r="EWT14"/>
      <c r="EWU14"/>
      <c r="EWV14"/>
      <c r="EWW14"/>
      <c r="EWX14"/>
      <c r="EWY14"/>
      <c r="EWZ14"/>
      <c r="EXA14"/>
      <c r="EXB14"/>
      <c r="EXC14"/>
      <c r="EXD14"/>
      <c r="EXE14"/>
      <c r="EXF14"/>
      <c r="EXG14"/>
      <c r="EXH14"/>
      <c r="EXI14"/>
      <c r="EXJ14"/>
      <c r="EXK14"/>
      <c r="EXL14"/>
      <c r="EXM14"/>
      <c r="EXN14"/>
      <c r="EXO14"/>
      <c r="EXP14"/>
      <c r="EXQ14"/>
      <c r="EXR14"/>
      <c r="EXS14"/>
      <c r="EXT14"/>
      <c r="EXU14"/>
      <c r="EXV14"/>
      <c r="EXW14"/>
      <c r="EXX14"/>
      <c r="EXY14"/>
      <c r="EXZ14"/>
      <c r="EYA14"/>
      <c r="EYB14"/>
      <c r="EYC14"/>
      <c r="EYD14"/>
      <c r="EYE14"/>
      <c r="EYF14"/>
      <c r="EYG14"/>
      <c r="EYH14"/>
      <c r="EYI14"/>
      <c r="EYJ14"/>
      <c r="EYK14"/>
      <c r="EYL14"/>
      <c r="EYM14"/>
      <c r="EYN14"/>
      <c r="EYO14"/>
      <c r="EYP14"/>
      <c r="EYQ14"/>
      <c r="EYR14"/>
      <c r="EYS14"/>
      <c r="EYT14"/>
      <c r="EYU14"/>
      <c r="EYV14"/>
      <c r="EYW14"/>
      <c r="EYX14"/>
      <c r="EYY14"/>
      <c r="EYZ14"/>
      <c r="EZA14"/>
      <c r="EZB14"/>
      <c r="EZC14"/>
      <c r="EZD14"/>
      <c r="EZE14"/>
      <c r="EZF14"/>
      <c r="EZG14"/>
      <c r="EZH14"/>
      <c r="EZI14"/>
      <c r="EZJ14"/>
      <c r="EZK14"/>
      <c r="EZL14"/>
      <c r="EZM14"/>
      <c r="EZN14"/>
      <c r="EZO14"/>
      <c r="EZP14"/>
      <c r="EZQ14"/>
      <c r="EZR14"/>
      <c r="EZS14"/>
      <c r="EZT14"/>
      <c r="EZU14"/>
      <c r="EZV14"/>
      <c r="EZW14"/>
      <c r="EZX14"/>
      <c r="EZY14"/>
      <c r="EZZ14"/>
      <c r="FAA14"/>
      <c r="FAB14"/>
      <c r="FAC14"/>
      <c r="FAD14"/>
      <c r="FAE14"/>
      <c r="FAF14"/>
      <c r="FAG14"/>
      <c r="FAH14"/>
      <c r="FAI14"/>
      <c r="FAJ14"/>
      <c r="FAK14"/>
      <c r="FAL14"/>
      <c r="FAM14"/>
      <c r="FAN14"/>
      <c r="FAO14"/>
      <c r="FAP14"/>
      <c r="FAQ14"/>
      <c r="FAR14"/>
      <c r="FAS14"/>
      <c r="FAT14"/>
      <c r="FAU14"/>
      <c r="FAV14"/>
      <c r="FAW14"/>
      <c r="FAX14"/>
      <c r="FAY14"/>
      <c r="FAZ14"/>
      <c r="FBA14"/>
      <c r="FBB14"/>
      <c r="FBC14"/>
      <c r="FBD14"/>
      <c r="FBE14"/>
      <c r="FBF14"/>
      <c r="FBG14"/>
      <c r="FBH14"/>
      <c r="FBI14"/>
      <c r="FBJ14"/>
      <c r="FBK14"/>
      <c r="FBL14"/>
      <c r="FBM14"/>
      <c r="FBN14"/>
      <c r="FBO14"/>
      <c r="FBP14"/>
      <c r="FBQ14"/>
      <c r="FBR14"/>
      <c r="FBS14"/>
      <c r="FBT14"/>
      <c r="FBU14"/>
      <c r="FBV14"/>
      <c r="FBW14"/>
      <c r="FBX14"/>
      <c r="FBY14"/>
      <c r="FBZ14"/>
      <c r="FCA14"/>
      <c r="FCB14"/>
      <c r="FCC14"/>
      <c r="FCD14"/>
      <c r="FCE14"/>
      <c r="FCF14"/>
      <c r="FCG14"/>
      <c r="FCH14"/>
      <c r="FCI14"/>
      <c r="FCJ14"/>
      <c r="FCK14"/>
      <c r="FCL14"/>
      <c r="FCM14"/>
      <c r="FCN14"/>
      <c r="FCO14"/>
      <c r="FCP14"/>
      <c r="FCQ14"/>
      <c r="FCR14"/>
      <c r="FCS14"/>
      <c r="FCT14"/>
      <c r="FCU14"/>
      <c r="FCV14"/>
      <c r="FCW14"/>
      <c r="FCX14"/>
      <c r="FCY14"/>
      <c r="FCZ14"/>
      <c r="FDA14"/>
      <c r="FDB14"/>
      <c r="FDC14"/>
      <c r="FDD14"/>
      <c r="FDE14"/>
      <c r="FDF14"/>
      <c r="FDG14"/>
      <c r="FDH14"/>
      <c r="FDI14"/>
      <c r="FDJ14"/>
      <c r="FDK14"/>
      <c r="FDL14"/>
      <c r="FDM14"/>
      <c r="FDN14"/>
      <c r="FDO14"/>
      <c r="FDP14"/>
      <c r="FDQ14"/>
      <c r="FDR14"/>
      <c r="FDS14"/>
      <c r="FDT14"/>
      <c r="FDU14"/>
      <c r="FDV14"/>
      <c r="FDW14"/>
      <c r="FDX14"/>
      <c r="FDY14"/>
      <c r="FDZ14"/>
      <c r="FEA14"/>
      <c r="FEB14"/>
      <c r="FEC14"/>
      <c r="FED14"/>
      <c r="FEE14"/>
      <c r="FEF14"/>
      <c r="FEG14"/>
      <c r="FEH14"/>
      <c r="FEI14"/>
      <c r="FEJ14"/>
      <c r="FEK14"/>
      <c r="FEL14"/>
      <c r="FEM14"/>
      <c r="FEN14"/>
      <c r="FEO14"/>
      <c r="FEP14"/>
      <c r="FEQ14"/>
      <c r="FER14"/>
      <c r="FES14"/>
      <c r="FET14"/>
      <c r="FEU14"/>
      <c r="FEV14"/>
      <c r="FEW14"/>
      <c r="FEX14"/>
      <c r="FEY14"/>
      <c r="FEZ14"/>
      <c r="FFA14"/>
      <c r="FFB14"/>
      <c r="FFC14"/>
      <c r="FFD14"/>
      <c r="FFE14"/>
      <c r="FFF14"/>
      <c r="FFG14"/>
      <c r="FFH14"/>
      <c r="FFI14"/>
      <c r="FFJ14"/>
      <c r="FFK14"/>
      <c r="FFL14"/>
      <c r="FFM14"/>
      <c r="FFN14"/>
      <c r="FFO14"/>
      <c r="FFP14"/>
      <c r="FFQ14"/>
      <c r="FFR14"/>
      <c r="FFS14"/>
      <c r="FFT14"/>
      <c r="FFU14"/>
      <c r="FFV14"/>
      <c r="FFW14"/>
      <c r="FFX14"/>
      <c r="FFY14"/>
      <c r="FFZ14"/>
      <c r="FGA14"/>
      <c r="FGB14"/>
      <c r="FGC14"/>
      <c r="FGD14"/>
      <c r="FGE14"/>
      <c r="FGF14"/>
      <c r="FGG14"/>
      <c r="FGH14"/>
      <c r="FGI14"/>
      <c r="FGJ14"/>
      <c r="FGK14"/>
      <c r="FGL14"/>
      <c r="FGM14"/>
      <c r="FGN14"/>
      <c r="FGO14"/>
      <c r="FGP14"/>
      <c r="FGQ14"/>
      <c r="FGR14"/>
      <c r="FGS14"/>
      <c r="FGT14"/>
      <c r="FGU14"/>
      <c r="FGV14"/>
      <c r="FGW14"/>
      <c r="FGX14"/>
      <c r="FGY14"/>
      <c r="FGZ14"/>
      <c r="FHA14"/>
      <c r="FHB14"/>
      <c r="FHC14"/>
      <c r="FHD14"/>
      <c r="FHE14"/>
      <c r="FHF14"/>
      <c r="FHG14"/>
      <c r="FHH14"/>
      <c r="FHI14"/>
      <c r="FHJ14"/>
      <c r="FHK14"/>
      <c r="FHL14"/>
      <c r="FHM14"/>
      <c r="FHN14"/>
      <c r="FHO14"/>
      <c r="FHP14"/>
      <c r="FHQ14"/>
      <c r="FHR14"/>
      <c r="FHS14"/>
      <c r="FHT14"/>
      <c r="FHU14"/>
      <c r="FHV14"/>
      <c r="FHW14"/>
      <c r="FHX14"/>
      <c r="FHY14"/>
      <c r="FHZ14"/>
      <c r="FIA14"/>
      <c r="FIB14"/>
      <c r="FIC14"/>
      <c r="FID14"/>
      <c r="FIE14"/>
      <c r="FIF14"/>
      <c r="FIG14"/>
      <c r="FIH14"/>
      <c r="FII14"/>
      <c r="FIJ14"/>
      <c r="FIK14"/>
      <c r="FIL14"/>
      <c r="FIM14"/>
      <c r="FIN14"/>
      <c r="FIO14"/>
      <c r="FIP14"/>
      <c r="FIQ14"/>
      <c r="FIR14"/>
      <c r="FIS14"/>
      <c r="FIT14"/>
      <c r="FIU14"/>
      <c r="FIV14"/>
      <c r="FIW14"/>
      <c r="FIX14"/>
      <c r="FIY14"/>
      <c r="FIZ14"/>
      <c r="FJA14"/>
      <c r="FJB14"/>
      <c r="FJC14"/>
      <c r="FJD14"/>
      <c r="FJE14"/>
      <c r="FJF14"/>
      <c r="FJG14"/>
      <c r="FJH14"/>
      <c r="FJI14"/>
      <c r="FJJ14"/>
      <c r="FJK14"/>
      <c r="FJL14"/>
      <c r="FJM14"/>
      <c r="FJN14"/>
      <c r="FJO14"/>
      <c r="FJP14"/>
      <c r="FJQ14"/>
      <c r="FJR14"/>
      <c r="FJS14"/>
      <c r="FJT14"/>
      <c r="FJU14"/>
      <c r="FJV14"/>
      <c r="FJW14"/>
      <c r="FJX14"/>
      <c r="FJY14"/>
      <c r="FJZ14"/>
      <c r="FKA14"/>
      <c r="FKB14"/>
      <c r="FKC14"/>
      <c r="FKD14"/>
      <c r="FKE14"/>
      <c r="FKF14"/>
      <c r="FKG14"/>
      <c r="FKH14"/>
      <c r="FKI14"/>
      <c r="FKJ14"/>
      <c r="FKK14"/>
      <c r="FKL14"/>
      <c r="FKM14"/>
      <c r="FKN14"/>
      <c r="FKO14"/>
      <c r="FKP14"/>
      <c r="FKQ14"/>
      <c r="FKR14"/>
      <c r="FKS14"/>
      <c r="FKT14"/>
      <c r="FKU14"/>
      <c r="FKV14"/>
      <c r="FKW14"/>
      <c r="FKX14"/>
      <c r="FKY14"/>
      <c r="FKZ14"/>
      <c r="FLA14"/>
      <c r="FLB14"/>
      <c r="FLC14"/>
      <c r="FLD14"/>
      <c r="FLE14"/>
      <c r="FLF14"/>
      <c r="FLG14"/>
      <c r="FLH14"/>
      <c r="FLI14"/>
      <c r="FLJ14"/>
      <c r="FLK14"/>
      <c r="FLL14"/>
      <c r="FLM14"/>
      <c r="FLN14"/>
      <c r="FLO14"/>
      <c r="FLP14"/>
      <c r="FLQ14"/>
      <c r="FLR14"/>
      <c r="FLS14"/>
      <c r="FLT14"/>
      <c r="FLU14"/>
      <c r="FLV14"/>
      <c r="FLW14"/>
      <c r="FLX14"/>
      <c r="FLY14"/>
      <c r="FLZ14"/>
      <c r="FMA14"/>
      <c r="FMB14"/>
      <c r="FMC14"/>
      <c r="FMD14"/>
      <c r="FME14"/>
      <c r="FMF14"/>
      <c r="FMG14"/>
      <c r="FMH14"/>
      <c r="FMI14"/>
      <c r="FMJ14"/>
      <c r="FMK14"/>
      <c r="FML14"/>
      <c r="FMM14"/>
      <c r="FMN14"/>
      <c r="FMO14"/>
      <c r="FMP14"/>
      <c r="FMQ14"/>
      <c r="FMR14"/>
      <c r="FMS14"/>
      <c r="FMT14"/>
      <c r="FMU14"/>
      <c r="FMV14"/>
      <c r="FMW14"/>
      <c r="FMX14"/>
      <c r="FMY14"/>
      <c r="FMZ14"/>
      <c r="FNA14"/>
      <c r="FNB14"/>
      <c r="FNC14"/>
      <c r="FND14"/>
      <c r="FNE14"/>
      <c r="FNF14"/>
      <c r="FNG14"/>
      <c r="FNH14"/>
      <c r="FNI14"/>
      <c r="FNJ14"/>
      <c r="FNK14"/>
      <c r="FNL14"/>
      <c r="FNM14"/>
      <c r="FNN14"/>
      <c r="FNO14"/>
      <c r="FNP14"/>
      <c r="FNQ14"/>
      <c r="FNR14"/>
      <c r="FNS14"/>
      <c r="FNT14"/>
      <c r="FNU14"/>
      <c r="FNV14"/>
      <c r="FNW14"/>
      <c r="FNX14"/>
      <c r="FNY14"/>
      <c r="FNZ14"/>
      <c r="FOA14"/>
      <c r="FOB14"/>
      <c r="FOC14"/>
      <c r="FOD14"/>
      <c r="FOE14"/>
      <c r="FOF14"/>
      <c r="FOG14"/>
      <c r="FOH14"/>
      <c r="FOI14"/>
      <c r="FOJ14"/>
      <c r="FOK14"/>
      <c r="FOL14"/>
      <c r="FOM14"/>
      <c r="FON14"/>
      <c r="FOO14"/>
      <c r="FOP14"/>
      <c r="FOQ14"/>
      <c r="FOR14"/>
      <c r="FOS14"/>
      <c r="FOT14"/>
      <c r="FOU14"/>
      <c r="FOV14"/>
      <c r="FOW14"/>
      <c r="FOX14"/>
      <c r="FOY14"/>
      <c r="FOZ14"/>
      <c r="FPA14"/>
      <c r="FPB14"/>
      <c r="FPC14"/>
      <c r="FPD14"/>
      <c r="FPE14"/>
      <c r="FPF14"/>
      <c r="FPG14"/>
      <c r="FPH14"/>
      <c r="FPI14"/>
      <c r="FPJ14"/>
      <c r="FPK14"/>
      <c r="FPL14"/>
      <c r="FPM14"/>
      <c r="FPN14"/>
      <c r="FPO14"/>
      <c r="FPP14"/>
      <c r="FPQ14"/>
      <c r="FPR14"/>
      <c r="FPS14"/>
      <c r="FPT14"/>
      <c r="FPU14"/>
      <c r="FPV14"/>
      <c r="FPW14"/>
      <c r="FPX14"/>
      <c r="FPY14"/>
      <c r="FPZ14"/>
      <c r="FQA14"/>
      <c r="FQB14"/>
      <c r="FQC14"/>
      <c r="FQD14"/>
      <c r="FQE14"/>
      <c r="FQF14"/>
      <c r="FQG14"/>
      <c r="FQH14"/>
      <c r="FQI14"/>
      <c r="FQJ14"/>
      <c r="FQK14"/>
      <c r="FQL14"/>
      <c r="FQM14"/>
      <c r="FQN14"/>
      <c r="FQO14"/>
      <c r="FQP14"/>
      <c r="FQQ14"/>
      <c r="FQR14"/>
      <c r="FQS14"/>
      <c r="FQT14"/>
      <c r="FQU14"/>
      <c r="FQV14"/>
      <c r="FQW14"/>
      <c r="FQX14"/>
      <c r="FQY14"/>
      <c r="FQZ14"/>
      <c r="FRA14"/>
      <c r="FRB14"/>
      <c r="FRC14"/>
      <c r="FRD14"/>
      <c r="FRE14"/>
      <c r="FRF14"/>
      <c r="FRG14"/>
      <c r="FRH14"/>
      <c r="FRI14"/>
      <c r="FRJ14"/>
      <c r="FRK14"/>
      <c r="FRL14"/>
      <c r="FRM14"/>
      <c r="FRN14"/>
      <c r="FRO14"/>
      <c r="FRP14"/>
      <c r="FRQ14"/>
      <c r="FRR14"/>
      <c r="FRS14"/>
      <c r="FRT14"/>
      <c r="FRU14"/>
      <c r="FRV14"/>
      <c r="FRW14"/>
      <c r="FRX14"/>
      <c r="FRY14"/>
      <c r="FRZ14"/>
      <c r="FSA14"/>
      <c r="FSB14"/>
      <c r="FSC14"/>
      <c r="FSD14"/>
      <c r="FSE14"/>
      <c r="FSF14"/>
      <c r="FSG14"/>
      <c r="FSH14"/>
      <c r="FSI14"/>
      <c r="FSJ14"/>
      <c r="FSK14"/>
      <c r="FSL14"/>
      <c r="FSM14"/>
      <c r="FSN14"/>
      <c r="FSO14"/>
      <c r="FSP14"/>
      <c r="FSQ14"/>
      <c r="FSR14"/>
      <c r="FSS14"/>
      <c r="FST14"/>
      <c r="FSU14"/>
      <c r="FSV14"/>
      <c r="FSW14"/>
      <c r="FSX14"/>
      <c r="FSY14"/>
      <c r="FSZ14"/>
      <c r="FTA14"/>
      <c r="FTB14"/>
      <c r="FTC14"/>
      <c r="FTD14"/>
      <c r="FTE14"/>
      <c r="FTF14"/>
      <c r="FTG14"/>
      <c r="FTH14"/>
      <c r="FTI14"/>
      <c r="FTJ14"/>
      <c r="FTK14"/>
      <c r="FTL14"/>
      <c r="FTM14"/>
      <c r="FTN14"/>
      <c r="FTO14"/>
      <c r="FTP14"/>
      <c r="FTQ14"/>
      <c r="FTR14"/>
      <c r="FTS14"/>
      <c r="FTT14"/>
      <c r="FTU14"/>
      <c r="FTV14"/>
      <c r="FTW14"/>
      <c r="FTX14"/>
      <c r="FTY14"/>
      <c r="FTZ14"/>
      <c r="FUA14"/>
      <c r="FUB14"/>
      <c r="FUC14"/>
      <c r="FUD14"/>
      <c r="FUE14"/>
      <c r="FUF14"/>
      <c r="FUG14"/>
      <c r="FUH14"/>
      <c r="FUI14"/>
      <c r="FUJ14"/>
      <c r="FUK14"/>
      <c r="FUL14"/>
      <c r="FUM14"/>
      <c r="FUN14"/>
      <c r="FUO14"/>
      <c r="FUP14"/>
      <c r="FUQ14"/>
      <c r="FUR14"/>
      <c r="FUS14"/>
      <c r="FUT14"/>
      <c r="FUU14"/>
      <c r="FUV14"/>
      <c r="FUW14"/>
      <c r="FUX14"/>
      <c r="FUY14"/>
      <c r="FUZ14"/>
      <c r="FVA14"/>
      <c r="FVB14"/>
      <c r="FVC14"/>
      <c r="FVD14"/>
      <c r="FVE14"/>
      <c r="FVF14"/>
      <c r="FVG14"/>
      <c r="FVH14"/>
      <c r="FVI14"/>
      <c r="FVJ14"/>
      <c r="FVK14"/>
      <c r="FVL14"/>
      <c r="FVM14"/>
      <c r="FVN14"/>
      <c r="FVO14"/>
      <c r="FVP14"/>
      <c r="FVQ14"/>
      <c r="FVR14"/>
      <c r="FVS14"/>
      <c r="FVT14"/>
      <c r="FVU14"/>
      <c r="FVV14"/>
      <c r="FVW14"/>
      <c r="FVX14"/>
      <c r="FVY14"/>
      <c r="FVZ14"/>
      <c r="FWA14"/>
      <c r="FWB14"/>
      <c r="FWC14"/>
      <c r="FWD14"/>
      <c r="FWE14"/>
      <c r="FWF14"/>
      <c r="FWG14"/>
      <c r="FWH14"/>
      <c r="FWI14"/>
      <c r="FWJ14"/>
      <c r="FWK14"/>
      <c r="FWL14"/>
      <c r="FWM14"/>
      <c r="FWN14"/>
      <c r="FWO14"/>
      <c r="FWP14"/>
      <c r="FWQ14"/>
      <c r="FWR14"/>
      <c r="FWS14"/>
      <c r="FWT14"/>
      <c r="FWU14"/>
      <c r="FWV14"/>
      <c r="FWW14"/>
      <c r="FWX14"/>
      <c r="FWY14"/>
      <c r="FWZ14"/>
      <c r="FXA14"/>
      <c r="FXB14"/>
      <c r="FXC14"/>
      <c r="FXD14"/>
      <c r="FXE14"/>
      <c r="FXF14"/>
      <c r="FXG14"/>
      <c r="FXH14"/>
      <c r="FXI14"/>
      <c r="FXJ14"/>
      <c r="FXK14"/>
      <c r="FXL14"/>
      <c r="FXM14"/>
      <c r="FXN14"/>
      <c r="FXO14"/>
      <c r="FXP14"/>
      <c r="FXQ14"/>
      <c r="FXR14"/>
      <c r="FXS14"/>
      <c r="FXT14"/>
      <c r="FXU14"/>
      <c r="FXV14"/>
      <c r="FXW14"/>
      <c r="FXX14"/>
      <c r="FXY14"/>
      <c r="FXZ14"/>
      <c r="FYA14"/>
      <c r="FYB14"/>
      <c r="FYC14"/>
      <c r="FYD14"/>
      <c r="FYE14"/>
      <c r="FYF14"/>
      <c r="FYG14"/>
      <c r="FYH14"/>
      <c r="FYI14"/>
      <c r="FYJ14"/>
      <c r="FYK14"/>
      <c r="FYL14"/>
      <c r="FYM14"/>
      <c r="FYN14"/>
      <c r="FYO14"/>
      <c r="FYP14"/>
      <c r="FYQ14"/>
      <c r="FYR14"/>
      <c r="FYS14"/>
      <c r="FYT14"/>
      <c r="FYU14"/>
      <c r="FYV14"/>
      <c r="FYW14"/>
      <c r="FYX14"/>
      <c r="FYY14"/>
      <c r="FYZ14"/>
      <c r="FZA14"/>
      <c r="FZB14"/>
      <c r="FZC14"/>
      <c r="FZD14"/>
      <c r="FZE14"/>
      <c r="FZF14"/>
      <c r="FZG14"/>
      <c r="FZH14"/>
      <c r="FZI14"/>
      <c r="FZJ14"/>
      <c r="FZK14"/>
      <c r="FZL14"/>
      <c r="FZM14"/>
      <c r="FZN14"/>
      <c r="FZO14"/>
      <c r="FZP14"/>
      <c r="FZQ14"/>
      <c r="FZR14"/>
      <c r="FZS14"/>
      <c r="FZT14"/>
      <c r="FZU14"/>
      <c r="FZV14"/>
      <c r="FZW14"/>
      <c r="FZX14"/>
      <c r="FZY14"/>
      <c r="FZZ14"/>
      <c r="GAA14"/>
      <c r="GAB14"/>
      <c r="GAC14"/>
      <c r="GAD14"/>
      <c r="GAE14"/>
      <c r="GAF14"/>
      <c r="GAG14"/>
      <c r="GAH14"/>
      <c r="GAI14"/>
      <c r="GAJ14"/>
      <c r="GAK14"/>
      <c r="GAL14"/>
      <c r="GAM14"/>
      <c r="GAN14"/>
      <c r="GAO14"/>
      <c r="GAP14"/>
      <c r="GAQ14"/>
      <c r="GAR14"/>
      <c r="GAS14"/>
      <c r="GAT14"/>
      <c r="GAU14"/>
      <c r="GAV14"/>
      <c r="GAW14"/>
      <c r="GAX14"/>
      <c r="GAY14"/>
      <c r="GAZ14"/>
      <c r="GBA14"/>
      <c r="GBB14"/>
      <c r="GBC14"/>
      <c r="GBD14"/>
      <c r="GBE14"/>
      <c r="GBF14"/>
      <c r="GBG14"/>
      <c r="GBH14"/>
      <c r="GBI14"/>
      <c r="GBJ14"/>
      <c r="GBK14"/>
      <c r="GBL14"/>
      <c r="GBM14"/>
      <c r="GBN14"/>
      <c r="GBO14"/>
      <c r="GBP14"/>
      <c r="GBQ14"/>
      <c r="GBR14"/>
      <c r="GBS14"/>
      <c r="GBT14"/>
      <c r="GBU14"/>
      <c r="GBV14"/>
      <c r="GBW14"/>
      <c r="GBX14"/>
      <c r="GBY14"/>
      <c r="GBZ14"/>
      <c r="GCA14"/>
      <c r="GCB14"/>
      <c r="GCC14"/>
      <c r="GCD14"/>
      <c r="GCE14"/>
      <c r="GCF14"/>
      <c r="GCG14"/>
      <c r="GCH14"/>
      <c r="GCI14"/>
      <c r="GCJ14"/>
      <c r="GCK14"/>
      <c r="GCL14"/>
      <c r="GCM14"/>
      <c r="GCN14"/>
      <c r="GCO14"/>
      <c r="GCP14"/>
      <c r="GCQ14"/>
      <c r="GCR14"/>
      <c r="GCS14"/>
      <c r="GCT14"/>
      <c r="GCU14"/>
      <c r="GCV14"/>
      <c r="GCW14"/>
      <c r="GCX14"/>
      <c r="GCY14"/>
      <c r="GCZ14"/>
      <c r="GDA14"/>
      <c r="GDB14"/>
      <c r="GDC14"/>
      <c r="GDD14"/>
      <c r="GDE14"/>
      <c r="GDF14"/>
      <c r="GDG14"/>
      <c r="GDH14"/>
      <c r="GDI14"/>
      <c r="GDJ14"/>
      <c r="GDK14"/>
      <c r="GDL14"/>
      <c r="GDM14"/>
      <c r="GDN14"/>
      <c r="GDO14"/>
      <c r="GDP14"/>
      <c r="GDQ14"/>
      <c r="GDR14"/>
      <c r="GDS14"/>
      <c r="GDT14"/>
      <c r="GDU14"/>
      <c r="GDV14"/>
      <c r="GDW14"/>
      <c r="GDX14"/>
      <c r="GDY14"/>
      <c r="GDZ14"/>
      <c r="GEA14"/>
      <c r="GEB14"/>
      <c r="GEC14"/>
      <c r="GED14"/>
      <c r="GEE14"/>
      <c r="GEF14"/>
      <c r="GEG14"/>
      <c r="GEH14"/>
      <c r="GEI14"/>
      <c r="GEJ14"/>
      <c r="GEK14"/>
      <c r="GEL14"/>
      <c r="GEM14"/>
      <c r="GEN14"/>
      <c r="GEO14"/>
      <c r="GEP14"/>
      <c r="GEQ14"/>
      <c r="GER14"/>
      <c r="GES14"/>
      <c r="GET14"/>
      <c r="GEU14"/>
      <c r="GEV14"/>
      <c r="GEW14"/>
      <c r="GEX14"/>
      <c r="GEY14"/>
      <c r="GEZ14"/>
      <c r="GFA14"/>
      <c r="GFB14"/>
      <c r="GFC14"/>
      <c r="GFD14"/>
      <c r="GFE14"/>
      <c r="GFF14"/>
      <c r="GFG14"/>
      <c r="GFH14"/>
      <c r="GFI14"/>
      <c r="GFJ14"/>
      <c r="GFK14"/>
      <c r="GFL14"/>
      <c r="GFM14"/>
      <c r="GFN14"/>
      <c r="GFO14"/>
      <c r="GFP14"/>
      <c r="GFQ14"/>
      <c r="GFR14"/>
      <c r="GFS14"/>
      <c r="GFT14"/>
      <c r="GFU14"/>
      <c r="GFV14"/>
      <c r="GFW14"/>
      <c r="GFX14"/>
      <c r="GFY14"/>
      <c r="GFZ14"/>
      <c r="GGA14"/>
      <c r="GGB14"/>
      <c r="GGC14"/>
      <c r="GGD14"/>
      <c r="GGE14"/>
      <c r="GGF14"/>
      <c r="GGG14"/>
      <c r="GGH14"/>
      <c r="GGI14"/>
      <c r="GGJ14"/>
      <c r="GGK14"/>
      <c r="GGL14"/>
      <c r="GGM14"/>
      <c r="GGN14"/>
      <c r="GGO14"/>
      <c r="GGP14"/>
      <c r="GGQ14"/>
      <c r="GGR14"/>
      <c r="GGS14"/>
      <c r="GGT14"/>
      <c r="GGU14"/>
      <c r="GGV14"/>
      <c r="GGW14"/>
      <c r="GGX14"/>
      <c r="GGY14"/>
      <c r="GGZ14"/>
      <c r="GHA14"/>
      <c r="GHB14"/>
      <c r="GHC14"/>
      <c r="GHD14"/>
      <c r="GHE14"/>
      <c r="GHF14"/>
      <c r="GHG14"/>
      <c r="GHH14"/>
      <c r="GHI14"/>
      <c r="GHJ14"/>
      <c r="GHK14"/>
      <c r="GHL14"/>
      <c r="GHM14"/>
      <c r="GHN14"/>
      <c r="GHO14"/>
      <c r="GHP14"/>
      <c r="GHQ14"/>
      <c r="GHR14"/>
      <c r="GHS14"/>
      <c r="GHT14"/>
      <c r="GHU14"/>
      <c r="GHV14"/>
      <c r="GHW14"/>
      <c r="GHX14"/>
      <c r="GHY14"/>
      <c r="GHZ14"/>
      <c r="GIA14"/>
      <c r="GIB14"/>
      <c r="GIC14"/>
      <c r="GID14"/>
      <c r="GIE14"/>
      <c r="GIF14"/>
      <c r="GIG14"/>
      <c r="GIH14"/>
      <c r="GII14"/>
      <c r="GIJ14"/>
      <c r="GIK14"/>
      <c r="GIL14"/>
      <c r="GIM14"/>
      <c r="GIN14"/>
      <c r="GIO14"/>
      <c r="GIP14"/>
      <c r="GIQ14"/>
      <c r="GIR14"/>
      <c r="GIS14"/>
      <c r="GIT14"/>
      <c r="GIU14"/>
      <c r="GIV14"/>
      <c r="GIW14"/>
      <c r="GIX14"/>
      <c r="GIY14"/>
      <c r="GIZ14"/>
      <c r="GJA14"/>
      <c r="GJB14"/>
      <c r="GJC14"/>
      <c r="GJD14"/>
      <c r="GJE14"/>
      <c r="GJF14"/>
      <c r="GJG14"/>
      <c r="GJH14"/>
      <c r="GJI14"/>
      <c r="GJJ14"/>
      <c r="GJK14"/>
      <c r="GJL14"/>
      <c r="GJM14"/>
      <c r="GJN14"/>
      <c r="GJO14"/>
      <c r="GJP14"/>
      <c r="GJQ14"/>
      <c r="GJR14"/>
      <c r="GJS14"/>
      <c r="GJT14"/>
      <c r="GJU14"/>
      <c r="GJV14"/>
      <c r="GJW14"/>
      <c r="GJX14"/>
      <c r="GJY14"/>
      <c r="GJZ14"/>
      <c r="GKA14"/>
      <c r="GKB14"/>
      <c r="GKC14"/>
      <c r="GKD14"/>
      <c r="GKE14"/>
      <c r="GKF14"/>
      <c r="GKG14"/>
      <c r="GKH14"/>
      <c r="GKI14"/>
      <c r="GKJ14"/>
      <c r="GKK14"/>
      <c r="GKL14"/>
      <c r="GKM14"/>
      <c r="GKN14"/>
      <c r="GKO14"/>
      <c r="GKP14"/>
      <c r="GKQ14"/>
      <c r="GKR14"/>
      <c r="GKS14"/>
      <c r="GKT14"/>
      <c r="GKU14"/>
      <c r="GKV14"/>
      <c r="GKW14"/>
      <c r="GKX14"/>
      <c r="GKY14"/>
      <c r="GKZ14"/>
      <c r="GLA14"/>
      <c r="GLB14"/>
      <c r="GLC14"/>
      <c r="GLD14"/>
      <c r="GLE14"/>
      <c r="GLF14"/>
      <c r="GLG14"/>
      <c r="GLH14"/>
      <c r="GLI14"/>
      <c r="GLJ14"/>
      <c r="GLK14"/>
      <c r="GLL14"/>
      <c r="GLM14"/>
      <c r="GLN14"/>
      <c r="GLO14"/>
      <c r="GLP14"/>
      <c r="GLQ14"/>
      <c r="GLR14"/>
      <c r="GLS14"/>
      <c r="GLT14"/>
      <c r="GLU14"/>
      <c r="GLV14"/>
      <c r="GLW14"/>
      <c r="GLX14"/>
      <c r="GLY14"/>
      <c r="GLZ14"/>
      <c r="GMA14"/>
      <c r="GMB14"/>
      <c r="GMC14"/>
      <c r="GMD14"/>
      <c r="GME14"/>
      <c r="GMF14"/>
      <c r="GMG14"/>
      <c r="GMH14"/>
      <c r="GMI14"/>
      <c r="GMJ14"/>
      <c r="GMK14"/>
      <c r="GML14"/>
      <c r="GMM14"/>
      <c r="GMN14"/>
      <c r="GMO14"/>
      <c r="GMP14"/>
      <c r="GMQ14"/>
      <c r="GMR14"/>
      <c r="GMS14"/>
      <c r="GMT14"/>
      <c r="GMU14"/>
      <c r="GMV14"/>
      <c r="GMW14"/>
      <c r="GMX14"/>
      <c r="GMY14"/>
      <c r="GMZ14"/>
      <c r="GNA14"/>
      <c r="GNB14"/>
      <c r="GNC14"/>
      <c r="GND14"/>
      <c r="GNE14"/>
      <c r="GNF14"/>
      <c r="GNG14"/>
      <c r="GNH14"/>
      <c r="GNI14"/>
      <c r="GNJ14"/>
      <c r="GNK14"/>
      <c r="GNL14"/>
      <c r="GNM14"/>
      <c r="GNN14"/>
      <c r="GNO14"/>
      <c r="GNP14"/>
      <c r="GNQ14"/>
      <c r="GNR14"/>
      <c r="GNS14"/>
      <c r="GNT14"/>
      <c r="GNU14"/>
      <c r="GNV14"/>
      <c r="GNW14"/>
      <c r="GNX14"/>
      <c r="GNY14"/>
      <c r="GNZ14"/>
      <c r="GOA14"/>
      <c r="GOB14"/>
      <c r="GOC14"/>
      <c r="GOD14"/>
      <c r="GOE14"/>
      <c r="GOF14"/>
      <c r="GOG14"/>
      <c r="GOH14"/>
      <c r="GOI14"/>
      <c r="GOJ14"/>
      <c r="GOK14"/>
      <c r="GOL14"/>
      <c r="GOM14"/>
      <c r="GON14"/>
      <c r="GOO14"/>
      <c r="GOP14"/>
      <c r="GOQ14"/>
      <c r="GOR14"/>
      <c r="GOS14"/>
      <c r="GOT14"/>
      <c r="GOU14"/>
      <c r="GOV14"/>
      <c r="GOW14"/>
      <c r="GOX14"/>
      <c r="GOY14"/>
      <c r="GOZ14"/>
      <c r="GPA14"/>
      <c r="GPB14"/>
      <c r="GPC14"/>
      <c r="GPD14"/>
      <c r="GPE14"/>
      <c r="GPF14"/>
      <c r="GPG14"/>
      <c r="GPH14"/>
      <c r="GPI14"/>
      <c r="GPJ14"/>
      <c r="GPK14"/>
      <c r="GPL14"/>
      <c r="GPM14"/>
      <c r="GPN14"/>
      <c r="GPO14"/>
      <c r="GPP14"/>
      <c r="GPQ14"/>
      <c r="GPR14"/>
      <c r="GPS14"/>
      <c r="GPT14"/>
      <c r="GPU14"/>
      <c r="GPV14"/>
      <c r="GPW14"/>
      <c r="GPX14"/>
      <c r="GPY14"/>
      <c r="GPZ14"/>
      <c r="GQA14"/>
      <c r="GQB14"/>
      <c r="GQC14"/>
      <c r="GQD14"/>
      <c r="GQE14"/>
      <c r="GQF14"/>
      <c r="GQG14"/>
      <c r="GQH14"/>
      <c r="GQI14"/>
      <c r="GQJ14"/>
      <c r="GQK14"/>
      <c r="GQL14"/>
      <c r="GQM14"/>
      <c r="GQN14"/>
      <c r="GQO14"/>
      <c r="GQP14"/>
      <c r="GQQ14"/>
      <c r="GQR14"/>
      <c r="GQS14"/>
      <c r="GQT14"/>
      <c r="GQU14"/>
      <c r="GQV14"/>
      <c r="GQW14"/>
      <c r="GQX14"/>
      <c r="GQY14"/>
      <c r="GQZ14"/>
      <c r="GRA14"/>
      <c r="GRB14"/>
      <c r="GRC14"/>
      <c r="GRD14"/>
      <c r="GRE14"/>
      <c r="GRF14"/>
      <c r="GRG14"/>
      <c r="GRH14"/>
      <c r="GRI14"/>
      <c r="GRJ14"/>
      <c r="GRK14"/>
      <c r="GRL14"/>
      <c r="GRM14"/>
      <c r="GRN14"/>
      <c r="GRO14"/>
      <c r="GRP14"/>
      <c r="GRQ14"/>
      <c r="GRR14"/>
      <c r="GRS14"/>
      <c r="GRT14"/>
      <c r="GRU14"/>
      <c r="GRV14"/>
      <c r="GRW14"/>
      <c r="GRX14"/>
      <c r="GRY14"/>
      <c r="GRZ14"/>
      <c r="GSA14"/>
      <c r="GSB14"/>
      <c r="GSC14"/>
      <c r="GSD14"/>
      <c r="GSE14"/>
      <c r="GSF14"/>
      <c r="GSG14"/>
      <c r="GSH14"/>
      <c r="GSI14"/>
      <c r="GSJ14"/>
      <c r="GSK14"/>
      <c r="GSL14"/>
      <c r="GSM14"/>
      <c r="GSN14"/>
      <c r="GSO14"/>
      <c r="GSP14"/>
      <c r="GSQ14"/>
      <c r="GSR14"/>
      <c r="GSS14"/>
      <c r="GST14"/>
      <c r="GSU14"/>
      <c r="GSV14"/>
      <c r="GSW14"/>
      <c r="GSX14"/>
      <c r="GSY14"/>
      <c r="GSZ14"/>
      <c r="GTA14"/>
      <c r="GTB14"/>
      <c r="GTC14"/>
      <c r="GTD14"/>
      <c r="GTE14"/>
      <c r="GTF14"/>
      <c r="GTG14"/>
      <c r="GTH14"/>
      <c r="GTI14"/>
      <c r="GTJ14"/>
      <c r="GTK14"/>
      <c r="GTL14"/>
      <c r="GTM14"/>
      <c r="GTN14"/>
      <c r="GTO14"/>
      <c r="GTP14"/>
      <c r="GTQ14"/>
      <c r="GTR14"/>
      <c r="GTS14"/>
      <c r="GTT14"/>
      <c r="GTU14"/>
      <c r="GTV14"/>
      <c r="GTW14"/>
      <c r="GTX14"/>
      <c r="GTY14"/>
      <c r="GTZ14"/>
      <c r="GUA14"/>
      <c r="GUB14"/>
      <c r="GUC14"/>
      <c r="GUD14"/>
      <c r="GUE14"/>
      <c r="GUF14"/>
      <c r="GUG14"/>
      <c r="GUH14"/>
      <c r="GUI14"/>
      <c r="GUJ14"/>
      <c r="GUK14"/>
      <c r="GUL14"/>
      <c r="GUM14"/>
      <c r="GUN14"/>
      <c r="GUO14"/>
      <c r="GUP14"/>
      <c r="GUQ14"/>
      <c r="GUR14"/>
      <c r="GUS14"/>
      <c r="GUT14"/>
      <c r="GUU14"/>
      <c r="GUV14"/>
      <c r="GUW14"/>
      <c r="GUX14"/>
      <c r="GUY14"/>
      <c r="GUZ14"/>
      <c r="GVA14"/>
      <c r="GVB14"/>
      <c r="GVC14"/>
      <c r="GVD14"/>
      <c r="GVE14"/>
      <c r="GVF14"/>
      <c r="GVG14"/>
      <c r="GVH14"/>
      <c r="GVI14"/>
      <c r="GVJ14"/>
      <c r="GVK14"/>
      <c r="GVL14"/>
      <c r="GVM14"/>
      <c r="GVN14"/>
      <c r="GVO14"/>
      <c r="GVP14"/>
      <c r="GVQ14"/>
      <c r="GVR14"/>
      <c r="GVS14"/>
      <c r="GVT14"/>
      <c r="GVU14"/>
      <c r="GVV14"/>
      <c r="GVW14"/>
      <c r="GVX14"/>
      <c r="GVY14"/>
      <c r="GVZ14"/>
      <c r="GWA14"/>
      <c r="GWB14"/>
      <c r="GWC14"/>
      <c r="GWD14"/>
      <c r="GWE14"/>
      <c r="GWF14"/>
      <c r="GWG14"/>
      <c r="GWH14"/>
      <c r="GWI14"/>
      <c r="GWJ14"/>
      <c r="GWK14"/>
      <c r="GWL14"/>
      <c r="GWM14"/>
      <c r="GWN14"/>
      <c r="GWO14"/>
      <c r="GWP14"/>
      <c r="GWQ14"/>
      <c r="GWR14"/>
      <c r="GWS14"/>
      <c r="GWT14"/>
      <c r="GWU14"/>
      <c r="GWV14"/>
      <c r="GWW14"/>
      <c r="GWX14"/>
      <c r="GWY14"/>
      <c r="GWZ14"/>
      <c r="GXA14"/>
      <c r="GXB14"/>
      <c r="GXC14"/>
      <c r="GXD14"/>
      <c r="GXE14"/>
      <c r="GXF14"/>
      <c r="GXG14"/>
      <c r="GXH14"/>
      <c r="GXI14"/>
      <c r="GXJ14"/>
      <c r="GXK14"/>
      <c r="GXL14"/>
      <c r="GXM14"/>
      <c r="GXN14"/>
      <c r="GXO14"/>
      <c r="GXP14"/>
      <c r="GXQ14"/>
      <c r="GXR14"/>
      <c r="GXS14"/>
      <c r="GXT14"/>
      <c r="GXU14"/>
      <c r="GXV14"/>
      <c r="GXW14"/>
      <c r="GXX14"/>
      <c r="GXY14"/>
      <c r="GXZ14"/>
      <c r="GYA14"/>
      <c r="GYB14"/>
      <c r="GYC14"/>
      <c r="GYD14"/>
      <c r="GYE14"/>
      <c r="GYF14"/>
      <c r="GYG14"/>
      <c r="GYH14"/>
      <c r="GYI14"/>
      <c r="GYJ14"/>
      <c r="GYK14"/>
      <c r="GYL14"/>
      <c r="GYM14"/>
      <c r="GYN14"/>
      <c r="GYO14"/>
      <c r="GYP14"/>
      <c r="GYQ14"/>
      <c r="GYR14"/>
      <c r="GYS14"/>
      <c r="GYT14"/>
      <c r="GYU14"/>
      <c r="GYV14"/>
      <c r="GYW14"/>
      <c r="GYX14"/>
      <c r="GYY14"/>
      <c r="GYZ14"/>
      <c r="GZA14"/>
      <c r="GZB14"/>
      <c r="GZC14"/>
      <c r="GZD14"/>
      <c r="GZE14"/>
      <c r="GZF14"/>
      <c r="GZG14"/>
      <c r="GZH14"/>
      <c r="GZI14"/>
      <c r="GZJ14"/>
      <c r="GZK14"/>
      <c r="GZL14"/>
      <c r="GZM14"/>
      <c r="GZN14"/>
      <c r="GZO14"/>
      <c r="GZP14"/>
      <c r="GZQ14"/>
      <c r="GZR14"/>
      <c r="GZS14"/>
      <c r="GZT14"/>
      <c r="GZU14"/>
      <c r="GZV14"/>
      <c r="GZW14"/>
      <c r="GZX14"/>
      <c r="GZY14"/>
      <c r="GZZ14"/>
      <c r="HAA14"/>
      <c r="HAB14"/>
      <c r="HAC14"/>
      <c r="HAD14"/>
      <c r="HAE14"/>
      <c r="HAF14"/>
      <c r="HAG14"/>
      <c r="HAH14"/>
      <c r="HAI14"/>
      <c r="HAJ14"/>
      <c r="HAK14"/>
      <c r="HAL14"/>
      <c r="HAM14"/>
      <c r="HAN14"/>
      <c r="HAO14"/>
      <c r="HAP14"/>
      <c r="HAQ14"/>
      <c r="HAR14"/>
      <c r="HAS14"/>
      <c r="HAT14"/>
      <c r="HAU14"/>
      <c r="HAV14"/>
      <c r="HAW14"/>
      <c r="HAX14"/>
      <c r="HAY14"/>
      <c r="HAZ14"/>
      <c r="HBA14"/>
      <c r="HBB14"/>
      <c r="HBC14"/>
      <c r="HBD14"/>
      <c r="HBE14"/>
      <c r="HBF14"/>
      <c r="HBG14"/>
      <c r="HBH14"/>
      <c r="HBI14"/>
      <c r="HBJ14"/>
      <c r="HBK14"/>
      <c r="HBL14"/>
      <c r="HBM14"/>
      <c r="HBN14"/>
      <c r="HBO14"/>
      <c r="HBP14"/>
      <c r="HBQ14"/>
      <c r="HBR14"/>
      <c r="HBS14"/>
      <c r="HBT14"/>
      <c r="HBU14"/>
      <c r="HBV14"/>
      <c r="HBW14"/>
      <c r="HBX14"/>
      <c r="HBY14"/>
      <c r="HBZ14"/>
      <c r="HCA14"/>
      <c r="HCB14"/>
      <c r="HCC14"/>
      <c r="HCD14"/>
      <c r="HCE14"/>
      <c r="HCF14"/>
      <c r="HCG14"/>
      <c r="HCH14"/>
      <c r="HCI14"/>
      <c r="HCJ14"/>
      <c r="HCK14"/>
      <c r="HCL14"/>
      <c r="HCM14"/>
      <c r="HCN14"/>
      <c r="HCO14"/>
      <c r="HCP14"/>
      <c r="HCQ14"/>
      <c r="HCR14"/>
      <c r="HCS14"/>
      <c r="HCT14"/>
      <c r="HCU14"/>
      <c r="HCV14"/>
      <c r="HCW14"/>
      <c r="HCX14"/>
      <c r="HCY14"/>
      <c r="HCZ14"/>
      <c r="HDA14"/>
      <c r="HDB14"/>
      <c r="HDC14"/>
      <c r="HDD14"/>
      <c r="HDE14"/>
      <c r="HDF14"/>
      <c r="HDG14"/>
      <c r="HDH14"/>
      <c r="HDI14"/>
      <c r="HDJ14"/>
      <c r="HDK14"/>
      <c r="HDL14"/>
      <c r="HDM14"/>
      <c r="HDN14"/>
      <c r="HDO14"/>
      <c r="HDP14"/>
      <c r="HDQ14"/>
      <c r="HDR14"/>
      <c r="HDS14"/>
      <c r="HDT14"/>
      <c r="HDU14"/>
      <c r="HDV14"/>
      <c r="HDW14"/>
      <c r="HDX14"/>
      <c r="HDY14"/>
      <c r="HDZ14"/>
      <c r="HEA14"/>
      <c r="HEB14"/>
      <c r="HEC14"/>
      <c r="HED14"/>
      <c r="HEE14"/>
      <c r="HEF14"/>
      <c r="HEG14"/>
      <c r="HEH14"/>
      <c r="HEI14"/>
      <c r="HEJ14"/>
      <c r="HEK14"/>
      <c r="HEL14"/>
      <c r="HEM14"/>
      <c r="HEN14"/>
      <c r="HEO14"/>
      <c r="HEP14"/>
      <c r="HEQ14"/>
      <c r="HER14"/>
      <c r="HES14"/>
      <c r="HET14"/>
      <c r="HEU14"/>
      <c r="HEV14"/>
      <c r="HEW14"/>
      <c r="HEX14"/>
      <c r="HEY14"/>
      <c r="HEZ14"/>
      <c r="HFA14"/>
      <c r="HFB14"/>
      <c r="HFC14"/>
      <c r="HFD14"/>
      <c r="HFE14"/>
      <c r="HFF14"/>
      <c r="HFG14"/>
      <c r="HFH14"/>
      <c r="HFI14"/>
      <c r="HFJ14"/>
      <c r="HFK14"/>
      <c r="HFL14"/>
      <c r="HFM14"/>
      <c r="HFN14"/>
      <c r="HFO14"/>
      <c r="HFP14"/>
      <c r="HFQ14"/>
      <c r="HFR14"/>
      <c r="HFS14"/>
      <c r="HFT14"/>
      <c r="HFU14"/>
      <c r="HFV14"/>
      <c r="HFW14"/>
      <c r="HFX14"/>
      <c r="HFY14"/>
      <c r="HFZ14"/>
      <c r="HGA14"/>
      <c r="HGB14"/>
      <c r="HGC14"/>
      <c r="HGD14"/>
      <c r="HGE14"/>
      <c r="HGF14"/>
      <c r="HGG14"/>
      <c r="HGH14"/>
      <c r="HGI14"/>
      <c r="HGJ14"/>
      <c r="HGK14"/>
      <c r="HGL14"/>
      <c r="HGM14"/>
      <c r="HGN14"/>
      <c r="HGO14"/>
      <c r="HGP14"/>
      <c r="HGQ14"/>
      <c r="HGR14"/>
      <c r="HGS14"/>
      <c r="HGT14"/>
      <c r="HGU14"/>
      <c r="HGV14"/>
      <c r="HGW14"/>
      <c r="HGX14"/>
      <c r="HGY14"/>
      <c r="HGZ14"/>
      <c r="HHA14"/>
      <c r="HHB14"/>
      <c r="HHC14"/>
      <c r="HHD14"/>
      <c r="HHE14"/>
      <c r="HHF14"/>
      <c r="HHG14"/>
      <c r="HHH14"/>
      <c r="HHI14"/>
      <c r="HHJ14"/>
      <c r="HHK14"/>
      <c r="HHL14"/>
      <c r="HHM14"/>
      <c r="HHN14"/>
      <c r="HHO14"/>
      <c r="HHP14"/>
      <c r="HHQ14"/>
      <c r="HHR14"/>
      <c r="HHS14"/>
      <c r="HHT14"/>
      <c r="HHU14"/>
      <c r="HHV14"/>
      <c r="HHW14"/>
      <c r="HHX14"/>
      <c r="HHY14"/>
      <c r="HHZ14"/>
      <c r="HIA14"/>
      <c r="HIB14"/>
      <c r="HIC14"/>
      <c r="HID14"/>
      <c r="HIE14"/>
      <c r="HIF14"/>
      <c r="HIG14"/>
      <c r="HIH14"/>
      <c r="HII14"/>
      <c r="HIJ14"/>
      <c r="HIK14"/>
      <c r="HIL14"/>
      <c r="HIM14"/>
      <c r="HIN14"/>
      <c r="HIO14"/>
      <c r="HIP14"/>
      <c r="HIQ14"/>
      <c r="HIR14"/>
      <c r="HIS14"/>
      <c r="HIT14"/>
      <c r="HIU14"/>
      <c r="HIV14"/>
      <c r="HIW14"/>
      <c r="HIX14"/>
      <c r="HIY14"/>
      <c r="HIZ14"/>
      <c r="HJA14"/>
      <c r="HJB14"/>
      <c r="HJC14"/>
      <c r="HJD14"/>
      <c r="HJE14"/>
      <c r="HJF14"/>
      <c r="HJG14"/>
      <c r="HJH14"/>
      <c r="HJI14"/>
      <c r="HJJ14"/>
      <c r="HJK14"/>
      <c r="HJL14"/>
      <c r="HJM14"/>
      <c r="HJN14"/>
      <c r="HJO14"/>
      <c r="HJP14"/>
      <c r="HJQ14"/>
      <c r="HJR14"/>
      <c r="HJS14"/>
      <c r="HJT14"/>
      <c r="HJU14"/>
      <c r="HJV14"/>
      <c r="HJW14"/>
      <c r="HJX14"/>
      <c r="HJY14"/>
      <c r="HJZ14"/>
      <c r="HKA14"/>
      <c r="HKB14"/>
      <c r="HKC14"/>
      <c r="HKD14"/>
      <c r="HKE14"/>
      <c r="HKF14"/>
      <c r="HKG14"/>
      <c r="HKH14"/>
      <c r="HKI14"/>
      <c r="HKJ14"/>
      <c r="HKK14"/>
      <c r="HKL14"/>
      <c r="HKM14"/>
      <c r="HKN14"/>
      <c r="HKO14"/>
      <c r="HKP14"/>
      <c r="HKQ14"/>
      <c r="HKR14"/>
      <c r="HKS14"/>
      <c r="HKT14"/>
      <c r="HKU14"/>
      <c r="HKV14"/>
      <c r="HKW14"/>
      <c r="HKX14"/>
      <c r="HKY14"/>
      <c r="HKZ14"/>
      <c r="HLA14"/>
      <c r="HLB14"/>
      <c r="HLC14"/>
      <c r="HLD14"/>
      <c r="HLE14"/>
      <c r="HLF14"/>
      <c r="HLG14"/>
      <c r="HLH14"/>
      <c r="HLI14"/>
      <c r="HLJ14"/>
      <c r="HLK14"/>
      <c r="HLL14"/>
      <c r="HLM14"/>
      <c r="HLN14"/>
      <c r="HLO14"/>
      <c r="HLP14"/>
      <c r="HLQ14"/>
      <c r="HLR14"/>
      <c r="HLS14"/>
      <c r="HLT14"/>
      <c r="HLU14"/>
      <c r="HLV14"/>
      <c r="HLW14"/>
      <c r="HLX14"/>
      <c r="HLY14"/>
      <c r="HLZ14"/>
      <c r="HMA14"/>
      <c r="HMB14"/>
      <c r="HMC14"/>
      <c r="HMD14"/>
      <c r="HME14"/>
      <c r="HMF14"/>
      <c r="HMG14"/>
      <c r="HMH14"/>
      <c r="HMI14"/>
      <c r="HMJ14"/>
      <c r="HMK14"/>
      <c r="HML14"/>
      <c r="HMM14"/>
      <c r="HMN14"/>
      <c r="HMO14"/>
      <c r="HMP14"/>
      <c r="HMQ14"/>
      <c r="HMR14"/>
      <c r="HMS14"/>
      <c r="HMT14"/>
      <c r="HMU14"/>
      <c r="HMV14"/>
      <c r="HMW14"/>
      <c r="HMX14"/>
      <c r="HMY14"/>
      <c r="HMZ14"/>
      <c r="HNA14"/>
      <c r="HNB14"/>
      <c r="HNC14"/>
      <c r="HND14"/>
      <c r="HNE14"/>
      <c r="HNF14"/>
      <c r="HNG14"/>
      <c r="HNH14"/>
      <c r="HNI14"/>
      <c r="HNJ14"/>
      <c r="HNK14"/>
      <c r="HNL14"/>
      <c r="HNM14"/>
      <c r="HNN14"/>
      <c r="HNO14"/>
      <c r="HNP14"/>
      <c r="HNQ14"/>
      <c r="HNR14"/>
      <c r="HNS14"/>
      <c r="HNT14"/>
      <c r="HNU14"/>
      <c r="HNV14"/>
      <c r="HNW14"/>
      <c r="HNX14"/>
      <c r="HNY14"/>
      <c r="HNZ14"/>
      <c r="HOA14"/>
      <c r="HOB14"/>
      <c r="HOC14"/>
      <c r="HOD14"/>
      <c r="HOE14"/>
      <c r="HOF14"/>
      <c r="HOG14"/>
      <c r="HOH14"/>
      <c r="HOI14"/>
      <c r="HOJ14"/>
      <c r="HOK14"/>
      <c r="HOL14"/>
      <c r="HOM14"/>
      <c r="HON14"/>
      <c r="HOO14"/>
      <c r="HOP14"/>
      <c r="HOQ14"/>
      <c r="HOR14"/>
      <c r="HOS14"/>
      <c r="HOT14"/>
      <c r="HOU14"/>
      <c r="HOV14"/>
      <c r="HOW14"/>
      <c r="HOX14"/>
      <c r="HOY14"/>
      <c r="HOZ14"/>
      <c r="HPA14"/>
      <c r="HPB14"/>
      <c r="HPC14"/>
      <c r="HPD14"/>
      <c r="HPE14"/>
      <c r="HPF14"/>
      <c r="HPG14"/>
      <c r="HPH14"/>
      <c r="HPI14"/>
      <c r="HPJ14"/>
      <c r="HPK14"/>
      <c r="HPL14"/>
      <c r="HPM14"/>
      <c r="HPN14"/>
      <c r="HPO14"/>
      <c r="HPP14"/>
      <c r="HPQ14"/>
      <c r="HPR14"/>
      <c r="HPS14"/>
      <c r="HPT14"/>
      <c r="HPU14"/>
      <c r="HPV14"/>
      <c r="HPW14"/>
      <c r="HPX14"/>
      <c r="HPY14"/>
      <c r="HPZ14"/>
      <c r="HQA14"/>
      <c r="HQB14"/>
      <c r="HQC14"/>
      <c r="HQD14"/>
      <c r="HQE14"/>
      <c r="HQF14"/>
      <c r="HQG14"/>
      <c r="HQH14"/>
      <c r="HQI14"/>
      <c r="HQJ14"/>
      <c r="HQK14"/>
      <c r="HQL14"/>
      <c r="HQM14"/>
      <c r="HQN14"/>
      <c r="HQO14"/>
      <c r="HQP14"/>
      <c r="HQQ14"/>
      <c r="HQR14"/>
      <c r="HQS14"/>
      <c r="HQT14"/>
      <c r="HQU14"/>
      <c r="HQV14"/>
      <c r="HQW14"/>
      <c r="HQX14"/>
      <c r="HQY14"/>
      <c r="HQZ14"/>
      <c r="HRA14"/>
      <c r="HRB14"/>
      <c r="HRC14"/>
      <c r="HRD14"/>
      <c r="HRE14"/>
      <c r="HRF14"/>
      <c r="HRG14"/>
      <c r="HRH14"/>
      <c r="HRI14"/>
      <c r="HRJ14"/>
      <c r="HRK14"/>
      <c r="HRL14"/>
      <c r="HRM14"/>
      <c r="HRN14"/>
      <c r="HRO14"/>
      <c r="HRP14"/>
      <c r="HRQ14"/>
      <c r="HRR14"/>
      <c r="HRS14"/>
      <c r="HRT14"/>
      <c r="HRU14"/>
      <c r="HRV14"/>
      <c r="HRW14"/>
      <c r="HRX14"/>
      <c r="HRY14"/>
      <c r="HRZ14"/>
      <c r="HSA14"/>
      <c r="HSB14"/>
      <c r="HSC14"/>
      <c r="HSD14"/>
      <c r="HSE14"/>
      <c r="HSF14"/>
      <c r="HSG14"/>
      <c r="HSH14"/>
      <c r="HSI14"/>
      <c r="HSJ14"/>
      <c r="HSK14"/>
      <c r="HSL14"/>
      <c r="HSM14"/>
      <c r="HSN14"/>
      <c r="HSO14"/>
      <c r="HSP14"/>
      <c r="HSQ14"/>
      <c r="HSR14"/>
      <c r="HSS14"/>
      <c r="HST14"/>
      <c r="HSU14"/>
      <c r="HSV14"/>
      <c r="HSW14"/>
      <c r="HSX14"/>
      <c r="HSY14"/>
      <c r="HSZ14"/>
      <c r="HTA14"/>
      <c r="HTB14"/>
      <c r="HTC14"/>
      <c r="HTD14"/>
      <c r="HTE14"/>
      <c r="HTF14"/>
      <c r="HTG14"/>
      <c r="HTH14"/>
      <c r="HTI14"/>
      <c r="HTJ14"/>
      <c r="HTK14"/>
      <c r="HTL14"/>
      <c r="HTM14"/>
      <c r="HTN14"/>
      <c r="HTO14"/>
      <c r="HTP14"/>
      <c r="HTQ14"/>
      <c r="HTR14"/>
      <c r="HTS14"/>
      <c r="HTT14"/>
      <c r="HTU14"/>
      <c r="HTV14"/>
      <c r="HTW14"/>
      <c r="HTX14"/>
      <c r="HTY14"/>
      <c r="HTZ14"/>
      <c r="HUA14"/>
      <c r="HUB14"/>
      <c r="HUC14"/>
      <c r="HUD14"/>
      <c r="HUE14"/>
      <c r="HUF14"/>
      <c r="HUG14"/>
      <c r="HUH14"/>
      <c r="HUI14"/>
      <c r="HUJ14"/>
      <c r="HUK14"/>
      <c r="HUL14"/>
      <c r="HUM14"/>
      <c r="HUN14"/>
      <c r="HUO14"/>
      <c r="HUP14"/>
      <c r="HUQ14"/>
      <c r="HUR14"/>
      <c r="HUS14"/>
      <c r="HUT14"/>
      <c r="HUU14"/>
      <c r="HUV14"/>
      <c r="HUW14"/>
      <c r="HUX14"/>
      <c r="HUY14"/>
      <c r="HUZ14"/>
      <c r="HVA14"/>
      <c r="HVB14"/>
      <c r="HVC14"/>
      <c r="HVD14"/>
      <c r="HVE14"/>
      <c r="HVF14"/>
      <c r="HVG14"/>
      <c r="HVH14"/>
      <c r="HVI14"/>
      <c r="HVJ14"/>
      <c r="HVK14"/>
      <c r="HVL14"/>
      <c r="HVM14"/>
      <c r="HVN14"/>
      <c r="HVO14"/>
      <c r="HVP14"/>
      <c r="HVQ14"/>
      <c r="HVR14"/>
      <c r="HVS14"/>
      <c r="HVT14"/>
      <c r="HVU14"/>
      <c r="HVV14"/>
      <c r="HVW14"/>
      <c r="HVX14"/>
      <c r="HVY14"/>
      <c r="HVZ14"/>
      <c r="HWA14"/>
      <c r="HWB14"/>
      <c r="HWC14"/>
      <c r="HWD14"/>
      <c r="HWE14"/>
      <c r="HWF14"/>
      <c r="HWG14"/>
      <c r="HWH14"/>
      <c r="HWI14"/>
      <c r="HWJ14"/>
      <c r="HWK14"/>
      <c r="HWL14"/>
      <c r="HWM14"/>
      <c r="HWN14"/>
      <c r="HWO14"/>
      <c r="HWP14"/>
      <c r="HWQ14"/>
      <c r="HWR14"/>
      <c r="HWS14"/>
      <c r="HWT14"/>
      <c r="HWU14"/>
      <c r="HWV14"/>
      <c r="HWW14"/>
      <c r="HWX14"/>
      <c r="HWY14"/>
      <c r="HWZ14"/>
      <c r="HXA14"/>
      <c r="HXB14"/>
      <c r="HXC14"/>
      <c r="HXD14"/>
      <c r="HXE14"/>
      <c r="HXF14"/>
      <c r="HXG14"/>
      <c r="HXH14"/>
      <c r="HXI14"/>
      <c r="HXJ14"/>
      <c r="HXK14"/>
      <c r="HXL14"/>
      <c r="HXM14"/>
      <c r="HXN14"/>
      <c r="HXO14"/>
      <c r="HXP14"/>
      <c r="HXQ14"/>
      <c r="HXR14"/>
      <c r="HXS14"/>
      <c r="HXT14"/>
      <c r="HXU14"/>
      <c r="HXV14"/>
      <c r="HXW14"/>
      <c r="HXX14"/>
      <c r="HXY14"/>
      <c r="HXZ14"/>
      <c r="HYA14"/>
      <c r="HYB14"/>
      <c r="HYC14"/>
      <c r="HYD14"/>
      <c r="HYE14"/>
      <c r="HYF14"/>
      <c r="HYG14"/>
      <c r="HYH14"/>
      <c r="HYI14"/>
      <c r="HYJ14"/>
      <c r="HYK14"/>
      <c r="HYL14"/>
      <c r="HYM14"/>
      <c r="HYN14"/>
      <c r="HYO14"/>
      <c r="HYP14"/>
      <c r="HYQ14"/>
      <c r="HYR14"/>
      <c r="HYS14"/>
      <c r="HYT14"/>
      <c r="HYU14"/>
      <c r="HYV14"/>
      <c r="HYW14"/>
      <c r="HYX14"/>
      <c r="HYY14"/>
      <c r="HYZ14"/>
      <c r="HZA14"/>
      <c r="HZB14"/>
      <c r="HZC14"/>
      <c r="HZD14"/>
      <c r="HZE14"/>
      <c r="HZF14"/>
      <c r="HZG14"/>
      <c r="HZH14"/>
      <c r="HZI14"/>
      <c r="HZJ14"/>
      <c r="HZK14"/>
      <c r="HZL14"/>
      <c r="HZM14"/>
      <c r="HZN14"/>
      <c r="HZO14"/>
      <c r="HZP14"/>
      <c r="HZQ14"/>
      <c r="HZR14"/>
      <c r="HZS14"/>
      <c r="HZT14"/>
      <c r="HZU14"/>
      <c r="HZV14"/>
      <c r="HZW14"/>
      <c r="HZX14"/>
      <c r="HZY14"/>
      <c r="HZZ14"/>
      <c r="IAA14"/>
      <c r="IAB14"/>
      <c r="IAC14"/>
      <c r="IAD14"/>
      <c r="IAE14"/>
      <c r="IAF14"/>
      <c r="IAG14"/>
      <c r="IAH14"/>
      <c r="IAI14"/>
      <c r="IAJ14"/>
      <c r="IAK14"/>
      <c r="IAL14"/>
      <c r="IAM14"/>
      <c r="IAN14"/>
      <c r="IAO14"/>
      <c r="IAP14"/>
      <c r="IAQ14"/>
      <c r="IAR14"/>
      <c r="IAS14"/>
      <c r="IAT14"/>
      <c r="IAU14"/>
      <c r="IAV14"/>
      <c r="IAW14"/>
      <c r="IAX14"/>
      <c r="IAY14"/>
      <c r="IAZ14"/>
      <c r="IBA14"/>
      <c r="IBB14"/>
      <c r="IBC14"/>
      <c r="IBD14"/>
      <c r="IBE14"/>
      <c r="IBF14"/>
      <c r="IBG14"/>
      <c r="IBH14"/>
      <c r="IBI14"/>
      <c r="IBJ14"/>
      <c r="IBK14"/>
      <c r="IBL14"/>
      <c r="IBM14"/>
      <c r="IBN14"/>
      <c r="IBO14"/>
      <c r="IBP14"/>
      <c r="IBQ14"/>
      <c r="IBR14"/>
      <c r="IBS14"/>
      <c r="IBT14"/>
      <c r="IBU14"/>
      <c r="IBV14"/>
      <c r="IBW14"/>
      <c r="IBX14"/>
      <c r="IBY14"/>
      <c r="IBZ14"/>
      <c r="ICA14"/>
      <c r="ICB14"/>
      <c r="ICC14"/>
      <c r="ICD14"/>
      <c r="ICE14"/>
      <c r="ICF14"/>
      <c r="ICG14"/>
      <c r="ICH14"/>
      <c r="ICI14"/>
      <c r="ICJ14"/>
      <c r="ICK14"/>
      <c r="ICL14"/>
      <c r="ICM14"/>
      <c r="ICN14"/>
      <c r="ICO14"/>
      <c r="ICP14"/>
      <c r="ICQ14"/>
      <c r="ICR14"/>
      <c r="ICS14"/>
      <c r="ICT14"/>
      <c r="ICU14"/>
      <c r="ICV14"/>
      <c r="ICW14"/>
      <c r="ICX14"/>
      <c r="ICY14"/>
      <c r="ICZ14"/>
      <c r="IDA14"/>
      <c r="IDB14"/>
      <c r="IDC14"/>
      <c r="IDD14"/>
      <c r="IDE14"/>
      <c r="IDF14"/>
      <c r="IDG14"/>
      <c r="IDH14"/>
      <c r="IDI14"/>
      <c r="IDJ14"/>
      <c r="IDK14"/>
      <c r="IDL14"/>
      <c r="IDM14"/>
      <c r="IDN14"/>
      <c r="IDO14"/>
      <c r="IDP14"/>
      <c r="IDQ14"/>
      <c r="IDR14"/>
      <c r="IDS14"/>
      <c r="IDT14"/>
      <c r="IDU14"/>
      <c r="IDV14"/>
      <c r="IDW14"/>
      <c r="IDX14"/>
      <c r="IDY14"/>
      <c r="IDZ14"/>
      <c r="IEA14"/>
      <c r="IEB14"/>
      <c r="IEC14"/>
      <c r="IED14"/>
      <c r="IEE14"/>
      <c r="IEF14"/>
      <c r="IEG14"/>
      <c r="IEH14"/>
      <c r="IEI14"/>
      <c r="IEJ14"/>
      <c r="IEK14"/>
      <c r="IEL14"/>
      <c r="IEM14"/>
      <c r="IEN14"/>
      <c r="IEO14"/>
      <c r="IEP14"/>
      <c r="IEQ14"/>
      <c r="IER14"/>
      <c r="IES14"/>
      <c r="IET14"/>
      <c r="IEU14"/>
      <c r="IEV14"/>
      <c r="IEW14"/>
      <c r="IEX14"/>
      <c r="IEY14"/>
      <c r="IEZ14"/>
      <c r="IFA14"/>
      <c r="IFB14"/>
      <c r="IFC14"/>
      <c r="IFD14"/>
      <c r="IFE14"/>
      <c r="IFF14"/>
      <c r="IFG14"/>
      <c r="IFH14"/>
      <c r="IFI14"/>
      <c r="IFJ14"/>
      <c r="IFK14"/>
      <c r="IFL14"/>
      <c r="IFM14"/>
      <c r="IFN14"/>
      <c r="IFO14"/>
      <c r="IFP14"/>
      <c r="IFQ14"/>
      <c r="IFR14"/>
      <c r="IFS14"/>
      <c r="IFT14"/>
      <c r="IFU14"/>
      <c r="IFV14"/>
      <c r="IFW14"/>
      <c r="IFX14"/>
      <c r="IFY14"/>
      <c r="IFZ14"/>
      <c r="IGA14"/>
      <c r="IGB14"/>
      <c r="IGC14"/>
      <c r="IGD14"/>
      <c r="IGE14"/>
      <c r="IGF14"/>
      <c r="IGG14"/>
      <c r="IGH14"/>
      <c r="IGI14"/>
      <c r="IGJ14"/>
      <c r="IGK14"/>
      <c r="IGL14"/>
      <c r="IGM14"/>
      <c r="IGN14"/>
      <c r="IGO14"/>
      <c r="IGP14"/>
      <c r="IGQ14"/>
      <c r="IGR14"/>
      <c r="IGS14"/>
      <c r="IGT14"/>
      <c r="IGU14"/>
      <c r="IGV14"/>
      <c r="IGW14"/>
      <c r="IGX14"/>
      <c r="IGY14"/>
      <c r="IGZ14"/>
      <c r="IHA14"/>
      <c r="IHB14"/>
      <c r="IHC14"/>
      <c r="IHD14"/>
      <c r="IHE14"/>
      <c r="IHF14"/>
      <c r="IHG14"/>
      <c r="IHH14"/>
      <c r="IHI14"/>
      <c r="IHJ14"/>
      <c r="IHK14"/>
      <c r="IHL14"/>
      <c r="IHM14"/>
      <c r="IHN14"/>
      <c r="IHO14"/>
      <c r="IHP14"/>
      <c r="IHQ14"/>
      <c r="IHR14"/>
      <c r="IHS14"/>
      <c r="IHT14"/>
      <c r="IHU14"/>
      <c r="IHV14"/>
      <c r="IHW14"/>
      <c r="IHX14"/>
      <c r="IHY14"/>
      <c r="IHZ14"/>
      <c r="IIA14"/>
      <c r="IIB14"/>
      <c r="IIC14"/>
      <c r="IID14"/>
      <c r="IIE14"/>
      <c r="IIF14"/>
      <c r="IIG14"/>
      <c r="IIH14"/>
      <c r="III14"/>
      <c r="IIJ14"/>
      <c r="IIK14"/>
      <c r="IIL14"/>
      <c r="IIM14"/>
      <c r="IIN14"/>
      <c r="IIO14"/>
      <c r="IIP14"/>
      <c r="IIQ14"/>
      <c r="IIR14"/>
      <c r="IIS14"/>
      <c r="IIT14"/>
      <c r="IIU14"/>
      <c r="IIV14"/>
      <c r="IIW14"/>
      <c r="IIX14"/>
      <c r="IIY14"/>
      <c r="IIZ14"/>
      <c r="IJA14"/>
      <c r="IJB14"/>
      <c r="IJC14"/>
      <c r="IJD14"/>
      <c r="IJE14"/>
      <c r="IJF14"/>
      <c r="IJG14"/>
      <c r="IJH14"/>
      <c r="IJI14"/>
      <c r="IJJ14"/>
      <c r="IJK14"/>
      <c r="IJL14"/>
      <c r="IJM14"/>
      <c r="IJN14"/>
      <c r="IJO14"/>
      <c r="IJP14"/>
      <c r="IJQ14"/>
      <c r="IJR14"/>
      <c r="IJS14"/>
      <c r="IJT14"/>
      <c r="IJU14"/>
      <c r="IJV14"/>
      <c r="IJW14"/>
      <c r="IJX14"/>
      <c r="IJY14"/>
      <c r="IJZ14"/>
      <c r="IKA14"/>
      <c r="IKB14"/>
      <c r="IKC14"/>
      <c r="IKD14"/>
      <c r="IKE14"/>
      <c r="IKF14"/>
      <c r="IKG14"/>
      <c r="IKH14"/>
      <c r="IKI14"/>
      <c r="IKJ14"/>
      <c r="IKK14"/>
      <c r="IKL14"/>
      <c r="IKM14"/>
      <c r="IKN14"/>
      <c r="IKO14"/>
      <c r="IKP14"/>
      <c r="IKQ14"/>
      <c r="IKR14"/>
      <c r="IKS14"/>
      <c r="IKT14"/>
      <c r="IKU14"/>
      <c r="IKV14"/>
      <c r="IKW14"/>
      <c r="IKX14"/>
      <c r="IKY14"/>
      <c r="IKZ14"/>
      <c r="ILA14"/>
      <c r="ILB14"/>
      <c r="ILC14"/>
      <c r="ILD14"/>
      <c r="ILE14"/>
      <c r="ILF14"/>
      <c r="ILG14"/>
      <c r="ILH14"/>
      <c r="ILI14"/>
      <c r="ILJ14"/>
      <c r="ILK14"/>
      <c r="ILL14"/>
      <c r="ILM14"/>
      <c r="ILN14"/>
      <c r="ILO14"/>
      <c r="ILP14"/>
      <c r="ILQ14"/>
      <c r="ILR14"/>
      <c r="ILS14"/>
      <c r="ILT14"/>
      <c r="ILU14"/>
      <c r="ILV14"/>
      <c r="ILW14"/>
      <c r="ILX14"/>
      <c r="ILY14"/>
      <c r="ILZ14"/>
      <c r="IMA14"/>
      <c r="IMB14"/>
      <c r="IMC14"/>
      <c r="IMD14"/>
      <c r="IME14"/>
      <c r="IMF14"/>
      <c r="IMG14"/>
      <c r="IMH14"/>
      <c r="IMI14"/>
      <c r="IMJ14"/>
      <c r="IMK14"/>
      <c r="IML14"/>
      <c r="IMM14"/>
      <c r="IMN14"/>
      <c r="IMO14"/>
      <c r="IMP14"/>
      <c r="IMQ14"/>
      <c r="IMR14"/>
      <c r="IMS14"/>
      <c r="IMT14"/>
      <c r="IMU14"/>
      <c r="IMV14"/>
      <c r="IMW14"/>
      <c r="IMX14"/>
      <c r="IMY14"/>
      <c r="IMZ14"/>
      <c r="INA14"/>
      <c r="INB14"/>
      <c r="INC14"/>
      <c r="IND14"/>
      <c r="INE14"/>
      <c r="INF14"/>
      <c r="ING14"/>
      <c r="INH14"/>
      <c r="INI14"/>
      <c r="INJ14"/>
      <c r="INK14"/>
      <c r="INL14"/>
      <c r="INM14"/>
      <c r="INN14"/>
      <c r="INO14"/>
      <c r="INP14"/>
      <c r="INQ14"/>
      <c r="INR14"/>
      <c r="INS14"/>
      <c r="INT14"/>
      <c r="INU14"/>
      <c r="INV14"/>
      <c r="INW14"/>
      <c r="INX14"/>
      <c r="INY14"/>
      <c r="INZ14"/>
      <c r="IOA14"/>
      <c r="IOB14"/>
      <c r="IOC14"/>
      <c r="IOD14"/>
      <c r="IOE14"/>
      <c r="IOF14"/>
      <c r="IOG14"/>
      <c r="IOH14"/>
      <c r="IOI14"/>
      <c r="IOJ14"/>
      <c r="IOK14"/>
      <c r="IOL14"/>
      <c r="IOM14"/>
      <c r="ION14"/>
      <c r="IOO14"/>
      <c r="IOP14"/>
      <c r="IOQ14"/>
      <c r="IOR14"/>
      <c r="IOS14"/>
      <c r="IOT14"/>
      <c r="IOU14"/>
      <c r="IOV14"/>
      <c r="IOW14"/>
      <c r="IOX14"/>
      <c r="IOY14"/>
      <c r="IOZ14"/>
      <c r="IPA14"/>
      <c r="IPB14"/>
      <c r="IPC14"/>
      <c r="IPD14"/>
      <c r="IPE14"/>
      <c r="IPF14"/>
      <c r="IPG14"/>
      <c r="IPH14"/>
      <c r="IPI14"/>
      <c r="IPJ14"/>
      <c r="IPK14"/>
      <c r="IPL14"/>
      <c r="IPM14"/>
      <c r="IPN14"/>
      <c r="IPO14"/>
      <c r="IPP14"/>
      <c r="IPQ14"/>
      <c r="IPR14"/>
      <c r="IPS14"/>
      <c r="IPT14"/>
      <c r="IPU14"/>
      <c r="IPV14"/>
      <c r="IPW14"/>
      <c r="IPX14"/>
      <c r="IPY14"/>
      <c r="IPZ14"/>
      <c r="IQA14"/>
      <c r="IQB14"/>
      <c r="IQC14"/>
      <c r="IQD14"/>
      <c r="IQE14"/>
      <c r="IQF14"/>
      <c r="IQG14"/>
      <c r="IQH14"/>
      <c r="IQI14"/>
      <c r="IQJ14"/>
      <c r="IQK14"/>
      <c r="IQL14"/>
      <c r="IQM14"/>
      <c r="IQN14"/>
      <c r="IQO14"/>
      <c r="IQP14"/>
      <c r="IQQ14"/>
      <c r="IQR14"/>
      <c r="IQS14"/>
      <c r="IQT14"/>
      <c r="IQU14"/>
      <c r="IQV14"/>
      <c r="IQW14"/>
      <c r="IQX14"/>
      <c r="IQY14"/>
      <c r="IQZ14"/>
      <c r="IRA14"/>
      <c r="IRB14"/>
      <c r="IRC14"/>
      <c r="IRD14"/>
      <c r="IRE14"/>
      <c r="IRF14"/>
      <c r="IRG14"/>
      <c r="IRH14"/>
      <c r="IRI14"/>
      <c r="IRJ14"/>
      <c r="IRK14"/>
      <c r="IRL14"/>
      <c r="IRM14"/>
      <c r="IRN14"/>
      <c r="IRO14"/>
      <c r="IRP14"/>
      <c r="IRQ14"/>
      <c r="IRR14"/>
      <c r="IRS14"/>
      <c r="IRT14"/>
      <c r="IRU14"/>
      <c r="IRV14"/>
      <c r="IRW14"/>
      <c r="IRX14"/>
      <c r="IRY14"/>
      <c r="IRZ14"/>
      <c r="ISA14"/>
      <c r="ISB14"/>
      <c r="ISC14"/>
      <c r="ISD14"/>
      <c r="ISE14"/>
      <c r="ISF14"/>
      <c r="ISG14"/>
      <c r="ISH14"/>
      <c r="ISI14"/>
      <c r="ISJ14"/>
      <c r="ISK14"/>
      <c r="ISL14"/>
      <c r="ISM14"/>
      <c r="ISN14"/>
      <c r="ISO14"/>
      <c r="ISP14"/>
      <c r="ISQ14"/>
      <c r="ISR14"/>
      <c r="ISS14"/>
      <c r="IST14"/>
      <c r="ISU14"/>
      <c r="ISV14"/>
      <c r="ISW14"/>
      <c r="ISX14"/>
      <c r="ISY14"/>
      <c r="ISZ14"/>
      <c r="ITA14"/>
      <c r="ITB14"/>
      <c r="ITC14"/>
      <c r="ITD14"/>
      <c r="ITE14"/>
      <c r="ITF14"/>
      <c r="ITG14"/>
      <c r="ITH14"/>
      <c r="ITI14"/>
      <c r="ITJ14"/>
      <c r="ITK14"/>
      <c r="ITL14"/>
      <c r="ITM14"/>
      <c r="ITN14"/>
      <c r="ITO14"/>
      <c r="ITP14"/>
      <c r="ITQ14"/>
      <c r="ITR14"/>
      <c r="ITS14"/>
      <c r="ITT14"/>
      <c r="ITU14"/>
      <c r="ITV14"/>
      <c r="ITW14"/>
      <c r="ITX14"/>
      <c r="ITY14"/>
      <c r="ITZ14"/>
      <c r="IUA14"/>
      <c r="IUB14"/>
      <c r="IUC14"/>
      <c r="IUD14"/>
      <c r="IUE14"/>
      <c r="IUF14"/>
      <c r="IUG14"/>
      <c r="IUH14"/>
      <c r="IUI14"/>
      <c r="IUJ14"/>
      <c r="IUK14"/>
      <c r="IUL14"/>
      <c r="IUM14"/>
      <c r="IUN14"/>
      <c r="IUO14"/>
      <c r="IUP14"/>
      <c r="IUQ14"/>
      <c r="IUR14"/>
      <c r="IUS14"/>
      <c r="IUT14"/>
      <c r="IUU14"/>
      <c r="IUV14"/>
      <c r="IUW14"/>
      <c r="IUX14"/>
      <c r="IUY14"/>
      <c r="IUZ14"/>
      <c r="IVA14"/>
      <c r="IVB14"/>
      <c r="IVC14"/>
      <c r="IVD14"/>
      <c r="IVE14"/>
      <c r="IVF14"/>
      <c r="IVG14"/>
      <c r="IVH14"/>
      <c r="IVI14"/>
      <c r="IVJ14"/>
      <c r="IVK14"/>
      <c r="IVL14"/>
      <c r="IVM14"/>
      <c r="IVN14"/>
      <c r="IVO14"/>
      <c r="IVP14"/>
      <c r="IVQ14"/>
      <c r="IVR14"/>
      <c r="IVS14"/>
      <c r="IVT14"/>
      <c r="IVU14"/>
      <c r="IVV14"/>
      <c r="IVW14"/>
      <c r="IVX14"/>
      <c r="IVY14"/>
      <c r="IVZ14"/>
      <c r="IWA14"/>
      <c r="IWB14"/>
      <c r="IWC14"/>
      <c r="IWD14"/>
      <c r="IWE14"/>
      <c r="IWF14"/>
      <c r="IWG14"/>
      <c r="IWH14"/>
      <c r="IWI14"/>
      <c r="IWJ14"/>
      <c r="IWK14"/>
      <c r="IWL14"/>
      <c r="IWM14"/>
      <c r="IWN14"/>
      <c r="IWO14"/>
      <c r="IWP14"/>
      <c r="IWQ14"/>
      <c r="IWR14"/>
      <c r="IWS14"/>
      <c r="IWT14"/>
      <c r="IWU14"/>
      <c r="IWV14"/>
      <c r="IWW14"/>
      <c r="IWX14"/>
      <c r="IWY14"/>
      <c r="IWZ14"/>
      <c r="IXA14"/>
      <c r="IXB14"/>
      <c r="IXC14"/>
      <c r="IXD14"/>
      <c r="IXE14"/>
      <c r="IXF14"/>
      <c r="IXG14"/>
      <c r="IXH14"/>
      <c r="IXI14"/>
      <c r="IXJ14"/>
      <c r="IXK14"/>
      <c r="IXL14"/>
      <c r="IXM14"/>
      <c r="IXN14"/>
      <c r="IXO14"/>
      <c r="IXP14"/>
      <c r="IXQ14"/>
      <c r="IXR14"/>
      <c r="IXS14"/>
      <c r="IXT14"/>
      <c r="IXU14"/>
      <c r="IXV14"/>
      <c r="IXW14"/>
      <c r="IXX14"/>
      <c r="IXY14"/>
      <c r="IXZ14"/>
      <c r="IYA14"/>
      <c r="IYB14"/>
      <c r="IYC14"/>
      <c r="IYD14"/>
      <c r="IYE14"/>
      <c r="IYF14"/>
      <c r="IYG14"/>
      <c r="IYH14"/>
      <c r="IYI14"/>
      <c r="IYJ14"/>
      <c r="IYK14"/>
      <c r="IYL14"/>
      <c r="IYM14"/>
      <c r="IYN14"/>
      <c r="IYO14"/>
      <c r="IYP14"/>
      <c r="IYQ14"/>
      <c r="IYR14"/>
      <c r="IYS14"/>
      <c r="IYT14"/>
      <c r="IYU14"/>
      <c r="IYV14"/>
      <c r="IYW14"/>
      <c r="IYX14"/>
      <c r="IYY14"/>
      <c r="IYZ14"/>
      <c r="IZA14"/>
      <c r="IZB14"/>
      <c r="IZC14"/>
      <c r="IZD14"/>
      <c r="IZE14"/>
      <c r="IZF14"/>
      <c r="IZG14"/>
      <c r="IZH14"/>
      <c r="IZI14"/>
      <c r="IZJ14"/>
      <c r="IZK14"/>
      <c r="IZL14"/>
      <c r="IZM14"/>
      <c r="IZN14"/>
      <c r="IZO14"/>
      <c r="IZP14"/>
      <c r="IZQ14"/>
      <c r="IZR14"/>
      <c r="IZS14"/>
      <c r="IZT14"/>
      <c r="IZU14"/>
      <c r="IZV14"/>
      <c r="IZW14"/>
      <c r="IZX14"/>
      <c r="IZY14"/>
      <c r="IZZ14"/>
      <c r="JAA14"/>
      <c r="JAB14"/>
      <c r="JAC14"/>
      <c r="JAD14"/>
      <c r="JAE14"/>
      <c r="JAF14"/>
      <c r="JAG14"/>
      <c r="JAH14"/>
      <c r="JAI14"/>
      <c r="JAJ14"/>
      <c r="JAK14"/>
      <c r="JAL14"/>
      <c r="JAM14"/>
      <c r="JAN14"/>
      <c r="JAO14"/>
      <c r="JAP14"/>
      <c r="JAQ14"/>
      <c r="JAR14"/>
      <c r="JAS14"/>
      <c r="JAT14"/>
      <c r="JAU14"/>
      <c r="JAV14"/>
      <c r="JAW14"/>
      <c r="JAX14"/>
      <c r="JAY14"/>
      <c r="JAZ14"/>
      <c r="JBA14"/>
      <c r="JBB14"/>
      <c r="JBC14"/>
      <c r="JBD14"/>
      <c r="JBE14"/>
      <c r="JBF14"/>
      <c r="JBG14"/>
      <c r="JBH14"/>
      <c r="JBI14"/>
      <c r="JBJ14"/>
      <c r="JBK14"/>
      <c r="JBL14"/>
      <c r="JBM14"/>
      <c r="JBN14"/>
      <c r="JBO14"/>
      <c r="JBP14"/>
      <c r="JBQ14"/>
      <c r="JBR14"/>
      <c r="JBS14"/>
      <c r="JBT14"/>
      <c r="JBU14"/>
      <c r="JBV14"/>
      <c r="JBW14"/>
      <c r="JBX14"/>
      <c r="JBY14"/>
      <c r="JBZ14"/>
      <c r="JCA14"/>
      <c r="JCB14"/>
      <c r="JCC14"/>
      <c r="JCD14"/>
      <c r="JCE14"/>
      <c r="JCF14"/>
      <c r="JCG14"/>
      <c r="JCH14"/>
      <c r="JCI14"/>
      <c r="JCJ14"/>
      <c r="JCK14"/>
      <c r="JCL14"/>
      <c r="JCM14"/>
      <c r="JCN14"/>
      <c r="JCO14"/>
      <c r="JCP14"/>
      <c r="JCQ14"/>
      <c r="JCR14"/>
      <c r="JCS14"/>
      <c r="JCT14"/>
      <c r="JCU14"/>
      <c r="JCV14"/>
      <c r="JCW14"/>
      <c r="JCX14"/>
      <c r="JCY14"/>
      <c r="JCZ14"/>
      <c r="JDA14"/>
      <c r="JDB14"/>
      <c r="JDC14"/>
      <c r="JDD14"/>
      <c r="JDE14"/>
      <c r="JDF14"/>
      <c r="JDG14"/>
      <c r="JDH14"/>
      <c r="JDI14"/>
      <c r="JDJ14"/>
      <c r="JDK14"/>
      <c r="JDL14"/>
      <c r="JDM14"/>
      <c r="JDN14"/>
      <c r="JDO14"/>
      <c r="JDP14"/>
      <c r="JDQ14"/>
      <c r="JDR14"/>
      <c r="JDS14"/>
      <c r="JDT14"/>
      <c r="JDU14"/>
      <c r="JDV14"/>
      <c r="JDW14"/>
      <c r="JDX14"/>
      <c r="JDY14"/>
      <c r="JDZ14"/>
      <c r="JEA14"/>
      <c r="JEB14"/>
      <c r="JEC14"/>
      <c r="JED14"/>
      <c r="JEE14"/>
      <c r="JEF14"/>
      <c r="JEG14"/>
      <c r="JEH14"/>
      <c r="JEI14"/>
      <c r="JEJ14"/>
      <c r="JEK14"/>
      <c r="JEL14"/>
      <c r="JEM14"/>
      <c r="JEN14"/>
      <c r="JEO14"/>
      <c r="JEP14"/>
      <c r="JEQ14"/>
      <c r="JER14"/>
      <c r="JES14"/>
      <c r="JET14"/>
      <c r="JEU14"/>
      <c r="JEV14"/>
      <c r="JEW14"/>
      <c r="JEX14"/>
      <c r="JEY14"/>
      <c r="JEZ14"/>
      <c r="JFA14"/>
      <c r="JFB14"/>
      <c r="JFC14"/>
      <c r="JFD14"/>
      <c r="JFE14"/>
      <c r="JFF14"/>
      <c r="JFG14"/>
      <c r="JFH14"/>
      <c r="JFI14"/>
      <c r="JFJ14"/>
      <c r="JFK14"/>
      <c r="JFL14"/>
      <c r="JFM14"/>
      <c r="JFN14"/>
      <c r="JFO14"/>
      <c r="JFP14"/>
      <c r="JFQ14"/>
      <c r="JFR14"/>
      <c r="JFS14"/>
      <c r="JFT14"/>
      <c r="JFU14"/>
      <c r="JFV14"/>
      <c r="JFW14"/>
      <c r="JFX14"/>
      <c r="JFY14"/>
      <c r="JFZ14"/>
      <c r="JGA14"/>
      <c r="JGB14"/>
      <c r="JGC14"/>
      <c r="JGD14"/>
      <c r="JGE14"/>
      <c r="JGF14"/>
      <c r="JGG14"/>
      <c r="JGH14"/>
      <c r="JGI14"/>
      <c r="JGJ14"/>
      <c r="JGK14"/>
      <c r="JGL14"/>
      <c r="JGM14"/>
      <c r="JGN14"/>
      <c r="JGO14"/>
      <c r="JGP14"/>
      <c r="JGQ14"/>
      <c r="JGR14"/>
      <c r="JGS14"/>
      <c r="JGT14"/>
      <c r="JGU14"/>
      <c r="JGV14"/>
      <c r="JGW14"/>
      <c r="JGX14"/>
      <c r="JGY14"/>
      <c r="JGZ14"/>
      <c r="JHA14"/>
      <c r="JHB14"/>
      <c r="JHC14"/>
      <c r="JHD14"/>
      <c r="JHE14"/>
      <c r="JHF14"/>
      <c r="JHG14"/>
      <c r="JHH14"/>
      <c r="JHI14"/>
      <c r="JHJ14"/>
      <c r="JHK14"/>
      <c r="JHL14"/>
      <c r="JHM14"/>
      <c r="JHN14"/>
      <c r="JHO14"/>
      <c r="JHP14"/>
      <c r="JHQ14"/>
      <c r="JHR14"/>
      <c r="JHS14"/>
      <c r="JHT14"/>
      <c r="JHU14"/>
      <c r="JHV14"/>
      <c r="JHW14"/>
      <c r="JHX14"/>
      <c r="JHY14"/>
      <c r="JHZ14"/>
      <c r="JIA14"/>
      <c r="JIB14"/>
      <c r="JIC14"/>
      <c r="JID14"/>
      <c r="JIE14"/>
      <c r="JIF14"/>
      <c r="JIG14"/>
      <c r="JIH14"/>
      <c r="JII14"/>
      <c r="JIJ14"/>
      <c r="JIK14"/>
      <c r="JIL14"/>
      <c r="JIM14"/>
      <c r="JIN14"/>
      <c r="JIO14"/>
      <c r="JIP14"/>
      <c r="JIQ14"/>
      <c r="JIR14"/>
      <c r="JIS14"/>
      <c r="JIT14"/>
      <c r="JIU14"/>
      <c r="JIV14"/>
      <c r="JIW14"/>
      <c r="JIX14"/>
      <c r="JIY14"/>
      <c r="JIZ14"/>
      <c r="JJA14"/>
      <c r="JJB14"/>
      <c r="JJC14"/>
      <c r="JJD14"/>
      <c r="JJE14"/>
      <c r="JJF14"/>
      <c r="JJG14"/>
      <c r="JJH14"/>
      <c r="JJI14"/>
      <c r="JJJ14"/>
      <c r="JJK14"/>
      <c r="JJL14"/>
      <c r="JJM14"/>
      <c r="JJN14"/>
      <c r="JJO14"/>
      <c r="JJP14"/>
      <c r="JJQ14"/>
      <c r="JJR14"/>
      <c r="JJS14"/>
      <c r="JJT14"/>
      <c r="JJU14"/>
      <c r="JJV14"/>
      <c r="JJW14"/>
      <c r="JJX14"/>
      <c r="JJY14"/>
      <c r="JJZ14"/>
      <c r="JKA14"/>
      <c r="JKB14"/>
      <c r="JKC14"/>
      <c r="JKD14"/>
      <c r="JKE14"/>
      <c r="JKF14"/>
      <c r="JKG14"/>
      <c r="JKH14"/>
      <c r="JKI14"/>
      <c r="JKJ14"/>
      <c r="JKK14"/>
      <c r="JKL14"/>
      <c r="JKM14"/>
      <c r="JKN14"/>
      <c r="JKO14"/>
      <c r="JKP14"/>
      <c r="JKQ14"/>
      <c r="JKR14"/>
      <c r="JKS14"/>
      <c r="JKT14"/>
      <c r="JKU14"/>
      <c r="JKV14"/>
      <c r="JKW14"/>
      <c r="JKX14"/>
      <c r="JKY14"/>
      <c r="JKZ14"/>
      <c r="JLA14"/>
      <c r="JLB14"/>
      <c r="JLC14"/>
      <c r="JLD14"/>
      <c r="JLE14"/>
      <c r="JLF14"/>
      <c r="JLG14"/>
      <c r="JLH14"/>
      <c r="JLI14"/>
      <c r="JLJ14"/>
      <c r="JLK14"/>
      <c r="JLL14"/>
      <c r="JLM14"/>
      <c r="JLN14"/>
      <c r="JLO14"/>
      <c r="JLP14"/>
      <c r="JLQ14"/>
      <c r="JLR14"/>
      <c r="JLS14"/>
      <c r="JLT14"/>
      <c r="JLU14"/>
      <c r="JLV14"/>
      <c r="JLW14"/>
      <c r="JLX14"/>
      <c r="JLY14"/>
      <c r="JLZ14"/>
      <c r="JMA14"/>
      <c r="JMB14"/>
      <c r="JMC14"/>
      <c r="JMD14"/>
      <c r="JME14"/>
      <c r="JMF14"/>
      <c r="JMG14"/>
      <c r="JMH14"/>
      <c r="JMI14"/>
      <c r="JMJ14"/>
      <c r="JMK14"/>
      <c r="JML14"/>
      <c r="JMM14"/>
      <c r="JMN14"/>
      <c r="JMO14"/>
      <c r="JMP14"/>
      <c r="JMQ14"/>
      <c r="JMR14"/>
      <c r="JMS14"/>
      <c r="JMT14"/>
      <c r="JMU14"/>
      <c r="JMV14"/>
      <c r="JMW14"/>
      <c r="JMX14"/>
      <c r="JMY14"/>
      <c r="JMZ14"/>
      <c r="JNA14"/>
      <c r="JNB14"/>
      <c r="JNC14"/>
      <c r="JND14"/>
      <c r="JNE14"/>
      <c r="JNF14"/>
      <c r="JNG14"/>
      <c r="JNH14"/>
      <c r="JNI14"/>
      <c r="JNJ14"/>
      <c r="JNK14"/>
      <c r="JNL14"/>
      <c r="JNM14"/>
      <c r="JNN14"/>
      <c r="JNO14"/>
      <c r="JNP14"/>
      <c r="JNQ14"/>
      <c r="JNR14"/>
      <c r="JNS14"/>
      <c r="JNT14"/>
      <c r="JNU14"/>
      <c r="JNV14"/>
      <c r="JNW14"/>
      <c r="JNX14"/>
      <c r="JNY14"/>
      <c r="JNZ14"/>
      <c r="JOA14"/>
      <c r="JOB14"/>
      <c r="JOC14"/>
      <c r="JOD14"/>
      <c r="JOE14"/>
      <c r="JOF14"/>
      <c r="JOG14"/>
      <c r="JOH14"/>
      <c r="JOI14"/>
      <c r="JOJ14"/>
      <c r="JOK14"/>
      <c r="JOL14"/>
      <c r="JOM14"/>
      <c r="JON14"/>
      <c r="JOO14"/>
      <c r="JOP14"/>
      <c r="JOQ14"/>
      <c r="JOR14"/>
      <c r="JOS14"/>
      <c r="JOT14"/>
      <c r="JOU14"/>
      <c r="JOV14"/>
      <c r="JOW14"/>
      <c r="JOX14"/>
      <c r="JOY14"/>
      <c r="JOZ14"/>
      <c r="JPA14"/>
      <c r="JPB14"/>
      <c r="JPC14"/>
      <c r="JPD14"/>
      <c r="JPE14"/>
      <c r="JPF14"/>
      <c r="JPG14"/>
      <c r="JPH14"/>
      <c r="JPI14"/>
      <c r="JPJ14"/>
      <c r="JPK14"/>
      <c r="JPL14"/>
      <c r="JPM14"/>
      <c r="JPN14"/>
      <c r="JPO14"/>
      <c r="JPP14"/>
      <c r="JPQ14"/>
      <c r="JPR14"/>
      <c r="JPS14"/>
      <c r="JPT14"/>
      <c r="JPU14"/>
      <c r="JPV14"/>
      <c r="JPW14"/>
      <c r="JPX14"/>
      <c r="JPY14"/>
      <c r="JPZ14"/>
      <c r="JQA14"/>
      <c r="JQB14"/>
      <c r="JQC14"/>
      <c r="JQD14"/>
      <c r="JQE14"/>
      <c r="JQF14"/>
      <c r="JQG14"/>
      <c r="JQH14"/>
      <c r="JQI14"/>
      <c r="JQJ14"/>
      <c r="JQK14"/>
      <c r="JQL14"/>
      <c r="JQM14"/>
      <c r="JQN14"/>
      <c r="JQO14"/>
      <c r="JQP14"/>
      <c r="JQQ14"/>
      <c r="JQR14"/>
      <c r="JQS14"/>
      <c r="JQT14"/>
      <c r="JQU14"/>
      <c r="JQV14"/>
      <c r="JQW14"/>
      <c r="JQX14"/>
      <c r="JQY14"/>
      <c r="JQZ14"/>
      <c r="JRA14"/>
      <c r="JRB14"/>
      <c r="JRC14"/>
      <c r="JRD14"/>
      <c r="JRE14"/>
      <c r="JRF14"/>
      <c r="JRG14"/>
      <c r="JRH14"/>
      <c r="JRI14"/>
      <c r="JRJ14"/>
      <c r="JRK14"/>
      <c r="JRL14"/>
      <c r="JRM14"/>
      <c r="JRN14"/>
      <c r="JRO14"/>
      <c r="JRP14"/>
      <c r="JRQ14"/>
      <c r="JRR14"/>
      <c r="JRS14"/>
      <c r="JRT14"/>
      <c r="JRU14"/>
      <c r="JRV14"/>
      <c r="JRW14"/>
      <c r="JRX14"/>
      <c r="JRY14"/>
      <c r="JRZ14"/>
      <c r="JSA14"/>
      <c r="JSB14"/>
      <c r="JSC14"/>
      <c r="JSD14"/>
      <c r="JSE14"/>
      <c r="JSF14"/>
      <c r="JSG14"/>
      <c r="JSH14"/>
      <c r="JSI14"/>
      <c r="JSJ14"/>
      <c r="JSK14"/>
      <c r="JSL14"/>
      <c r="JSM14"/>
      <c r="JSN14"/>
      <c r="JSO14"/>
      <c r="JSP14"/>
      <c r="JSQ14"/>
      <c r="JSR14"/>
      <c r="JSS14"/>
      <c r="JST14"/>
      <c r="JSU14"/>
      <c r="JSV14"/>
      <c r="JSW14"/>
      <c r="JSX14"/>
      <c r="JSY14"/>
      <c r="JSZ14"/>
      <c r="JTA14"/>
      <c r="JTB14"/>
      <c r="JTC14"/>
      <c r="JTD14"/>
      <c r="JTE14"/>
      <c r="JTF14"/>
      <c r="JTG14"/>
      <c r="JTH14"/>
      <c r="JTI14"/>
      <c r="JTJ14"/>
      <c r="JTK14"/>
      <c r="JTL14"/>
      <c r="JTM14"/>
      <c r="JTN14"/>
      <c r="JTO14"/>
      <c r="JTP14"/>
      <c r="JTQ14"/>
      <c r="JTR14"/>
      <c r="JTS14"/>
      <c r="JTT14"/>
      <c r="JTU14"/>
      <c r="JTV14"/>
      <c r="JTW14"/>
      <c r="JTX14"/>
      <c r="JTY14"/>
      <c r="JTZ14"/>
      <c r="JUA14"/>
      <c r="JUB14"/>
      <c r="JUC14"/>
      <c r="JUD14"/>
      <c r="JUE14"/>
      <c r="JUF14"/>
      <c r="JUG14"/>
      <c r="JUH14"/>
      <c r="JUI14"/>
      <c r="JUJ14"/>
      <c r="JUK14"/>
      <c r="JUL14"/>
      <c r="JUM14"/>
      <c r="JUN14"/>
      <c r="JUO14"/>
      <c r="JUP14"/>
      <c r="JUQ14"/>
      <c r="JUR14"/>
      <c r="JUS14"/>
      <c r="JUT14"/>
      <c r="JUU14"/>
      <c r="JUV14"/>
      <c r="JUW14"/>
      <c r="JUX14"/>
      <c r="JUY14"/>
      <c r="JUZ14"/>
      <c r="JVA14"/>
      <c r="JVB14"/>
      <c r="JVC14"/>
      <c r="JVD14"/>
      <c r="JVE14"/>
      <c r="JVF14"/>
      <c r="JVG14"/>
      <c r="JVH14"/>
      <c r="JVI14"/>
      <c r="JVJ14"/>
      <c r="JVK14"/>
      <c r="JVL14"/>
      <c r="JVM14"/>
      <c r="JVN14"/>
      <c r="JVO14"/>
      <c r="JVP14"/>
      <c r="JVQ14"/>
      <c r="JVR14"/>
      <c r="JVS14"/>
      <c r="JVT14"/>
      <c r="JVU14"/>
      <c r="JVV14"/>
      <c r="JVW14"/>
      <c r="JVX14"/>
      <c r="JVY14"/>
      <c r="JVZ14"/>
      <c r="JWA14"/>
      <c r="JWB14"/>
      <c r="JWC14"/>
      <c r="JWD14"/>
      <c r="JWE14"/>
      <c r="JWF14"/>
      <c r="JWG14"/>
      <c r="JWH14"/>
      <c r="JWI14"/>
      <c r="JWJ14"/>
      <c r="JWK14"/>
      <c r="JWL14"/>
      <c r="JWM14"/>
      <c r="JWN14"/>
      <c r="JWO14"/>
      <c r="JWP14"/>
      <c r="JWQ14"/>
      <c r="JWR14"/>
      <c r="JWS14"/>
      <c r="JWT14"/>
      <c r="JWU14"/>
      <c r="JWV14"/>
      <c r="JWW14"/>
      <c r="JWX14"/>
      <c r="JWY14"/>
      <c r="JWZ14"/>
      <c r="JXA14"/>
      <c r="JXB14"/>
      <c r="JXC14"/>
      <c r="JXD14"/>
      <c r="JXE14"/>
      <c r="JXF14"/>
      <c r="JXG14"/>
      <c r="JXH14"/>
      <c r="JXI14"/>
      <c r="JXJ14"/>
      <c r="JXK14"/>
      <c r="JXL14"/>
      <c r="JXM14"/>
      <c r="JXN14"/>
      <c r="JXO14"/>
      <c r="JXP14"/>
      <c r="JXQ14"/>
      <c r="JXR14"/>
      <c r="JXS14"/>
      <c r="JXT14"/>
      <c r="JXU14"/>
      <c r="JXV14"/>
      <c r="JXW14"/>
      <c r="JXX14"/>
      <c r="JXY14"/>
      <c r="JXZ14"/>
      <c r="JYA14"/>
      <c r="JYB14"/>
      <c r="JYC14"/>
      <c r="JYD14"/>
      <c r="JYE14"/>
      <c r="JYF14"/>
      <c r="JYG14"/>
      <c r="JYH14"/>
      <c r="JYI14"/>
      <c r="JYJ14"/>
      <c r="JYK14"/>
      <c r="JYL14"/>
      <c r="JYM14"/>
      <c r="JYN14"/>
      <c r="JYO14"/>
      <c r="JYP14"/>
      <c r="JYQ14"/>
      <c r="JYR14"/>
      <c r="JYS14"/>
      <c r="JYT14"/>
      <c r="JYU14"/>
      <c r="JYV14"/>
      <c r="JYW14"/>
      <c r="JYX14"/>
      <c r="JYY14"/>
      <c r="JYZ14"/>
      <c r="JZA14"/>
      <c r="JZB14"/>
      <c r="JZC14"/>
      <c r="JZD14"/>
      <c r="JZE14"/>
      <c r="JZF14"/>
      <c r="JZG14"/>
      <c r="JZH14"/>
      <c r="JZI14"/>
      <c r="JZJ14"/>
      <c r="JZK14"/>
      <c r="JZL14"/>
      <c r="JZM14"/>
      <c r="JZN14"/>
      <c r="JZO14"/>
      <c r="JZP14"/>
      <c r="JZQ14"/>
      <c r="JZR14"/>
      <c r="JZS14"/>
      <c r="JZT14"/>
      <c r="JZU14"/>
      <c r="JZV14"/>
      <c r="JZW14"/>
      <c r="JZX14"/>
      <c r="JZY14"/>
      <c r="JZZ14"/>
      <c r="KAA14"/>
      <c r="KAB14"/>
      <c r="KAC14"/>
      <c r="KAD14"/>
      <c r="KAE14"/>
      <c r="KAF14"/>
      <c r="KAG14"/>
      <c r="KAH14"/>
      <c r="KAI14"/>
      <c r="KAJ14"/>
      <c r="KAK14"/>
      <c r="KAL14"/>
      <c r="KAM14"/>
      <c r="KAN14"/>
      <c r="KAO14"/>
      <c r="KAP14"/>
      <c r="KAQ14"/>
      <c r="KAR14"/>
      <c r="KAS14"/>
      <c r="KAT14"/>
      <c r="KAU14"/>
      <c r="KAV14"/>
      <c r="KAW14"/>
      <c r="KAX14"/>
      <c r="KAY14"/>
      <c r="KAZ14"/>
      <c r="KBA14"/>
      <c r="KBB14"/>
      <c r="KBC14"/>
      <c r="KBD14"/>
      <c r="KBE14"/>
      <c r="KBF14"/>
      <c r="KBG14"/>
      <c r="KBH14"/>
      <c r="KBI14"/>
      <c r="KBJ14"/>
      <c r="KBK14"/>
      <c r="KBL14"/>
      <c r="KBM14"/>
      <c r="KBN14"/>
      <c r="KBO14"/>
      <c r="KBP14"/>
      <c r="KBQ14"/>
      <c r="KBR14"/>
      <c r="KBS14"/>
      <c r="KBT14"/>
      <c r="KBU14"/>
      <c r="KBV14"/>
      <c r="KBW14"/>
      <c r="KBX14"/>
      <c r="KBY14"/>
      <c r="KBZ14"/>
      <c r="KCA14"/>
      <c r="KCB14"/>
      <c r="KCC14"/>
      <c r="KCD14"/>
      <c r="KCE14"/>
      <c r="KCF14"/>
      <c r="KCG14"/>
      <c r="KCH14"/>
      <c r="KCI14"/>
      <c r="KCJ14"/>
      <c r="KCK14"/>
      <c r="KCL14"/>
      <c r="KCM14"/>
      <c r="KCN14"/>
      <c r="KCO14"/>
      <c r="KCP14"/>
      <c r="KCQ14"/>
      <c r="KCR14"/>
      <c r="KCS14"/>
      <c r="KCT14"/>
      <c r="KCU14"/>
      <c r="KCV14"/>
      <c r="KCW14"/>
      <c r="KCX14"/>
      <c r="KCY14"/>
      <c r="KCZ14"/>
      <c r="KDA14"/>
      <c r="KDB14"/>
      <c r="KDC14"/>
      <c r="KDD14"/>
      <c r="KDE14"/>
      <c r="KDF14"/>
      <c r="KDG14"/>
      <c r="KDH14"/>
      <c r="KDI14"/>
      <c r="KDJ14"/>
      <c r="KDK14"/>
      <c r="KDL14"/>
      <c r="KDM14"/>
      <c r="KDN14"/>
      <c r="KDO14"/>
      <c r="KDP14"/>
      <c r="KDQ14"/>
      <c r="KDR14"/>
      <c r="KDS14"/>
      <c r="KDT14"/>
      <c r="KDU14"/>
      <c r="KDV14"/>
      <c r="KDW14"/>
      <c r="KDX14"/>
      <c r="KDY14"/>
      <c r="KDZ14"/>
      <c r="KEA14"/>
      <c r="KEB14"/>
      <c r="KEC14"/>
      <c r="KED14"/>
      <c r="KEE14"/>
      <c r="KEF14"/>
      <c r="KEG14"/>
      <c r="KEH14"/>
      <c r="KEI14"/>
      <c r="KEJ14"/>
      <c r="KEK14"/>
      <c r="KEL14"/>
      <c r="KEM14"/>
      <c r="KEN14"/>
      <c r="KEO14"/>
      <c r="KEP14"/>
      <c r="KEQ14"/>
      <c r="KER14"/>
      <c r="KES14"/>
      <c r="KET14"/>
      <c r="KEU14"/>
      <c r="KEV14"/>
      <c r="KEW14"/>
      <c r="KEX14"/>
      <c r="KEY14"/>
      <c r="KEZ14"/>
      <c r="KFA14"/>
      <c r="KFB14"/>
      <c r="KFC14"/>
      <c r="KFD14"/>
      <c r="KFE14"/>
      <c r="KFF14"/>
      <c r="KFG14"/>
      <c r="KFH14"/>
      <c r="KFI14"/>
      <c r="KFJ14"/>
      <c r="KFK14"/>
      <c r="KFL14"/>
      <c r="KFM14"/>
      <c r="KFN14"/>
      <c r="KFO14"/>
      <c r="KFP14"/>
      <c r="KFQ14"/>
      <c r="KFR14"/>
      <c r="KFS14"/>
      <c r="KFT14"/>
      <c r="KFU14"/>
      <c r="KFV14"/>
      <c r="KFW14"/>
      <c r="KFX14"/>
      <c r="KFY14"/>
      <c r="KFZ14"/>
      <c r="KGA14"/>
      <c r="KGB14"/>
      <c r="KGC14"/>
      <c r="KGD14"/>
      <c r="KGE14"/>
      <c r="KGF14"/>
      <c r="KGG14"/>
      <c r="KGH14"/>
      <c r="KGI14"/>
      <c r="KGJ14"/>
      <c r="KGK14"/>
      <c r="KGL14"/>
      <c r="KGM14"/>
      <c r="KGN14"/>
      <c r="KGO14"/>
      <c r="KGP14"/>
      <c r="KGQ14"/>
      <c r="KGR14"/>
      <c r="KGS14"/>
      <c r="KGT14"/>
      <c r="KGU14"/>
      <c r="KGV14"/>
      <c r="KGW14"/>
      <c r="KGX14"/>
      <c r="KGY14"/>
      <c r="KGZ14"/>
      <c r="KHA14"/>
      <c r="KHB14"/>
      <c r="KHC14"/>
      <c r="KHD14"/>
      <c r="KHE14"/>
      <c r="KHF14"/>
      <c r="KHG14"/>
      <c r="KHH14"/>
      <c r="KHI14"/>
      <c r="KHJ14"/>
      <c r="KHK14"/>
      <c r="KHL14"/>
      <c r="KHM14"/>
      <c r="KHN14"/>
      <c r="KHO14"/>
      <c r="KHP14"/>
      <c r="KHQ14"/>
      <c r="KHR14"/>
      <c r="KHS14"/>
      <c r="KHT14"/>
      <c r="KHU14"/>
      <c r="KHV14"/>
      <c r="KHW14"/>
      <c r="KHX14"/>
      <c r="KHY14"/>
      <c r="KHZ14"/>
      <c r="KIA14"/>
      <c r="KIB14"/>
      <c r="KIC14"/>
      <c r="KID14"/>
      <c r="KIE14"/>
      <c r="KIF14"/>
      <c r="KIG14"/>
      <c r="KIH14"/>
      <c r="KII14"/>
      <c r="KIJ14"/>
      <c r="KIK14"/>
      <c r="KIL14"/>
      <c r="KIM14"/>
      <c r="KIN14"/>
      <c r="KIO14"/>
      <c r="KIP14"/>
      <c r="KIQ14"/>
      <c r="KIR14"/>
      <c r="KIS14"/>
      <c r="KIT14"/>
      <c r="KIU14"/>
      <c r="KIV14"/>
      <c r="KIW14"/>
      <c r="KIX14"/>
      <c r="KIY14"/>
      <c r="KIZ14"/>
      <c r="KJA14"/>
      <c r="KJB14"/>
      <c r="KJC14"/>
      <c r="KJD14"/>
      <c r="KJE14"/>
      <c r="KJF14"/>
      <c r="KJG14"/>
      <c r="KJH14"/>
      <c r="KJI14"/>
      <c r="KJJ14"/>
      <c r="KJK14"/>
      <c r="KJL14"/>
      <c r="KJM14"/>
      <c r="KJN14"/>
      <c r="KJO14"/>
      <c r="KJP14"/>
      <c r="KJQ14"/>
      <c r="KJR14"/>
      <c r="KJS14"/>
      <c r="KJT14"/>
      <c r="KJU14"/>
      <c r="KJV14"/>
      <c r="KJW14"/>
      <c r="KJX14"/>
      <c r="KJY14"/>
      <c r="KJZ14"/>
      <c r="KKA14"/>
      <c r="KKB14"/>
      <c r="KKC14"/>
      <c r="KKD14"/>
      <c r="KKE14"/>
      <c r="KKF14"/>
      <c r="KKG14"/>
      <c r="KKH14"/>
      <c r="KKI14"/>
      <c r="KKJ14"/>
      <c r="KKK14"/>
      <c r="KKL14"/>
      <c r="KKM14"/>
      <c r="KKN14"/>
      <c r="KKO14"/>
      <c r="KKP14"/>
      <c r="KKQ14"/>
      <c r="KKR14"/>
      <c r="KKS14"/>
      <c r="KKT14"/>
      <c r="KKU14"/>
      <c r="KKV14"/>
      <c r="KKW14"/>
      <c r="KKX14"/>
      <c r="KKY14"/>
      <c r="KKZ14"/>
      <c r="KLA14"/>
      <c r="KLB14"/>
      <c r="KLC14"/>
      <c r="KLD14"/>
      <c r="KLE14"/>
      <c r="KLF14"/>
      <c r="KLG14"/>
      <c r="KLH14"/>
      <c r="KLI14"/>
      <c r="KLJ14"/>
      <c r="KLK14"/>
      <c r="KLL14"/>
      <c r="KLM14"/>
      <c r="KLN14"/>
      <c r="KLO14"/>
      <c r="KLP14"/>
      <c r="KLQ14"/>
      <c r="KLR14"/>
      <c r="KLS14"/>
      <c r="KLT14"/>
      <c r="KLU14"/>
      <c r="KLV14"/>
      <c r="KLW14"/>
      <c r="KLX14"/>
      <c r="KLY14"/>
      <c r="KLZ14"/>
      <c r="KMA14"/>
      <c r="KMB14"/>
      <c r="KMC14"/>
      <c r="KMD14"/>
      <c r="KME14"/>
      <c r="KMF14"/>
      <c r="KMG14"/>
      <c r="KMH14"/>
      <c r="KMI14"/>
      <c r="KMJ14"/>
      <c r="KMK14"/>
      <c r="KML14"/>
      <c r="KMM14"/>
      <c r="KMN14"/>
      <c r="KMO14"/>
      <c r="KMP14"/>
      <c r="KMQ14"/>
      <c r="KMR14"/>
      <c r="KMS14"/>
      <c r="KMT14"/>
      <c r="KMU14"/>
      <c r="KMV14"/>
      <c r="KMW14"/>
      <c r="KMX14"/>
      <c r="KMY14"/>
      <c r="KMZ14"/>
      <c r="KNA14"/>
      <c r="KNB14"/>
      <c r="KNC14"/>
      <c r="KND14"/>
      <c r="KNE14"/>
      <c r="KNF14"/>
      <c r="KNG14"/>
      <c r="KNH14"/>
      <c r="KNI14"/>
      <c r="KNJ14"/>
      <c r="KNK14"/>
      <c r="KNL14"/>
      <c r="KNM14"/>
      <c r="KNN14"/>
      <c r="KNO14"/>
      <c r="KNP14"/>
      <c r="KNQ14"/>
      <c r="KNR14"/>
      <c r="KNS14"/>
      <c r="KNT14"/>
      <c r="KNU14"/>
      <c r="KNV14"/>
      <c r="KNW14"/>
      <c r="KNX14"/>
      <c r="KNY14"/>
      <c r="KNZ14"/>
      <c r="KOA14"/>
      <c r="KOB14"/>
      <c r="KOC14"/>
      <c r="KOD14"/>
      <c r="KOE14"/>
      <c r="KOF14"/>
      <c r="KOG14"/>
      <c r="KOH14"/>
      <c r="KOI14"/>
      <c r="KOJ14"/>
      <c r="KOK14"/>
      <c r="KOL14"/>
      <c r="KOM14"/>
      <c r="KON14"/>
      <c r="KOO14"/>
      <c r="KOP14"/>
      <c r="KOQ14"/>
      <c r="KOR14"/>
      <c r="KOS14"/>
      <c r="KOT14"/>
      <c r="KOU14"/>
      <c r="KOV14"/>
      <c r="KOW14"/>
      <c r="KOX14"/>
      <c r="KOY14"/>
      <c r="KOZ14"/>
      <c r="KPA14"/>
      <c r="KPB14"/>
      <c r="KPC14"/>
      <c r="KPD14"/>
      <c r="KPE14"/>
      <c r="KPF14"/>
      <c r="KPG14"/>
      <c r="KPH14"/>
      <c r="KPI14"/>
      <c r="KPJ14"/>
      <c r="KPK14"/>
      <c r="KPL14"/>
      <c r="KPM14"/>
      <c r="KPN14"/>
      <c r="KPO14"/>
      <c r="KPP14"/>
      <c r="KPQ14"/>
      <c r="KPR14"/>
      <c r="KPS14"/>
      <c r="KPT14"/>
      <c r="KPU14"/>
      <c r="KPV14"/>
      <c r="KPW14"/>
      <c r="KPX14"/>
      <c r="KPY14"/>
      <c r="KPZ14"/>
      <c r="KQA14"/>
      <c r="KQB14"/>
      <c r="KQC14"/>
      <c r="KQD14"/>
      <c r="KQE14"/>
      <c r="KQF14"/>
      <c r="KQG14"/>
      <c r="KQH14"/>
      <c r="KQI14"/>
      <c r="KQJ14"/>
      <c r="KQK14"/>
      <c r="KQL14"/>
      <c r="KQM14"/>
      <c r="KQN14"/>
      <c r="KQO14"/>
      <c r="KQP14"/>
      <c r="KQQ14"/>
      <c r="KQR14"/>
      <c r="KQS14"/>
      <c r="KQT14"/>
      <c r="KQU14"/>
      <c r="KQV14"/>
      <c r="KQW14"/>
      <c r="KQX14"/>
      <c r="KQY14"/>
      <c r="KQZ14"/>
      <c r="KRA14"/>
      <c r="KRB14"/>
      <c r="KRC14"/>
      <c r="KRD14"/>
      <c r="KRE14"/>
      <c r="KRF14"/>
      <c r="KRG14"/>
      <c r="KRH14"/>
      <c r="KRI14"/>
      <c r="KRJ14"/>
      <c r="KRK14"/>
      <c r="KRL14"/>
      <c r="KRM14"/>
      <c r="KRN14"/>
      <c r="KRO14"/>
      <c r="KRP14"/>
      <c r="KRQ14"/>
      <c r="KRR14"/>
      <c r="KRS14"/>
      <c r="KRT14"/>
      <c r="KRU14"/>
      <c r="KRV14"/>
      <c r="KRW14"/>
      <c r="KRX14"/>
      <c r="KRY14"/>
      <c r="KRZ14"/>
      <c r="KSA14"/>
      <c r="KSB14"/>
      <c r="KSC14"/>
      <c r="KSD14"/>
      <c r="KSE14"/>
      <c r="KSF14"/>
      <c r="KSG14"/>
      <c r="KSH14"/>
      <c r="KSI14"/>
      <c r="KSJ14"/>
      <c r="KSK14"/>
      <c r="KSL14"/>
      <c r="KSM14"/>
      <c r="KSN14"/>
      <c r="KSO14"/>
      <c r="KSP14"/>
      <c r="KSQ14"/>
      <c r="KSR14"/>
      <c r="KSS14"/>
      <c r="KST14"/>
      <c r="KSU14"/>
      <c r="KSV14"/>
      <c r="KSW14"/>
      <c r="KSX14"/>
      <c r="KSY14"/>
      <c r="KSZ14"/>
      <c r="KTA14"/>
      <c r="KTB14"/>
      <c r="KTC14"/>
      <c r="KTD14"/>
      <c r="KTE14"/>
      <c r="KTF14"/>
      <c r="KTG14"/>
      <c r="KTH14"/>
      <c r="KTI14"/>
      <c r="KTJ14"/>
      <c r="KTK14"/>
      <c r="KTL14"/>
      <c r="KTM14"/>
      <c r="KTN14"/>
      <c r="KTO14"/>
      <c r="KTP14"/>
      <c r="KTQ14"/>
      <c r="KTR14"/>
      <c r="KTS14"/>
      <c r="KTT14"/>
      <c r="KTU14"/>
      <c r="KTV14"/>
      <c r="KTW14"/>
      <c r="KTX14"/>
      <c r="KTY14"/>
      <c r="KTZ14"/>
      <c r="KUA14"/>
      <c r="KUB14"/>
      <c r="KUC14"/>
      <c r="KUD14"/>
      <c r="KUE14"/>
      <c r="KUF14"/>
      <c r="KUG14"/>
      <c r="KUH14"/>
      <c r="KUI14"/>
      <c r="KUJ14"/>
      <c r="KUK14"/>
      <c r="KUL14"/>
      <c r="KUM14"/>
      <c r="KUN14"/>
      <c r="KUO14"/>
      <c r="KUP14"/>
      <c r="KUQ14"/>
      <c r="KUR14"/>
      <c r="KUS14"/>
      <c r="KUT14"/>
      <c r="KUU14"/>
      <c r="KUV14"/>
      <c r="KUW14"/>
      <c r="KUX14"/>
      <c r="KUY14"/>
      <c r="KUZ14"/>
      <c r="KVA14"/>
      <c r="KVB14"/>
      <c r="KVC14"/>
      <c r="KVD14"/>
      <c r="KVE14"/>
      <c r="KVF14"/>
      <c r="KVG14"/>
      <c r="KVH14"/>
      <c r="KVI14"/>
      <c r="KVJ14"/>
      <c r="KVK14"/>
      <c r="KVL14"/>
      <c r="KVM14"/>
      <c r="KVN14"/>
      <c r="KVO14"/>
      <c r="KVP14"/>
      <c r="KVQ14"/>
      <c r="KVR14"/>
      <c r="KVS14"/>
      <c r="KVT14"/>
      <c r="KVU14"/>
      <c r="KVV14"/>
      <c r="KVW14"/>
      <c r="KVX14"/>
      <c r="KVY14"/>
      <c r="KVZ14"/>
      <c r="KWA14"/>
      <c r="KWB14"/>
      <c r="KWC14"/>
      <c r="KWD14"/>
      <c r="KWE14"/>
      <c r="KWF14"/>
      <c r="KWG14"/>
      <c r="KWH14"/>
      <c r="KWI14"/>
      <c r="KWJ14"/>
      <c r="KWK14"/>
      <c r="KWL14"/>
      <c r="KWM14"/>
      <c r="KWN14"/>
      <c r="KWO14"/>
      <c r="KWP14"/>
      <c r="KWQ14"/>
      <c r="KWR14"/>
      <c r="KWS14"/>
      <c r="KWT14"/>
      <c r="KWU14"/>
      <c r="KWV14"/>
      <c r="KWW14"/>
      <c r="KWX14"/>
      <c r="KWY14"/>
      <c r="KWZ14"/>
      <c r="KXA14"/>
      <c r="KXB14"/>
      <c r="KXC14"/>
      <c r="KXD14"/>
      <c r="KXE14"/>
      <c r="KXF14"/>
      <c r="KXG14"/>
      <c r="KXH14"/>
      <c r="KXI14"/>
      <c r="KXJ14"/>
      <c r="KXK14"/>
      <c r="KXL14"/>
      <c r="KXM14"/>
      <c r="KXN14"/>
      <c r="KXO14"/>
      <c r="KXP14"/>
      <c r="KXQ14"/>
      <c r="KXR14"/>
      <c r="KXS14"/>
      <c r="KXT14"/>
      <c r="KXU14"/>
      <c r="KXV14"/>
      <c r="KXW14"/>
      <c r="KXX14"/>
      <c r="KXY14"/>
      <c r="KXZ14"/>
      <c r="KYA14"/>
      <c r="KYB14"/>
      <c r="KYC14"/>
      <c r="KYD14"/>
      <c r="KYE14"/>
      <c r="KYF14"/>
      <c r="KYG14"/>
      <c r="KYH14"/>
      <c r="KYI14"/>
      <c r="KYJ14"/>
      <c r="KYK14"/>
      <c r="KYL14"/>
      <c r="KYM14"/>
      <c r="KYN14"/>
      <c r="KYO14"/>
      <c r="KYP14"/>
      <c r="KYQ14"/>
      <c r="KYR14"/>
      <c r="KYS14"/>
      <c r="KYT14"/>
      <c r="KYU14"/>
      <c r="KYV14"/>
      <c r="KYW14"/>
      <c r="KYX14"/>
      <c r="KYY14"/>
      <c r="KYZ14"/>
      <c r="KZA14"/>
      <c r="KZB14"/>
      <c r="KZC14"/>
      <c r="KZD14"/>
      <c r="KZE14"/>
      <c r="KZF14"/>
      <c r="KZG14"/>
      <c r="KZH14"/>
      <c r="KZI14"/>
      <c r="KZJ14"/>
      <c r="KZK14"/>
      <c r="KZL14"/>
      <c r="KZM14"/>
      <c r="KZN14"/>
      <c r="KZO14"/>
      <c r="KZP14"/>
      <c r="KZQ14"/>
      <c r="KZR14"/>
      <c r="KZS14"/>
      <c r="KZT14"/>
      <c r="KZU14"/>
      <c r="KZV14"/>
      <c r="KZW14"/>
      <c r="KZX14"/>
      <c r="KZY14"/>
      <c r="KZZ14"/>
      <c r="LAA14"/>
      <c r="LAB14"/>
      <c r="LAC14"/>
      <c r="LAD14"/>
      <c r="LAE14"/>
      <c r="LAF14"/>
      <c r="LAG14"/>
      <c r="LAH14"/>
      <c r="LAI14"/>
      <c r="LAJ14"/>
      <c r="LAK14"/>
      <c r="LAL14"/>
      <c r="LAM14"/>
      <c r="LAN14"/>
      <c r="LAO14"/>
      <c r="LAP14"/>
      <c r="LAQ14"/>
      <c r="LAR14"/>
      <c r="LAS14"/>
      <c r="LAT14"/>
      <c r="LAU14"/>
      <c r="LAV14"/>
      <c r="LAW14"/>
      <c r="LAX14"/>
      <c r="LAY14"/>
      <c r="LAZ14"/>
      <c r="LBA14"/>
      <c r="LBB14"/>
      <c r="LBC14"/>
      <c r="LBD14"/>
      <c r="LBE14"/>
      <c r="LBF14"/>
      <c r="LBG14"/>
      <c r="LBH14"/>
      <c r="LBI14"/>
      <c r="LBJ14"/>
      <c r="LBK14"/>
      <c r="LBL14"/>
      <c r="LBM14"/>
      <c r="LBN14"/>
      <c r="LBO14"/>
      <c r="LBP14"/>
      <c r="LBQ14"/>
      <c r="LBR14"/>
      <c r="LBS14"/>
      <c r="LBT14"/>
      <c r="LBU14"/>
      <c r="LBV14"/>
      <c r="LBW14"/>
      <c r="LBX14"/>
      <c r="LBY14"/>
      <c r="LBZ14"/>
      <c r="LCA14"/>
      <c r="LCB14"/>
      <c r="LCC14"/>
      <c r="LCD14"/>
      <c r="LCE14"/>
      <c r="LCF14"/>
      <c r="LCG14"/>
      <c r="LCH14"/>
      <c r="LCI14"/>
      <c r="LCJ14"/>
      <c r="LCK14"/>
      <c r="LCL14"/>
      <c r="LCM14"/>
      <c r="LCN14"/>
      <c r="LCO14"/>
      <c r="LCP14"/>
      <c r="LCQ14"/>
      <c r="LCR14"/>
      <c r="LCS14"/>
      <c r="LCT14"/>
      <c r="LCU14"/>
      <c r="LCV14"/>
      <c r="LCW14"/>
      <c r="LCX14"/>
      <c r="LCY14"/>
      <c r="LCZ14"/>
      <c r="LDA14"/>
      <c r="LDB14"/>
      <c r="LDC14"/>
      <c r="LDD14"/>
      <c r="LDE14"/>
      <c r="LDF14"/>
      <c r="LDG14"/>
      <c r="LDH14"/>
      <c r="LDI14"/>
      <c r="LDJ14"/>
      <c r="LDK14"/>
      <c r="LDL14"/>
      <c r="LDM14"/>
      <c r="LDN14"/>
      <c r="LDO14"/>
      <c r="LDP14"/>
      <c r="LDQ14"/>
      <c r="LDR14"/>
      <c r="LDS14"/>
      <c r="LDT14"/>
      <c r="LDU14"/>
      <c r="LDV14"/>
      <c r="LDW14"/>
      <c r="LDX14"/>
      <c r="LDY14"/>
      <c r="LDZ14"/>
      <c r="LEA14"/>
      <c r="LEB14"/>
      <c r="LEC14"/>
      <c r="LED14"/>
      <c r="LEE14"/>
      <c r="LEF14"/>
      <c r="LEG14"/>
      <c r="LEH14"/>
      <c r="LEI14"/>
      <c r="LEJ14"/>
      <c r="LEK14"/>
      <c r="LEL14"/>
      <c r="LEM14"/>
      <c r="LEN14"/>
      <c r="LEO14"/>
      <c r="LEP14"/>
      <c r="LEQ14"/>
      <c r="LER14"/>
      <c r="LES14"/>
      <c r="LET14"/>
      <c r="LEU14"/>
      <c r="LEV14"/>
      <c r="LEW14"/>
      <c r="LEX14"/>
      <c r="LEY14"/>
      <c r="LEZ14"/>
      <c r="LFA14"/>
      <c r="LFB14"/>
      <c r="LFC14"/>
      <c r="LFD14"/>
      <c r="LFE14"/>
      <c r="LFF14"/>
      <c r="LFG14"/>
      <c r="LFH14"/>
      <c r="LFI14"/>
      <c r="LFJ14"/>
      <c r="LFK14"/>
      <c r="LFL14"/>
      <c r="LFM14"/>
      <c r="LFN14"/>
      <c r="LFO14"/>
      <c r="LFP14"/>
      <c r="LFQ14"/>
      <c r="LFR14"/>
      <c r="LFS14"/>
      <c r="LFT14"/>
      <c r="LFU14"/>
      <c r="LFV14"/>
      <c r="LFW14"/>
      <c r="LFX14"/>
      <c r="LFY14"/>
      <c r="LFZ14"/>
      <c r="LGA14"/>
      <c r="LGB14"/>
      <c r="LGC14"/>
      <c r="LGD14"/>
      <c r="LGE14"/>
      <c r="LGF14"/>
      <c r="LGG14"/>
      <c r="LGH14"/>
      <c r="LGI14"/>
      <c r="LGJ14"/>
      <c r="LGK14"/>
      <c r="LGL14"/>
      <c r="LGM14"/>
      <c r="LGN14"/>
      <c r="LGO14"/>
      <c r="LGP14"/>
      <c r="LGQ14"/>
      <c r="LGR14"/>
      <c r="LGS14"/>
      <c r="LGT14"/>
      <c r="LGU14"/>
      <c r="LGV14"/>
      <c r="LGW14"/>
      <c r="LGX14"/>
      <c r="LGY14"/>
      <c r="LGZ14"/>
      <c r="LHA14"/>
      <c r="LHB14"/>
      <c r="LHC14"/>
      <c r="LHD14"/>
      <c r="LHE14"/>
      <c r="LHF14"/>
      <c r="LHG14"/>
      <c r="LHH14"/>
      <c r="LHI14"/>
      <c r="LHJ14"/>
      <c r="LHK14"/>
      <c r="LHL14"/>
      <c r="LHM14"/>
      <c r="LHN14"/>
      <c r="LHO14"/>
      <c r="LHP14"/>
      <c r="LHQ14"/>
      <c r="LHR14"/>
      <c r="LHS14"/>
      <c r="LHT14"/>
      <c r="LHU14"/>
      <c r="LHV14"/>
      <c r="LHW14"/>
      <c r="LHX14"/>
      <c r="LHY14"/>
      <c r="LHZ14"/>
      <c r="LIA14"/>
      <c r="LIB14"/>
      <c r="LIC14"/>
      <c r="LID14"/>
      <c r="LIE14"/>
      <c r="LIF14"/>
      <c r="LIG14"/>
      <c r="LIH14"/>
      <c r="LII14"/>
      <c r="LIJ14"/>
      <c r="LIK14"/>
      <c r="LIL14"/>
      <c r="LIM14"/>
      <c r="LIN14"/>
      <c r="LIO14"/>
      <c r="LIP14"/>
      <c r="LIQ14"/>
      <c r="LIR14"/>
      <c r="LIS14"/>
      <c r="LIT14"/>
      <c r="LIU14"/>
      <c r="LIV14"/>
      <c r="LIW14"/>
      <c r="LIX14"/>
      <c r="LIY14"/>
      <c r="LIZ14"/>
      <c r="LJA14"/>
      <c r="LJB14"/>
      <c r="LJC14"/>
      <c r="LJD14"/>
      <c r="LJE14"/>
      <c r="LJF14"/>
      <c r="LJG14"/>
      <c r="LJH14"/>
      <c r="LJI14"/>
      <c r="LJJ14"/>
      <c r="LJK14"/>
      <c r="LJL14"/>
      <c r="LJM14"/>
      <c r="LJN14"/>
      <c r="LJO14"/>
      <c r="LJP14"/>
      <c r="LJQ14"/>
      <c r="LJR14"/>
      <c r="LJS14"/>
      <c r="LJT14"/>
      <c r="LJU14"/>
      <c r="LJV14"/>
      <c r="LJW14"/>
      <c r="LJX14"/>
      <c r="LJY14"/>
      <c r="LJZ14"/>
      <c r="LKA14"/>
      <c r="LKB14"/>
      <c r="LKC14"/>
      <c r="LKD14"/>
      <c r="LKE14"/>
      <c r="LKF14"/>
      <c r="LKG14"/>
      <c r="LKH14"/>
      <c r="LKI14"/>
      <c r="LKJ14"/>
      <c r="LKK14"/>
      <c r="LKL14"/>
      <c r="LKM14"/>
      <c r="LKN14"/>
      <c r="LKO14"/>
      <c r="LKP14"/>
      <c r="LKQ14"/>
      <c r="LKR14"/>
      <c r="LKS14"/>
      <c r="LKT14"/>
      <c r="LKU14"/>
      <c r="LKV14"/>
      <c r="LKW14"/>
      <c r="LKX14"/>
      <c r="LKY14"/>
      <c r="LKZ14"/>
      <c r="LLA14"/>
      <c r="LLB14"/>
      <c r="LLC14"/>
      <c r="LLD14"/>
      <c r="LLE14"/>
      <c r="LLF14"/>
      <c r="LLG14"/>
      <c r="LLH14"/>
      <c r="LLI14"/>
      <c r="LLJ14"/>
      <c r="LLK14"/>
      <c r="LLL14"/>
      <c r="LLM14"/>
      <c r="LLN14"/>
      <c r="LLO14"/>
      <c r="LLP14"/>
      <c r="LLQ14"/>
      <c r="LLR14"/>
      <c r="LLS14"/>
      <c r="LLT14"/>
      <c r="LLU14"/>
      <c r="LLV14"/>
      <c r="LLW14"/>
      <c r="LLX14"/>
      <c r="LLY14"/>
      <c r="LLZ14"/>
      <c r="LMA14"/>
      <c r="LMB14"/>
      <c r="LMC14"/>
      <c r="LMD14"/>
      <c r="LME14"/>
      <c r="LMF14"/>
      <c r="LMG14"/>
      <c r="LMH14"/>
      <c r="LMI14"/>
      <c r="LMJ14"/>
      <c r="LMK14"/>
      <c r="LML14"/>
      <c r="LMM14"/>
      <c r="LMN14"/>
      <c r="LMO14"/>
      <c r="LMP14"/>
      <c r="LMQ14"/>
      <c r="LMR14"/>
      <c r="LMS14"/>
      <c r="LMT14"/>
      <c r="LMU14"/>
      <c r="LMV14"/>
      <c r="LMW14"/>
      <c r="LMX14"/>
      <c r="LMY14"/>
      <c r="LMZ14"/>
      <c r="LNA14"/>
      <c r="LNB14"/>
      <c r="LNC14"/>
      <c r="LND14"/>
      <c r="LNE14"/>
      <c r="LNF14"/>
      <c r="LNG14"/>
      <c r="LNH14"/>
      <c r="LNI14"/>
      <c r="LNJ14"/>
      <c r="LNK14"/>
      <c r="LNL14"/>
      <c r="LNM14"/>
      <c r="LNN14"/>
      <c r="LNO14"/>
      <c r="LNP14"/>
      <c r="LNQ14"/>
      <c r="LNR14"/>
      <c r="LNS14"/>
      <c r="LNT14"/>
      <c r="LNU14"/>
      <c r="LNV14"/>
      <c r="LNW14"/>
      <c r="LNX14"/>
      <c r="LNY14"/>
      <c r="LNZ14"/>
      <c r="LOA14"/>
      <c r="LOB14"/>
      <c r="LOC14"/>
      <c r="LOD14"/>
      <c r="LOE14"/>
      <c r="LOF14"/>
      <c r="LOG14"/>
      <c r="LOH14"/>
      <c r="LOI14"/>
      <c r="LOJ14"/>
      <c r="LOK14"/>
      <c r="LOL14"/>
      <c r="LOM14"/>
      <c r="LON14"/>
      <c r="LOO14"/>
      <c r="LOP14"/>
      <c r="LOQ14"/>
      <c r="LOR14"/>
      <c r="LOS14"/>
      <c r="LOT14"/>
      <c r="LOU14"/>
      <c r="LOV14"/>
      <c r="LOW14"/>
      <c r="LOX14"/>
      <c r="LOY14"/>
      <c r="LOZ14"/>
      <c r="LPA14"/>
      <c r="LPB14"/>
      <c r="LPC14"/>
      <c r="LPD14"/>
      <c r="LPE14"/>
      <c r="LPF14"/>
      <c r="LPG14"/>
      <c r="LPH14"/>
      <c r="LPI14"/>
      <c r="LPJ14"/>
      <c r="LPK14"/>
      <c r="LPL14"/>
      <c r="LPM14"/>
      <c r="LPN14"/>
      <c r="LPO14"/>
      <c r="LPP14"/>
      <c r="LPQ14"/>
      <c r="LPR14"/>
      <c r="LPS14"/>
      <c r="LPT14"/>
      <c r="LPU14"/>
      <c r="LPV14"/>
      <c r="LPW14"/>
      <c r="LPX14"/>
      <c r="LPY14"/>
      <c r="LPZ14"/>
      <c r="LQA14"/>
      <c r="LQB14"/>
      <c r="LQC14"/>
      <c r="LQD14"/>
      <c r="LQE14"/>
      <c r="LQF14"/>
      <c r="LQG14"/>
      <c r="LQH14"/>
      <c r="LQI14"/>
      <c r="LQJ14"/>
      <c r="LQK14"/>
      <c r="LQL14"/>
      <c r="LQM14"/>
      <c r="LQN14"/>
      <c r="LQO14"/>
      <c r="LQP14"/>
      <c r="LQQ14"/>
      <c r="LQR14"/>
      <c r="LQS14"/>
      <c r="LQT14"/>
      <c r="LQU14"/>
      <c r="LQV14"/>
      <c r="LQW14"/>
      <c r="LQX14"/>
      <c r="LQY14"/>
      <c r="LQZ14"/>
      <c r="LRA14"/>
      <c r="LRB14"/>
      <c r="LRC14"/>
      <c r="LRD14"/>
      <c r="LRE14"/>
      <c r="LRF14"/>
      <c r="LRG14"/>
      <c r="LRH14"/>
      <c r="LRI14"/>
      <c r="LRJ14"/>
      <c r="LRK14"/>
      <c r="LRL14"/>
      <c r="LRM14"/>
      <c r="LRN14"/>
      <c r="LRO14"/>
      <c r="LRP14"/>
      <c r="LRQ14"/>
      <c r="LRR14"/>
      <c r="LRS14"/>
      <c r="LRT14"/>
      <c r="LRU14"/>
      <c r="LRV14"/>
      <c r="LRW14"/>
      <c r="LRX14"/>
      <c r="LRY14"/>
      <c r="LRZ14"/>
      <c r="LSA14"/>
      <c r="LSB14"/>
      <c r="LSC14"/>
      <c r="LSD14"/>
      <c r="LSE14"/>
      <c r="LSF14"/>
      <c r="LSG14"/>
      <c r="LSH14"/>
      <c r="LSI14"/>
      <c r="LSJ14"/>
      <c r="LSK14"/>
      <c r="LSL14"/>
      <c r="LSM14"/>
      <c r="LSN14"/>
      <c r="LSO14"/>
      <c r="LSP14"/>
      <c r="LSQ14"/>
      <c r="LSR14"/>
      <c r="LSS14"/>
      <c r="LST14"/>
      <c r="LSU14"/>
      <c r="LSV14"/>
      <c r="LSW14"/>
      <c r="LSX14"/>
      <c r="LSY14"/>
      <c r="LSZ14"/>
      <c r="LTA14"/>
      <c r="LTB14"/>
      <c r="LTC14"/>
      <c r="LTD14"/>
      <c r="LTE14"/>
      <c r="LTF14"/>
      <c r="LTG14"/>
      <c r="LTH14"/>
      <c r="LTI14"/>
      <c r="LTJ14"/>
      <c r="LTK14"/>
      <c r="LTL14"/>
      <c r="LTM14"/>
      <c r="LTN14"/>
      <c r="LTO14"/>
      <c r="LTP14"/>
      <c r="LTQ14"/>
      <c r="LTR14"/>
      <c r="LTS14"/>
      <c r="LTT14"/>
      <c r="LTU14"/>
      <c r="LTV14"/>
      <c r="LTW14"/>
      <c r="LTX14"/>
      <c r="LTY14"/>
      <c r="LTZ14"/>
      <c r="LUA14"/>
      <c r="LUB14"/>
      <c r="LUC14"/>
      <c r="LUD14"/>
      <c r="LUE14"/>
      <c r="LUF14"/>
      <c r="LUG14"/>
      <c r="LUH14"/>
      <c r="LUI14"/>
      <c r="LUJ14"/>
      <c r="LUK14"/>
      <c r="LUL14"/>
      <c r="LUM14"/>
      <c r="LUN14"/>
      <c r="LUO14"/>
      <c r="LUP14"/>
      <c r="LUQ14"/>
      <c r="LUR14"/>
      <c r="LUS14"/>
      <c r="LUT14"/>
      <c r="LUU14"/>
      <c r="LUV14"/>
      <c r="LUW14"/>
      <c r="LUX14"/>
      <c r="LUY14"/>
      <c r="LUZ14"/>
      <c r="LVA14"/>
      <c r="LVB14"/>
      <c r="LVC14"/>
      <c r="LVD14"/>
      <c r="LVE14"/>
      <c r="LVF14"/>
      <c r="LVG14"/>
      <c r="LVH14"/>
      <c r="LVI14"/>
      <c r="LVJ14"/>
      <c r="LVK14"/>
      <c r="LVL14"/>
      <c r="LVM14"/>
      <c r="LVN14"/>
      <c r="LVO14"/>
      <c r="LVP14"/>
      <c r="LVQ14"/>
      <c r="LVR14"/>
      <c r="LVS14"/>
      <c r="LVT14"/>
      <c r="LVU14"/>
      <c r="LVV14"/>
      <c r="LVW14"/>
      <c r="LVX14"/>
      <c r="LVY14"/>
      <c r="LVZ14"/>
      <c r="LWA14"/>
      <c r="LWB14"/>
      <c r="LWC14"/>
      <c r="LWD14"/>
      <c r="LWE14"/>
      <c r="LWF14"/>
      <c r="LWG14"/>
      <c r="LWH14"/>
      <c r="LWI14"/>
      <c r="LWJ14"/>
      <c r="LWK14"/>
      <c r="LWL14"/>
      <c r="LWM14"/>
      <c r="LWN14"/>
      <c r="LWO14"/>
      <c r="LWP14"/>
      <c r="LWQ14"/>
      <c r="LWR14"/>
      <c r="LWS14"/>
      <c r="LWT14"/>
      <c r="LWU14"/>
      <c r="LWV14"/>
      <c r="LWW14"/>
      <c r="LWX14"/>
      <c r="LWY14"/>
      <c r="LWZ14"/>
      <c r="LXA14"/>
      <c r="LXB14"/>
      <c r="LXC14"/>
      <c r="LXD14"/>
      <c r="LXE14"/>
      <c r="LXF14"/>
      <c r="LXG14"/>
      <c r="LXH14"/>
      <c r="LXI14"/>
      <c r="LXJ14"/>
      <c r="LXK14"/>
      <c r="LXL14"/>
      <c r="LXM14"/>
      <c r="LXN14"/>
      <c r="LXO14"/>
      <c r="LXP14"/>
      <c r="LXQ14"/>
      <c r="LXR14"/>
      <c r="LXS14"/>
      <c r="LXT14"/>
      <c r="LXU14"/>
      <c r="LXV14"/>
      <c r="LXW14"/>
      <c r="LXX14"/>
      <c r="LXY14"/>
      <c r="LXZ14"/>
      <c r="LYA14"/>
      <c r="LYB14"/>
      <c r="LYC14"/>
      <c r="LYD14"/>
      <c r="LYE14"/>
      <c r="LYF14"/>
      <c r="LYG14"/>
      <c r="LYH14"/>
      <c r="LYI14"/>
      <c r="LYJ14"/>
      <c r="LYK14"/>
      <c r="LYL14"/>
      <c r="LYM14"/>
      <c r="LYN14"/>
      <c r="LYO14"/>
      <c r="LYP14"/>
      <c r="LYQ14"/>
      <c r="LYR14"/>
      <c r="LYS14"/>
      <c r="LYT14"/>
      <c r="LYU14"/>
      <c r="LYV14"/>
      <c r="LYW14"/>
      <c r="LYX14"/>
      <c r="LYY14"/>
      <c r="LYZ14"/>
      <c r="LZA14"/>
      <c r="LZB14"/>
      <c r="LZC14"/>
      <c r="LZD14"/>
      <c r="LZE14"/>
      <c r="LZF14"/>
      <c r="LZG14"/>
      <c r="LZH14"/>
      <c r="LZI14"/>
      <c r="LZJ14"/>
      <c r="LZK14"/>
      <c r="LZL14"/>
      <c r="LZM14"/>
      <c r="LZN14"/>
      <c r="LZO14"/>
      <c r="LZP14"/>
      <c r="LZQ14"/>
      <c r="LZR14"/>
      <c r="LZS14"/>
      <c r="LZT14"/>
      <c r="LZU14"/>
      <c r="LZV14"/>
      <c r="LZW14"/>
      <c r="LZX14"/>
      <c r="LZY14"/>
      <c r="LZZ14"/>
      <c r="MAA14"/>
      <c r="MAB14"/>
      <c r="MAC14"/>
      <c r="MAD14"/>
      <c r="MAE14"/>
      <c r="MAF14"/>
      <c r="MAG14"/>
      <c r="MAH14"/>
      <c r="MAI14"/>
      <c r="MAJ14"/>
      <c r="MAK14"/>
      <c r="MAL14"/>
      <c r="MAM14"/>
      <c r="MAN14"/>
      <c r="MAO14"/>
      <c r="MAP14"/>
      <c r="MAQ14"/>
      <c r="MAR14"/>
      <c r="MAS14"/>
      <c r="MAT14"/>
      <c r="MAU14"/>
      <c r="MAV14"/>
      <c r="MAW14"/>
      <c r="MAX14"/>
      <c r="MAY14"/>
      <c r="MAZ14"/>
      <c r="MBA14"/>
      <c r="MBB14"/>
      <c r="MBC14"/>
      <c r="MBD14"/>
      <c r="MBE14"/>
      <c r="MBF14"/>
      <c r="MBG14"/>
      <c r="MBH14"/>
      <c r="MBI14"/>
      <c r="MBJ14"/>
      <c r="MBK14"/>
      <c r="MBL14"/>
      <c r="MBM14"/>
      <c r="MBN14"/>
      <c r="MBO14"/>
      <c r="MBP14"/>
      <c r="MBQ14"/>
      <c r="MBR14"/>
      <c r="MBS14"/>
      <c r="MBT14"/>
      <c r="MBU14"/>
      <c r="MBV14"/>
      <c r="MBW14"/>
      <c r="MBX14"/>
      <c r="MBY14"/>
      <c r="MBZ14"/>
      <c r="MCA14"/>
      <c r="MCB14"/>
      <c r="MCC14"/>
      <c r="MCD14"/>
      <c r="MCE14"/>
      <c r="MCF14"/>
      <c r="MCG14"/>
      <c r="MCH14"/>
      <c r="MCI14"/>
      <c r="MCJ14"/>
      <c r="MCK14"/>
      <c r="MCL14"/>
      <c r="MCM14"/>
      <c r="MCN14"/>
      <c r="MCO14"/>
      <c r="MCP14"/>
      <c r="MCQ14"/>
      <c r="MCR14"/>
      <c r="MCS14"/>
      <c r="MCT14"/>
      <c r="MCU14"/>
      <c r="MCV14"/>
      <c r="MCW14"/>
      <c r="MCX14"/>
      <c r="MCY14"/>
      <c r="MCZ14"/>
      <c r="MDA14"/>
      <c r="MDB14"/>
      <c r="MDC14"/>
      <c r="MDD14"/>
      <c r="MDE14"/>
      <c r="MDF14"/>
      <c r="MDG14"/>
      <c r="MDH14"/>
      <c r="MDI14"/>
      <c r="MDJ14"/>
      <c r="MDK14"/>
      <c r="MDL14"/>
      <c r="MDM14"/>
      <c r="MDN14"/>
      <c r="MDO14"/>
      <c r="MDP14"/>
      <c r="MDQ14"/>
      <c r="MDR14"/>
      <c r="MDS14"/>
      <c r="MDT14"/>
      <c r="MDU14"/>
      <c r="MDV14"/>
      <c r="MDW14"/>
      <c r="MDX14"/>
      <c r="MDY14"/>
      <c r="MDZ14"/>
      <c r="MEA14"/>
      <c r="MEB14"/>
      <c r="MEC14"/>
      <c r="MED14"/>
      <c r="MEE14"/>
      <c r="MEF14"/>
      <c r="MEG14"/>
      <c r="MEH14"/>
      <c r="MEI14"/>
      <c r="MEJ14"/>
      <c r="MEK14"/>
      <c r="MEL14"/>
      <c r="MEM14"/>
      <c r="MEN14"/>
      <c r="MEO14"/>
      <c r="MEP14"/>
      <c r="MEQ14"/>
      <c r="MER14"/>
      <c r="MES14"/>
      <c r="MET14"/>
      <c r="MEU14"/>
      <c r="MEV14"/>
      <c r="MEW14"/>
      <c r="MEX14"/>
      <c r="MEY14"/>
      <c r="MEZ14"/>
      <c r="MFA14"/>
      <c r="MFB14"/>
      <c r="MFC14"/>
      <c r="MFD14"/>
      <c r="MFE14"/>
      <c r="MFF14"/>
      <c r="MFG14"/>
      <c r="MFH14"/>
      <c r="MFI14"/>
      <c r="MFJ14"/>
      <c r="MFK14"/>
      <c r="MFL14"/>
      <c r="MFM14"/>
      <c r="MFN14"/>
      <c r="MFO14"/>
      <c r="MFP14"/>
      <c r="MFQ14"/>
      <c r="MFR14"/>
      <c r="MFS14"/>
      <c r="MFT14"/>
      <c r="MFU14"/>
      <c r="MFV14"/>
      <c r="MFW14"/>
      <c r="MFX14"/>
      <c r="MFY14"/>
      <c r="MFZ14"/>
      <c r="MGA14"/>
      <c r="MGB14"/>
      <c r="MGC14"/>
      <c r="MGD14"/>
      <c r="MGE14"/>
      <c r="MGF14"/>
      <c r="MGG14"/>
      <c r="MGH14"/>
      <c r="MGI14"/>
      <c r="MGJ14"/>
      <c r="MGK14"/>
      <c r="MGL14"/>
      <c r="MGM14"/>
      <c r="MGN14"/>
      <c r="MGO14"/>
      <c r="MGP14"/>
      <c r="MGQ14"/>
      <c r="MGR14"/>
      <c r="MGS14"/>
      <c r="MGT14"/>
      <c r="MGU14"/>
      <c r="MGV14"/>
      <c r="MGW14"/>
      <c r="MGX14"/>
      <c r="MGY14"/>
      <c r="MGZ14"/>
      <c r="MHA14"/>
      <c r="MHB14"/>
      <c r="MHC14"/>
      <c r="MHD14"/>
      <c r="MHE14"/>
      <c r="MHF14"/>
      <c r="MHG14"/>
      <c r="MHH14"/>
      <c r="MHI14"/>
      <c r="MHJ14"/>
      <c r="MHK14"/>
      <c r="MHL14"/>
      <c r="MHM14"/>
      <c r="MHN14"/>
      <c r="MHO14"/>
      <c r="MHP14"/>
      <c r="MHQ14"/>
      <c r="MHR14"/>
      <c r="MHS14"/>
      <c r="MHT14"/>
      <c r="MHU14"/>
      <c r="MHV14"/>
      <c r="MHW14"/>
      <c r="MHX14"/>
      <c r="MHY14"/>
      <c r="MHZ14"/>
      <c r="MIA14"/>
      <c r="MIB14"/>
      <c r="MIC14"/>
      <c r="MID14"/>
      <c r="MIE14"/>
      <c r="MIF14"/>
      <c r="MIG14"/>
      <c r="MIH14"/>
      <c r="MII14"/>
      <c r="MIJ14"/>
      <c r="MIK14"/>
      <c r="MIL14"/>
      <c r="MIM14"/>
      <c r="MIN14"/>
      <c r="MIO14"/>
      <c r="MIP14"/>
      <c r="MIQ14"/>
      <c r="MIR14"/>
      <c r="MIS14"/>
      <c r="MIT14"/>
      <c r="MIU14"/>
      <c r="MIV14"/>
      <c r="MIW14"/>
      <c r="MIX14"/>
      <c r="MIY14"/>
      <c r="MIZ14"/>
      <c r="MJA14"/>
      <c r="MJB14"/>
      <c r="MJC14"/>
      <c r="MJD14"/>
      <c r="MJE14"/>
      <c r="MJF14"/>
      <c r="MJG14"/>
      <c r="MJH14"/>
      <c r="MJI14"/>
      <c r="MJJ14"/>
      <c r="MJK14"/>
      <c r="MJL14"/>
      <c r="MJM14"/>
      <c r="MJN14"/>
      <c r="MJO14"/>
      <c r="MJP14"/>
      <c r="MJQ14"/>
      <c r="MJR14"/>
      <c r="MJS14"/>
      <c r="MJT14"/>
      <c r="MJU14"/>
      <c r="MJV14"/>
      <c r="MJW14"/>
      <c r="MJX14"/>
      <c r="MJY14"/>
      <c r="MJZ14"/>
      <c r="MKA14"/>
      <c r="MKB14"/>
      <c r="MKC14"/>
      <c r="MKD14"/>
      <c r="MKE14"/>
      <c r="MKF14"/>
      <c r="MKG14"/>
      <c r="MKH14"/>
      <c r="MKI14"/>
      <c r="MKJ14"/>
      <c r="MKK14"/>
      <c r="MKL14"/>
      <c r="MKM14"/>
      <c r="MKN14"/>
      <c r="MKO14"/>
      <c r="MKP14"/>
      <c r="MKQ14"/>
      <c r="MKR14"/>
      <c r="MKS14"/>
      <c r="MKT14"/>
      <c r="MKU14"/>
      <c r="MKV14"/>
      <c r="MKW14"/>
      <c r="MKX14"/>
      <c r="MKY14"/>
      <c r="MKZ14"/>
      <c r="MLA14"/>
      <c r="MLB14"/>
      <c r="MLC14"/>
      <c r="MLD14"/>
      <c r="MLE14"/>
      <c r="MLF14"/>
      <c r="MLG14"/>
      <c r="MLH14"/>
      <c r="MLI14"/>
      <c r="MLJ14"/>
      <c r="MLK14"/>
      <c r="MLL14"/>
      <c r="MLM14"/>
      <c r="MLN14"/>
      <c r="MLO14"/>
      <c r="MLP14"/>
      <c r="MLQ14"/>
      <c r="MLR14"/>
      <c r="MLS14"/>
      <c r="MLT14"/>
      <c r="MLU14"/>
      <c r="MLV14"/>
      <c r="MLW14"/>
      <c r="MLX14"/>
      <c r="MLY14"/>
      <c r="MLZ14"/>
      <c r="MMA14"/>
      <c r="MMB14"/>
      <c r="MMC14"/>
      <c r="MMD14"/>
      <c r="MME14"/>
      <c r="MMF14"/>
      <c r="MMG14"/>
      <c r="MMH14"/>
      <c r="MMI14"/>
      <c r="MMJ14"/>
      <c r="MMK14"/>
      <c r="MML14"/>
      <c r="MMM14"/>
      <c r="MMN14"/>
      <c r="MMO14"/>
      <c r="MMP14"/>
      <c r="MMQ14"/>
      <c r="MMR14"/>
      <c r="MMS14"/>
      <c r="MMT14"/>
      <c r="MMU14"/>
      <c r="MMV14"/>
      <c r="MMW14"/>
      <c r="MMX14"/>
      <c r="MMY14"/>
      <c r="MMZ14"/>
      <c r="MNA14"/>
      <c r="MNB14"/>
      <c r="MNC14"/>
      <c r="MND14"/>
      <c r="MNE14"/>
      <c r="MNF14"/>
      <c r="MNG14"/>
      <c r="MNH14"/>
      <c r="MNI14"/>
      <c r="MNJ14"/>
      <c r="MNK14"/>
      <c r="MNL14"/>
      <c r="MNM14"/>
      <c r="MNN14"/>
      <c r="MNO14"/>
      <c r="MNP14"/>
      <c r="MNQ14"/>
      <c r="MNR14"/>
      <c r="MNS14"/>
      <c r="MNT14"/>
      <c r="MNU14"/>
      <c r="MNV14"/>
      <c r="MNW14"/>
      <c r="MNX14"/>
      <c r="MNY14"/>
      <c r="MNZ14"/>
      <c r="MOA14"/>
      <c r="MOB14"/>
      <c r="MOC14"/>
      <c r="MOD14"/>
      <c r="MOE14"/>
      <c r="MOF14"/>
      <c r="MOG14"/>
      <c r="MOH14"/>
      <c r="MOI14"/>
      <c r="MOJ14"/>
      <c r="MOK14"/>
      <c r="MOL14"/>
      <c r="MOM14"/>
      <c r="MON14"/>
      <c r="MOO14"/>
      <c r="MOP14"/>
      <c r="MOQ14"/>
      <c r="MOR14"/>
      <c r="MOS14"/>
      <c r="MOT14"/>
      <c r="MOU14"/>
      <c r="MOV14"/>
      <c r="MOW14"/>
      <c r="MOX14"/>
      <c r="MOY14"/>
      <c r="MOZ14"/>
      <c r="MPA14"/>
      <c r="MPB14"/>
      <c r="MPC14"/>
      <c r="MPD14"/>
      <c r="MPE14"/>
      <c r="MPF14"/>
      <c r="MPG14"/>
      <c r="MPH14"/>
      <c r="MPI14"/>
      <c r="MPJ14"/>
      <c r="MPK14"/>
      <c r="MPL14"/>
      <c r="MPM14"/>
      <c r="MPN14"/>
      <c r="MPO14"/>
      <c r="MPP14"/>
      <c r="MPQ14"/>
      <c r="MPR14"/>
      <c r="MPS14"/>
      <c r="MPT14"/>
      <c r="MPU14"/>
      <c r="MPV14"/>
      <c r="MPW14"/>
      <c r="MPX14"/>
      <c r="MPY14"/>
      <c r="MPZ14"/>
      <c r="MQA14"/>
      <c r="MQB14"/>
      <c r="MQC14"/>
      <c r="MQD14"/>
      <c r="MQE14"/>
      <c r="MQF14"/>
      <c r="MQG14"/>
      <c r="MQH14"/>
      <c r="MQI14"/>
      <c r="MQJ14"/>
      <c r="MQK14"/>
      <c r="MQL14"/>
      <c r="MQM14"/>
      <c r="MQN14"/>
      <c r="MQO14"/>
      <c r="MQP14"/>
      <c r="MQQ14"/>
      <c r="MQR14"/>
      <c r="MQS14"/>
      <c r="MQT14"/>
      <c r="MQU14"/>
      <c r="MQV14"/>
      <c r="MQW14"/>
      <c r="MQX14"/>
      <c r="MQY14"/>
      <c r="MQZ14"/>
      <c r="MRA14"/>
      <c r="MRB14"/>
      <c r="MRC14"/>
      <c r="MRD14"/>
      <c r="MRE14"/>
      <c r="MRF14"/>
      <c r="MRG14"/>
      <c r="MRH14"/>
      <c r="MRI14"/>
      <c r="MRJ14"/>
      <c r="MRK14"/>
      <c r="MRL14"/>
      <c r="MRM14"/>
      <c r="MRN14"/>
      <c r="MRO14"/>
      <c r="MRP14"/>
      <c r="MRQ14"/>
      <c r="MRR14"/>
      <c r="MRS14"/>
      <c r="MRT14"/>
      <c r="MRU14"/>
      <c r="MRV14"/>
      <c r="MRW14"/>
      <c r="MRX14"/>
      <c r="MRY14"/>
      <c r="MRZ14"/>
      <c r="MSA14"/>
      <c r="MSB14"/>
      <c r="MSC14"/>
      <c r="MSD14"/>
      <c r="MSE14"/>
      <c r="MSF14"/>
      <c r="MSG14"/>
      <c r="MSH14"/>
      <c r="MSI14"/>
      <c r="MSJ14"/>
      <c r="MSK14"/>
      <c r="MSL14"/>
      <c r="MSM14"/>
      <c r="MSN14"/>
      <c r="MSO14"/>
      <c r="MSP14"/>
      <c r="MSQ14"/>
      <c r="MSR14"/>
      <c r="MSS14"/>
      <c r="MST14"/>
      <c r="MSU14"/>
      <c r="MSV14"/>
      <c r="MSW14"/>
      <c r="MSX14"/>
      <c r="MSY14"/>
      <c r="MSZ14"/>
      <c r="MTA14"/>
      <c r="MTB14"/>
      <c r="MTC14"/>
      <c r="MTD14"/>
      <c r="MTE14"/>
      <c r="MTF14"/>
      <c r="MTG14"/>
      <c r="MTH14"/>
      <c r="MTI14"/>
      <c r="MTJ14"/>
      <c r="MTK14"/>
      <c r="MTL14"/>
      <c r="MTM14"/>
      <c r="MTN14"/>
      <c r="MTO14"/>
      <c r="MTP14"/>
      <c r="MTQ14"/>
      <c r="MTR14"/>
      <c r="MTS14"/>
      <c r="MTT14"/>
      <c r="MTU14"/>
      <c r="MTV14"/>
      <c r="MTW14"/>
      <c r="MTX14"/>
      <c r="MTY14"/>
      <c r="MTZ14"/>
      <c r="MUA14"/>
      <c r="MUB14"/>
      <c r="MUC14"/>
      <c r="MUD14"/>
      <c r="MUE14"/>
      <c r="MUF14"/>
      <c r="MUG14"/>
      <c r="MUH14"/>
      <c r="MUI14"/>
      <c r="MUJ14"/>
      <c r="MUK14"/>
      <c r="MUL14"/>
      <c r="MUM14"/>
      <c r="MUN14"/>
      <c r="MUO14"/>
      <c r="MUP14"/>
      <c r="MUQ14"/>
      <c r="MUR14"/>
      <c r="MUS14"/>
      <c r="MUT14"/>
      <c r="MUU14"/>
      <c r="MUV14"/>
      <c r="MUW14"/>
      <c r="MUX14"/>
      <c r="MUY14"/>
      <c r="MUZ14"/>
      <c r="MVA14"/>
      <c r="MVB14"/>
      <c r="MVC14"/>
      <c r="MVD14"/>
      <c r="MVE14"/>
      <c r="MVF14"/>
      <c r="MVG14"/>
      <c r="MVH14"/>
      <c r="MVI14"/>
      <c r="MVJ14"/>
      <c r="MVK14"/>
      <c r="MVL14"/>
      <c r="MVM14"/>
      <c r="MVN14"/>
      <c r="MVO14"/>
      <c r="MVP14"/>
      <c r="MVQ14"/>
      <c r="MVR14"/>
      <c r="MVS14"/>
      <c r="MVT14"/>
      <c r="MVU14"/>
      <c r="MVV14"/>
      <c r="MVW14"/>
      <c r="MVX14"/>
      <c r="MVY14"/>
      <c r="MVZ14"/>
      <c r="MWA14"/>
      <c r="MWB14"/>
      <c r="MWC14"/>
      <c r="MWD14"/>
      <c r="MWE14"/>
      <c r="MWF14"/>
      <c r="MWG14"/>
      <c r="MWH14"/>
      <c r="MWI14"/>
      <c r="MWJ14"/>
      <c r="MWK14"/>
      <c r="MWL14"/>
      <c r="MWM14"/>
      <c r="MWN14"/>
      <c r="MWO14"/>
      <c r="MWP14"/>
      <c r="MWQ14"/>
      <c r="MWR14"/>
      <c r="MWS14"/>
      <c r="MWT14"/>
      <c r="MWU14"/>
      <c r="MWV14"/>
      <c r="MWW14"/>
      <c r="MWX14"/>
      <c r="MWY14"/>
      <c r="MWZ14"/>
      <c r="MXA14"/>
      <c r="MXB14"/>
      <c r="MXC14"/>
      <c r="MXD14"/>
      <c r="MXE14"/>
      <c r="MXF14"/>
      <c r="MXG14"/>
      <c r="MXH14"/>
      <c r="MXI14"/>
      <c r="MXJ14"/>
      <c r="MXK14"/>
      <c r="MXL14"/>
      <c r="MXM14"/>
      <c r="MXN14"/>
      <c r="MXO14"/>
      <c r="MXP14"/>
      <c r="MXQ14"/>
      <c r="MXR14"/>
      <c r="MXS14"/>
      <c r="MXT14"/>
      <c r="MXU14"/>
      <c r="MXV14"/>
      <c r="MXW14"/>
      <c r="MXX14"/>
      <c r="MXY14"/>
      <c r="MXZ14"/>
      <c r="MYA14"/>
      <c r="MYB14"/>
      <c r="MYC14"/>
      <c r="MYD14"/>
      <c r="MYE14"/>
      <c r="MYF14"/>
      <c r="MYG14"/>
      <c r="MYH14"/>
      <c r="MYI14"/>
      <c r="MYJ14"/>
      <c r="MYK14"/>
      <c r="MYL14"/>
      <c r="MYM14"/>
      <c r="MYN14"/>
      <c r="MYO14"/>
      <c r="MYP14"/>
      <c r="MYQ14"/>
      <c r="MYR14"/>
      <c r="MYS14"/>
      <c r="MYT14"/>
      <c r="MYU14"/>
      <c r="MYV14"/>
      <c r="MYW14"/>
      <c r="MYX14"/>
      <c r="MYY14"/>
      <c r="MYZ14"/>
      <c r="MZA14"/>
      <c r="MZB14"/>
      <c r="MZC14"/>
      <c r="MZD14"/>
      <c r="MZE14"/>
      <c r="MZF14"/>
      <c r="MZG14"/>
      <c r="MZH14"/>
      <c r="MZI14"/>
      <c r="MZJ14"/>
      <c r="MZK14"/>
      <c r="MZL14"/>
      <c r="MZM14"/>
      <c r="MZN14"/>
      <c r="MZO14"/>
      <c r="MZP14"/>
      <c r="MZQ14"/>
      <c r="MZR14"/>
      <c r="MZS14"/>
      <c r="MZT14"/>
      <c r="MZU14"/>
      <c r="MZV14"/>
      <c r="MZW14"/>
      <c r="MZX14"/>
      <c r="MZY14"/>
      <c r="MZZ14"/>
      <c r="NAA14"/>
      <c r="NAB14"/>
      <c r="NAC14"/>
      <c r="NAD14"/>
      <c r="NAE14"/>
      <c r="NAF14"/>
      <c r="NAG14"/>
      <c r="NAH14"/>
      <c r="NAI14"/>
      <c r="NAJ14"/>
      <c r="NAK14"/>
      <c r="NAL14"/>
      <c r="NAM14"/>
      <c r="NAN14"/>
      <c r="NAO14"/>
      <c r="NAP14"/>
      <c r="NAQ14"/>
      <c r="NAR14"/>
      <c r="NAS14"/>
      <c r="NAT14"/>
      <c r="NAU14"/>
      <c r="NAV14"/>
      <c r="NAW14"/>
      <c r="NAX14"/>
      <c r="NAY14"/>
      <c r="NAZ14"/>
      <c r="NBA14"/>
      <c r="NBB14"/>
      <c r="NBC14"/>
      <c r="NBD14"/>
      <c r="NBE14"/>
      <c r="NBF14"/>
      <c r="NBG14"/>
      <c r="NBH14"/>
      <c r="NBI14"/>
      <c r="NBJ14"/>
      <c r="NBK14"/>
      <c r="NBL14"/>
      <c r="NBM14"/>
      <c r="NBN14"/>
      <c r="NBO14"/>
      <c r="NBP14"/>
      <c r="NBQ14"/>
      <c r="NBR14"/>
      <c r="NBS14"/>
      <c r="NBT14"/>
      <c r="NBU14"/>
      <c r="NBV14"/>
      <c r="NBW14"/>
      <c r="NBX14"/>
      <c r="NBY14"/>
      <c r="NBZ14"/>
      <c r="NCA14"/>
      <c r="NCB14"/>
      <c r="NCC14"/>
      <c r="NCD14"/>
      <c r="NCE14"/>
      <c r="NCF14"/>
      <c r="NCG14"/>
      <c r="NCH14"/>
      <c r="NCI14"/>
      <c r="NCJ14"/>
      <c r="NCK14"/>
      <c r="NCL14"/>
      <c r="NCM14"/>
      <c r="NCN14"/>
      <c r="NCO14"/>
      <c r="NCP14"/>
      <c r="NCQ14"/>
      <c r="NCR14"/>
      <c r="NCS14"/>
      <c r="NCT14"/>
      <c r="NCU14"/>
      <c r="NCV14"/>
      <c r="NCW14"/>
      <c r="NCX14"/>
      <c r="NCY14"/>
      <c r="NCZ14"/>
      <c r="NDA14"/>
      <c r="NDB14"/>
      <c r="NDC14"/>
      <c r="NDD14"/>
      <c r="NDE14"/>
      <c r="NDF14"/>
      <c r="NDG14"/>
      <c r="NDH14"/>
      <c r="NDI14"/>
      <c r="NDJ14"/>
      <c r="NDK14"/>
      <c r="NDL14"/>
      <c r="NDM14"/>
      <c r="NDN14"/>
      <c r="NDO14"/>
      <c r="NDP14"/>
      <c r="NDQ14"/>
      <c r="NDR14"/>
      <c r="NDS14"/>
      <c r="NDT14"/>
      <c r="NDU14"/>
      <c r="NDV14"/>
      <c r="NDW14"/>
      <c r="NDX14"/>
      <c r="NDY14"/>
      <c r="NDZ14"/>
      <c r="NEA14"/>
      <c r="NEB14"/>
      <c r="NEC14"/>
      <c r="NED14"/>
      <c r="NEE14"/>
      <c r="NEF14"/>
      <c r="NEG14"/>
      <c r="NEH14"/>
      <c r="NEI14"/>
      <c r="NEJ14"/>
      <c r="NEK14"/>
      <c r="NEL14"/>
      <c r="NEM14"/>
      <c r="NEN14"/>
      <c r="NEO14"/>
      <c r="NEP14"/>
      <c r="NEQ14"/>
      <c r="NER14"/>
      <c r="NES14"/>
      <c r="NET14"/>
      <c r="NEU14"/>
      <c r="NEV14"/>
      <c r="NEW14"/>
      <c r="NEX14"/>
      <c r="NEY14"/>
      <c r="NEZ14"/>
      <c r="NFA14"/>
      <c r="NFB14"/>
      <c r="NFC14"/>
      <c r="NFD14"/>
      <c r="NFE14"/>
      <c r="NFF14"/>
      <c r="NFG14"/>
      <c r="NFH14"/>
      <c r="NFI14"/>
      <c r="NFJ14"/>
      <c r="NFK14"/>
      <c r="NFL14"/>
      <c r="NFM14"/>
      <c r="NFN14"/>
      <c r="NFO14"/>
      <c r="NFP14"/>
      <c r="NFQ14"/>
      <c r="NFR14"/>
      <c r="NFS14"/>
      <c r="NFT14"/>
      <c r="NFU14"/>
      <c r="NFV14"/>
      <c r="NFW14"/>
      <c r="NFX14"/>
      <c r="NFY14"/>
      <c r="NFZ14"/>
      <c r="NGA14"/>
      <c r="NGB14"/>
      <c r="NGC14"/>
      <c r="NGD14"/>
      <c r="NGE14"/>
      <c r="NGF14"/>
      <c r="NGG14"/>
      <c r="NGH14"/>
      <c r="NGI14"/>
      <c r="NGJ14"/>
      <c r="NGK14"/>
      <c r="NGL14"/>
      <c r="NGM14"/>
      <c r="NGN14"/>
      <c r="NGO14"/>
      <c r="NGP14"/>
      <c r="NGQ14"/>
      <c r="NGR14"/>
      <c r="NGS14"/>
      <c r="NGT14"/>
      <c r="NGU14"/>
      <c r="NGV14"/>
      <c r="NGW14"/>
      <c r="NGX14"/>
      <c r="NGY14"/>
      <c r="NGZ14"/>
      <c r="NHA14"/>
      <c r="NHB14"/>
      <c r="NHC14"/>
      <c r="NHD14"/>
      <c r="NHE14"/>
      <c r="NHF14"/>
      <c r="NHG14"/>
      <c r="NHH14"/>
      <c r="NHI14"/>
      <c r="NHJ14"/>
      <c r="NHK14"/>
      <c r="NHL14"/>
      <c r="NHM14"/>
      <c r="NHN14"/>
      <c r="NHO14"/>
      <c r="NHP14"/>
      <c r="NHQ14"/>
      <c r="NHR14"/>
      <c r="NHS14"/>
      <c r="NHT14"/>
      <c r="NHU14"/>
      <c r="NHV14"/>
      <c r="NHW14"/>
      <c r="NHX14"/>
      <c r="NHY14"/>
      <c r="NHZ14"/>
      <c r="NIA14"/>
      <c r="NIB14"/>
      <c r="NIC14"/>
      <c r="NID14"/>
      <c r="NIE14"/>
      <c r="NIF14"/>
      <c r="NIG14"/>
      <c r="NIH14"/>
      <c r="NII14"/>
      <c r="NIJ14"/>
      <c r="NIK14"/>
      <c r="NIL14"/>
      <c r="NIM14"/>
      <c r="NIN14"/>
      <c r="NIO14"/>
      <c r="NIP14"/>
      <c r="NIQ14"/>
      <c r="NIR14"/>
      <c r="NIS14"/>
      <c r="NIT14"/>
      <c r="NIU14"/>
      <c r="NIV14"/>
      <c r="NIW14"/>
      <c r="NIX14"/>
      <c r="NIY14"/>
      <c r="NIZ14"/>
      <c r="NJA14"/>
      <c r="NJB14"/>
      <c r="NJC14"/>
      <c r="NJD14"/>
      <c r="NJE14"/>
      <c r="NJF14"/>
      <c r="NJG14"/>
      <c r="NJH14"/>
      <c r="NJI14"/>
      <c r="NJJ14"/>
      <c r="NJK14"/>
      <c r="NJL14"/>
      <c r="NJM14"/>
      <c r="NJN14"/>
      <c r="NJO14"/>
      <c r="NJP14"/>
      <c r="NJQ14"/>
      <c r="NJR14"/>
      <c r="NJS14"/>
      <c r="NJT14"/>
      <c r="NJU14"/>
      <c r="NJV14"/>
      <c r="NJW14"/>
      <c r="NJX14"/>
      <c r="NJY14"/>
      <c r="NJZ14"/>
      <c r="NKA14"/>
      <c r="NKB14"/>
      <c r="NKC14"/>
      <c r="NKD14"/>
      <c r="NKE14"/>
      <c r="NKF14"/>
      <c r="NKG14"/>
      <c r="NKH14"/>
      <c r="NKI14"/>
      <c r="NKJ14"/>
      <c r="NKK14"/>
      <c r="NKL14"/>
      <c r="NKM14"/>
      <c r="NKN14"/>
      <c r="NKO14"/>
      <c r="NKP14"/>
      <c r="NKQ14"/>
      <c r="NKR14"/>
      <c r="NKS14"/>
      <c r="NKT14"/>
      <c r="NKU14"/>
      <c r="NKV14"/>
      <c r="NKW14"/>
      <c r="NKX14"/>
      <c r="NKY14"/>
      <c r="NKZ14"/>
      <c r="NLA14"/>
      <c r="NLB14"/>
      <c r="NLC14"/>
      <c r="NLD14"/>
      <c r="NLE14"/>
      <c r="NLF14"/>
      <c r="NLG14"/>
      <c r="NLH14"/>
      <c r="NLI14"/>
      <c r="NLJ14"/>
      <c r="NLK14"/>
      <c r="NLL14"/>
      <c r="NLM14"/>
      <c r="NLN14"/>
      <c r="NLO14"/>
      <c r="NLP14"/>
      <c r="NLQ14"/>
      <c r="NLR14"/>
      <c r="NLS14"/>
      <c r="NLT14"/>
      <c r="NLU14"/>
      <c r="NLV14"/>
      <c r="NLW14"/>
      <c r="NLX14"/>
      <c r="NLY14"/>
      <c r="NLZ14"/>
      <c r="NMA14"/>
      <c r="NMB14"/>
      <c r="NMC14"/>
      <c r="NMD14"/>
      <c r="NME14"/>
      <c r="NMF14"/>
      <c r="NMG14"/>
      <c r="NMH14"/>
      <c r="NMI14"/>
      <c r="NMJ14"/>
      <c r="NMK14"/>
      <c r="NML14"/>
      <c r="NMM14"/>
      <c r="NMN14"/>
      <c r="NMO14"/>
      <c r="NMP14"/>
      <c r="NMQ14"/>
      <c r="NMR14"/>
      <c r="NMS14"/>
      <c r="NMT14"/>
      <c r="NMU14"/>
      <c r="NMV14"/>
      <c r="NMW14"/>
      <c r="NMX14"/>
      <c r="NMY14"/>
      <c r="NMZ14"/>
      <c r="NNA14"/>
      <c r="NNB14"/>
      <c r="NNC14"/>
      <c r="NND14"/>
      <c r="NNE14"/>
      <c r="NNF14"/>
      <c r="NNG14"/>
      <c r="NNH14"/>
      <c r="NNI14"/>
      <c r="NNJ14"/>
      <c r="NNK14"/>
      <c r="NNL14"/>
      <c r="NNM14"/>
      <c r="NNN14"/>
      <c r="NNO14"/>
      <c r="NNP14"/>
      <c r="NNQ14"/>
      <c r="NNR14"/>
      <c r="NNS14"/>
      <c r="NNT14"/>
      <c r="NNU14"/>
      <c r="NNV14"/>
      <c r="NNW14"/>
      <c r="NNX14"/>
      <c r="NNY14"/>
      <c r="NNZ14"/>
      <c r="NOA14"/>
      <c r="NOB14"/>
      <c r="NOC14"/>
      <c r="NOD14"/>
      <c r="NOE14"/>
      <c r="NOF14"/>
      <c r="NOG14"/>
      <c r="NOH14"/>
      <c r="NOI14"/>
      <c r="NOJ14"/>
      <c r="NOK14"/>
      <c r="NOL14"/>
      <c r="NOM14"/>
      <c r="NON14"/>
      <c r="NOO14"/>
      <c r="NOP14"/>
      <c r="NOQ14"/>
      <c r="NOR14"/>
      <c r="NOS14"/>
      <c r="NOT14"/>
      <c r="NOU14"/>
      <c r="NOV14"/>
      <c r="NOW14"/>
      <c r="NOX14"/>
      <c r="NOY14"/>
      <c r="NOZ14"/>
      <c r="NPA14"/>
      <c r="NPB14"/>
      <c r="NPC14"/>
      <c r="NPD14"/>
      <c r="NPE14"/>
      <c r="NPF14"/>
      <c r="NPG14"/>
      <c r="NPH14"/>
      <c r="NPI14"/>
      <c r="NPJ14"/>
      <c r="NPK14"/>
      <c r="NPL14"/>
      <c r="NPM14"/>
      <c r="NPN14"/>
      <c r="NPO14"/>
      <c r="NPP14"/>
      <c r="NPQ14"/>
      <c r="NPR14"/>
      <c r="NPS14"/>
      <c r="NPT14"/>
      <c r="NPU14"/>
      <c r="NPV14"/>
      <c r="NPW14"/>
      <c r="NPX14"/>
      <c r="NPY14"/>
      <c r="NPZ14"/>
      <c r="NQA14"/>
      <c r="NQB14"/>
      <c r="NQC14"/>
      <c r="NQD14"/>
      <c r="NQE14"/>
      <c r="NQF14"/>
      <c r="NQG14"/>
      <c r="NQH14"/>
      <c r="NQI14"/>
      <c r="NQJ14"/>
      <c r="NQK14"/>
      <c r="NQL14"/>
      <c r="NQM14"/>
      <c r="NQN14"/>
      <c r="NQO14"/>
      <c r="NQP14"/>
      <c r="NQQ14"/>
      <c r="NQR14"/>
      <c r="NQS14"/>
      <c r="NQT14"/>
      <c r="NQU14"/>
      <c r="NQV14"/>
      <c r="NQW14"/>
      <c r="NQX14"/>
      <c r="NQY14"/>
      <c r="NQZ14"/>
      <c r="NRA14"/>
      <c r="NRB14"/>
      <c r="NRC14"/>
      <c r="NRD14"/>
      <c r="NRE14"/>
      <c r="NRF14"/>
      <c r="NRG14"/>
      <c r="NRH14"/>
      <c r="NRI14"/>
      <c r="NRJ14"/>
      <c r="NRK14"/>
      <c r="NRL14"/>
      <c r="NRM14"/>
      <c r="NRN14"/>
      <c r="NRO14"/>
      <c r="NRP14"/>
      <c r="NRQ14"/>
      <c r="NRR14"/>
      <c r="NRS14"/>
      <c r="NRT14"/>
      <c r="NRU14"/>
      <c r="NRV14"/>
      <c r="NRW14"/>
      <c r="NRX14"/>
      <c r="NRY14"/>
      <c r="NRZ14"/>
      <c r="NSA14"/>
      <c r="NSB14"/>
      <c r="NSC14"/>
      <c r="NSD14"/>
      <c r="NSE14"/>
      <c r="NSF14"/>
      <c r="NSG14"/>
      <c r="NSH14"/>
      <c r="NSI14"/>
      <c r="NSJ14"/>
      <c r="NSK14"/>
      <c r="NSL14"/>
      <c r="NSM14"/>
      <c r="NSN14"/>
      <c r="NSO14"/>
      <c r="NSP14"/>
      <c r="NSQ14"/>
      <c r="NSR14"/>
      <c r="NSS14"/>
      <c r="NST14"/>
      <c r="NSU14"/>
      <c r="NSV14"/>
      <c r="NSW14"/>
      <c r="NSX14"/>
      <c r="NSY14"/>
      <c r="NSZ14"/>
      <c r="NTA14"/>
      <c r="NTB14"/>
      <c r="NTC14"/>
      <c r="NTD14"/>
      <c r="NTE14"/>
      <c r="NTF14"/>
      <c r="NTG14"/>
      <c r="NTH14"/>
      <c r="NTI14"/>
      <c r="NTJ14"/>
      <c r="NTK14"/>
      <c r="NTL14"/>
      <c r="NTM14"/>
      <c r="NTN14"/>
      <c r="NTO14"/>
      <c r="NTP14"/>
      <c r="NTQ14"/>
      <c r="NTR14"/>
      <c r="NTS14"/>
      <c r="NTT14"/>
      <c r="NTU14"/>
      <c r="NTV14"/>
      <c r="NTW14"/>
      <c r="NTX14"/>
      <c r="NTY14"/>
      <c r="NTZ14"/>
      <c r="NUA14"/>
      <c r="NUB14"/>
      <c r="NUC14"/>
      <c r="NUD14"/>
      <c r="NUE14"/>
      <c r="NUF14"/>
      <c r="NUG14"/>
      <c r="NUH14"/>
      <c r="NUI14"/>
      <c r="NUJ14"/>
      <c r="NUK14"/>
      <c r="NUL14"/>
      <c r="NUM14"/>
      <c r="NUN14"/>
      <c r="NUO14"/>
      <c r="NUP14"/>
      <c r="NUQ14"/>
      <c r="NUR14"/>
      <c r="NUS14"/>
      <c r="NUT14"/>
      <c r="NUU14"/>
      <c r="NUV14"/>
      <c r="NUW14"/>
      <c r="NUX14"/>
      <c r="NUY14"/>
      <c r="NUZ14"/>
      <c r="NVA14"/>
      <c r="NVB14"/>
      <c r="NVC14"/>
      <c r="NVD14"/>
      <c r="NVE14"/>
      <c r="NVF14"/>
      <c r="NVG14"/>
      <c r="NVH14"/>
      <c r="NVI14"/>
      <c r="NVJ14"/>
      <c r="NVK14"/>
      <c r="NVL14"/>
      <c r="NVM14"/>
      <c r="NVN14"/>
      <c r="NVO14"/>
      <c r="NVP14"/>
      <c r="NVQ14"/>
      <c r="NVR14"/>
      <c r="NVS14"/>
      <c r="NVT14"/>
      <c r="NVU14"/>
      <c r="NVV14"/>
      <c r="NVW14"/>
      <c r="NVX14"/>
      <c r="NVY14"/>
      <c r="NVZ14"/>
      <c r="NWA14"/>
      <c r="NWB14"/>
      <c r="NWC14"/>
      <c r="NWD14"/>
      <c r="NWE14"/>
      <c r="NWF14"/>
      <c r="NWG14"/>
      <c r="NWH14"/>
      <c r="NWI14"/>
      <c r="NWJ14"/>
      <c r="NWK14"/>
      <c r="NWL14"/>
      <c r="NWM14"/>
      <c r="NWN14"/>
      <c r="NWO14"/>
      <c r="NWP14"/>
      <c r="NWQ14"/>
      <c r="NWR14"/>
      <c r="NWS14"/>
      <c r="NWT14"/>
      <c r="NWU14"/>
      <c r="NWV14"/>
      <c r="NWW14"/>
      <c r="NWX14"/>
      <c r="NWY14"/>
      <c r="NWZ14"/>
      <c r="NXA14"/>
      <c r="NXB14"/>
      <c r="NXC14"/>
      <c r="NXD14"/>
      <c r="NXE14"/>
      <c r="NXF14"/>
      <c r="NXG14"/>
      <c r="NXH14"/>
      <c r="NXI14"/>
      <c r="NXJ14"/>
      <c r="NXK14"/>
      <c r="NXL14"/>
      <c r="NXM14"/>
      <c r="NXN14"/>
      <c r="NXO14"/>
      <c r="NXP14"/>
      <c r="NXQ14"/>
      <c r="NXR14"/>
      <c r="NXS14"/>
      <c r="NXT14"/>
      <c r="NXU14"/>
      <c r="NXV14"/>
      <c r="NXW14"/>
      <c r="NXX14"/>
      <c r="NXY14"/>
      <c r="NXZ14"/>
      <c r="NYA14"/>
      <c r="NYB14"/>
      <c r="NYC14"/>
      <c r="NYD14"/>
      <c r="NYE14"/>
      <c r="NYF14"/>
      <c r="NYG14"/>
      <c r="NYH14"/>
      <c r="NYI14"/>
      <c r="NYJ14"/>
      <c r="NYK14"/>
      <c r="NYL14"/>
      <c r="NYM14"/>
      <c r="NYN14"/>
      <c r="NYO14"/>
      <c r="NYP14"/>
      <c r="NYQ14"/>
      <c r="NYR14"/>
      <c r="NYS14"/>
      <c r="NYT14"/>
      <c r="NYU14"/>
      <c r="NYV14"/>
      <c r="NYW14"/>
      <c r="NYX14"/>
      <c r="NYY14"/>
      <c r="NYZ14"/>
      <c r="NZA14"/>
      <c r="NZB14"/>
      <c r="NZC14"/>
      <c r="NZD14"/>
      <c r="NZE14"/>
      <c r="NZF14"/>
      <c r="NZG14"/>
      <c r="NZH14"/>
      <c r="NZI14"/>
      <c r="NZJ14"/>
      <c r="NZK14"/>
      <c r="NZL14"/>
      <c r="NZM14"/>
      <c r="NZN14"/>
      <c r="NZO14"/>
      <c r="NZP14"/>
      <c r="NZQ14"/>
      <c r="NZR14"/>
      <c r="NZS14"/>
      <c r="NZT14"/>
      <c r="NZU14"/>
      <c r="NZV14"/>
      <c r="NZW14"/>
      <c r="NZX14"/>
      <c r="NZY14"/>
      <c r="NZZ14"/>
      <c r="OAA14"/>
      <c r="OAB14"/>
      <c r="OAC14"/>
      <c r="OAD14"/>
      <c r="OAE14"/>
      <c r="OAF14"/>
      <c r="OAG14"/>
      <c r="OAH14"/>
      <c r="OAI14"/>
      <c r="OAJ14"/>
      <c r="OAK14"/>
      <c r="OAL14"/>
      <c r="OAM14"/>
      <c r="OAN14"/>
      <c r="OAO14"/>
      <c r="OAP14"/>
      <c r="OAQ14"/>
      <c r="OAR14"/>
      <c r="OAS14"/>
      <c r="OAT14"/>
      <c r="OAU14"/>
      <c r="OAV14"/>
      <c r="OAW14"/>
      <c r="OAX14"/>
      <c r="OAY14"/>
      <c r="OAZ14"/>
      <c r="OBA14"/>
      <c r="OBB14"/>
      <c r="OBC14"/>
      <c r="OBD14"/>
      <c r="OBE14"/>
      <c r="OBF14"/>
      <c r="OBG14"/>
      <c r="OBH14"/>
      <c r="OBI14"/>
      <c r="OBJ14"/>
      <c r="OBK14"/>
      <c r="OBL14"/>
      <c r="OBM14"/>
      <c r="OBN14"/>
      <c r="OBO14"/>
      <c r="OBP14"/>
      <c r="OBQ14"/>
      <c r="OBR14"/>
      <c r="OBS14"/>
      <c r="OBT14"/>
      <c r="OBU14"/>
      <c r="OBV14"/>
      <c r="OBW14"/>
      <c r="OBX14"/>
      <c r="OBY14"/>
      <c r="OBZ14"/>
      <c r="OCA14"/>
      <c r="OCB14"/>
      <c r="OCC14"/>
      <c r="OCD14"/>
      <c r="OCE14"/>
      <c r="OCF14"/>
      <c r="OCG14"/>
      <c r="OCH14"/>
      <c r="OCI14"/>
      <c r="OCJ14"/>
      <c r="OCK14"/>
      <c r="OCL14"/>
      <c r="OCM14"/>
      <c r="OCN14"/>
      <c r="OCO14"/>
      <c r="OCP14"/>
      <c r="OCQ14"/>
      <c r="OCR14"/>
      <c r="OCS14"/>
      <c r="OCT14"/>
      <c r="OCU14"/>
      <c r="OCV14"/>
      <c r="OCW14"/>
      <c r="OCX14"/>
      <c r="OCY14"/>
      <c r="OCZ14"/>
      <c r="ODA14"/>
      <c r="ODB14"/>
      <c r="ODC14"/>
      <c r="ODD14"/>
      <c r="ODE14"/>
      <c r="ODF14"/>
      <c r="ODG14"/>
      <c r="ODH14"/>
      <c r="ODI14"/>
      <c r="ODJ14"/>
      <c r="ODK14"/>
      <c r="ODL14"/>
      <c r="ODM14"/>
      <c r="ODN14"/>
      <c r="ODO14"/>
      <c r="ODP14"/>
      <c r="ODQ14"/>
      <c r="ODR14"/>
      <c r="ODS14"/>
      <c r="ODT14"/>
      <c r="ODU14"/>
      <c r="ODV14"/>
      <c r="ODW14"/>
      <c r="ODX14"/>
      <c r="ODY14"/>
      <c r="ODZ14"/>
      <c r="OEA14"/>
      <c r="OEB14"/>
      <c r="OEC14"/>
      <c r="OED14"/>
      <c r="OEE14"/>
      <c r="OEF14"/>
      <c r="OEG14"/>
      <c r="OEH14"/>
      <c r="OEI14"/>
      <c r="OEJ14"/>
      <c r="OEK14"/>
      <c r="OEL14"/>
      <c r="OEM14"/>
      <c r="OEN14"/>
      <c r="OEO14"/>
      <c r="OEP14"/>
      <c r="OEQ14"/>
      <c r="OER14"/>
      <c r="OES14"/>
      <c r="OET14"/>
      <c r="OEU14"/>
      <c r="OEV14"/>
      <c r="OEW14"/>
      <c r="OEX14"/>
      <c r="OEY14"/>
      <c r="OEZ14"/>
      <c r="OFA14"/>
      <c r="OFB14"/>
      <c r="OFC14"/>
      <c r="OFD14"/>
      <c r="OFE14"/>
      <c r="OFF14"/>
      <c r="OFG14"/>
      <c r="OFH14"/>
      <c r="OFI14"/>
      <c r="OFJ14"/>
      <c r="OFK14"/>
      <c r="OFL14"/>
      <c r="OFM14"/>
      <c r="OFN14"/>
      <c r="OFO14"/>
      <c r="OFP14"/>
      <c r="OFQ14"/>
      <c r="OFR14"/>
      <c r="OFS14"/>
      <c r="OFT14"/>
      <c r="OFU14"/>
      <c r="OFV14"/>
      <c r="OFW14"/>
      <c r="OFX14"/>
      <c r="OFY14"/>
      <c r="OFZ14"/>
      <c r="OGA14"/>
      <c r="OGB14"/>
      <c r="OGC14"/>
      <c r="OGD14"/>
      <c r="OGE14"/>
      <c r="OGF14"/>
      <c r="OGG14"/>
      <c r="OGH14"/>
      <c r="OGI14"/>
      <c r="OGJ14"/>
      <c r="OGK14"/>
      <c r="OGL14"/>
      <c r="OGM14"/>
      <c r="OGN14"/>
      <c r="OGO14"/>
      <c r="OGP14"/>
      <c r="OGQ14"/>
      <c r="OGR14"/>
      <c r="OGS14"/>
      <c r="OGT14"/>
      <c r="OGU14"/>
      <c r="OGV14"/>
      <c r="OGW14"/>
      <c r="OGX14"/>
      <c r="OGY14"/>
      <c r="OGZ14"/>
      <c r="OHA14"/>
      <c r="OHB14"/>
      <c r="OHC14"/>
      <c r="OHD14"/>
      <c r="OHE14"/>
      <c r="OHF14"/>
      <c r="OHG14"/>
      <c r="OHH14"/>
      <c r="OHI14"/>
      <c r="OHJ14"/>
      <c r="OHK14"/>
      <c r="OHL14"/>
      <c r="OHM14"/>
      <c r="OHN14"/>
      <c r="OHO14"/>
      <c r="OHP14"/>
      <c r="OHQ14"/>
      <c r="OHR14"/>
      <c r="OHS14"/>
      <c r="OHT14"/>
      <c r="OHU14"/>
      <c r="OHV14"/>
      <c r="OHW14"/>
      <c r="OHX14"/>
      <c r="OHY14"/>
      <c r="OHZ14"/>
      <c r="OIA14"/>
      <c r="OIB14"/>
      <c r="OIC14"/>
      <c r="OID14"/>
      <c r="OIE14"/>
      <c r="OIF14"/>
      <c r="OIG14"/>
      <c r="OIH14"/>
      <c r="OII14"/>
      <c r="OIJ14"/>
      <c r="OIK14"/>
      <c r="OIL14"/>
      <c r="OIM14"/>
      <c r="OIN14"/>
      <c r="OIO14"/>
      <c r="OIP14"/>
      <c r="OIQ14"/>
      <c r="OIR14"/>
      <c r="OIS14"/>
      <c r="OIT14"/>
      <c r="OIU14"/>
      <c r="OIV14"/>
      <c r="OIW14"/>
      <c r="OIX14"/>
      <c r="OIY14"/>
      <c r="OIZ14"/>
      <c r="OJA14"/>
      <c r="OJB14"/>
      <c r="OJC14"/>
      <c r="OJD14"/>
      <c r="OJE14"/>
      <c r="OJF14"/>
      <c r="OJG14"/>
      <c r="OJH14"/>
      <c r="OJI14"/>
      <c r="OJJ14"/>
      <c r="OJK14"/>
      <c r="OJL14"/>
      <c r="OJM14"/>
      <c r="OJN14"/>
      <c r="OJO14"/>
      <c r="OJP14"/>
      <c r="OJQ14"/>
      <c r="OJR14"/>
      <c r="OJS14"/>
      <c r="OJT14"/>
      <c r="OJU14"/>
      <c r="OJV14"/>
      <c r="OJW14"/>
      <c r="OJX14"/>
      <c r="OJY14"/>
      <c r="OJZ14"/>
      <c r="OKA14"/>
      <c r="OKB14"/>
      <c r="OKC14"/>
      <c r="OKD14"/>
      <c r="OKE14"/>
      <c r="OKF14"/>
      <c r="OKG14"/>
      <c r="OKH14"/>
      <c r="OKI14"/>
      <c r="OKJ14"/>
      <c r="OKK14"/>
      <c r="OKL14"/>
      <c r="OKM14"/>
      <c r="OKN14"/>
      <c r="OKO14"/>
      <c r="OKP14"/>
      <c r="OKQ14"/>
      <c r="OKR14"/>
      <c r="OKS14"/>
      <c r="OKT14"/>
      <c r="OKU14"/>
      <c r="OKV14"/>
      <c r="OKW14"/>
      <c r="OKX14"/>
      <c r="OKY14"/>
      <c r="OKZ14"/>
      <c r="OLA14"/>
      <c r="OLB14"/>
      <c r="OLC14"/>
      <c r="OLD14"/>
      <c r="OLE14"/>
      <c r="OLF14"/>
      <c r="OLG14"/>
      <c r="OLH14"/>
      <c r="OLI14"/>
      <c r="OLJ14"/>
      <c r="OLK14"/>
      <c r="OLL14"/>
      <c r="OLM14"/>
      <c r="OLN14"/>
      <c r="OLO14"/>
      <c r="OLP14"/>
      <c r="OLQ14"/>
      <c r="OLR14"/>
      <c r="OLS14"/>
      <c r="OLT14"/>
      <c r="OLU14"/>
      <c r="OLV14"/>
      <c r="OLW14"/>
      <c r="OLX14"/>
      <c r="OLY14"/>
      <c r="OLZ14"/>
      <c r="OMA14"/>
      <c r="OMB14"/>
      <c r="OMC14"/>
      <c r="OMD14"/>
      <c r="OME14"/>
      <c r="OMF14"/>
      <c r="OMG14"/>
      <c r="OMH14"/>
      <c r="OMI14"/>
      <c r="OMJ14"/>
      <c r="OMK14"/>
      <c r="OML14"/>
      <c r="OMM14"/>
      <c r="OMN14"/>
      <c r="OMO14"/>
      <c r="OMP14"/>
      <c r="OMQ14"/>
      <c r="OMR14"/>
      <c r="OMS14"/>
      <c r="OMT14"/>
      <c r="OMU14"/>
      <c r="OMV14"/>
      <c r="OMW14"/>
      <c r="OMX14"/>
      <c r="OMY14"/>
      <c r="OMZ14"/>
      <c r="ONA14"/>
      <c r="ONB14"/>
      <c r="ONC14"/>
      <c r="OND14"/>
      <c r="ONE14"/>
      <c r="ONF14"/>
      <c r="ONG14"/>
      <c r="ONH14"/>
      <c r="ONI14"/>
      <c r="ONJ14"/>
      <c r="ONK14"/>
      <c r="ONL14"/>
      <c r="ONM14"/>
      <c r="ONN14"/>
      <c r="ONO14"/>
      <c r="ONP14"/>
      <c r="ONQ14"/>
      <c r="ONR14"/>
      <c r="ONS14"/>
      <c r="ONT14"/>
      <c r="ONU14"/>
      <c r="ONV14"/>
      <c r="ONW14"/>
      <c r="ONX14"/>
      <c r="ONY14"/>
      <c r="ONZ14"/>
      <c r="OOA14"/>
      <c r="OOB14"/>
      <c r="OOC14"/>
      <c r="OOD14"/>
      <c r="OOE14"/>
      <c r="OOF14"/>
      <c r="OOG14"/>
      <c r="OOH14"/>
      <c r="OOI14"/>
      <c r="OOJ14"/>
      <c r="OOK14"/>
      <c r="OOL14"/>
      <c r="OOM14"/>
      <c r="OON14"/>
      <c r="OOO14"/>
      <c r="OOP14"/>
      <c r="OOQ14"/>
      <c r="OOR14"/>
      <c r="OOS14"/>
      <c r="OOT14"/>
      <c r="OOU14"/>
      <c r="OOV14"/>
      <c r="OOW14"/>
      <c r="OOX14"/>
      <c r="OOY14"/>
      <c r="OOZ14"/>
      <c r="OPA14"/>
      <c r="OPB14"/>
      <c r="OPC14"/>
      <c r="OPD14"/>
      <c r="OPE14"/>
      <c r="OPF14"/>
      <c r="OPG14"/>
      <c r="OPH14"/>
      <c r="OPI14"/>
      <c r="OPJ14"/>
      <c r="OPK14"/>
      <c r="OPL14"/>
      <c r="OPM14"/>
      <c r="OPN14"/>
      <c r="OPO14"/>
      <c r="OPP14"/>
      <c r="OPQ14"/>
      <c r="OPR14"/>
      <c r="OPS14"/>
      <c r="OPT14"/>
      <c r="OPU14"/>
      <c r="OPV14"/>
      <c r="OPW14"/>
      <c r="OPX14"/>
      <c r="OPY14"/>
      <c r="OPZ14"/>
      <c r="OQA14"/>
      <c r="OQB14"/>
      <c r="OQC14"/>
      <c r="OQD14"/>
      <c r="OQE14"/>
      <c r="OQF14"/>
      <c r="OQG14"/>
      <c r="OQH14"/>
      <c r="OQI14"/>
      <c r="OQJ14"/>
      <c r="OQK14"/>
      <c r="OQL14"/>
      <c r="OQM14"/>
      <c r="OQN14"/>
      <c r="OQO14"/>
      <c r="OQP14"/>
      <c r="OQQ14"/>
      <c r="OQR14"/>
      <c r="OQS14"/>
      <c r="OQT14"/>
      <c r="OQU14"/>
      <c r="OQV14"/>
      <c r="OQW14"/>
      <c r="OQX14"/>
      <c r="OQY14"/>
      <c r="OQZ14"/>
      <c r="ORA14"/>
      <c r="ORB14"/>
      <c r="ORC14"/>
      <c r="ORD14"/>
      <c r="ORE14"/>
      <c r="ORF14"/>
      <c r="ORG14"/>
      <c r="ORH14"/>
      <c r="ORI14"/>
      <c r="ORJ14"/>
      <c r="ORK14"/>
      <c r="ORL14"/>
      <c r="ORM14"/>
      <c r="ORN14"/>
      <c r="ORO14"/>
      <c r="ORP14"/>
      <c r="ORQ14"/>
      <c r="ORR14"/>
      <c r="ORS14"/>
      <c r="ORT14"/>
      <c r="ORU14"/>
      <c r="ORV14"/>
      <c r="ORW14"/>
      <c r="ORX14"/>
      <c r="ORY14"/>
      <c r="ORZ14"/>
      <c r="OSA14"/>
      <c r="OSB14"/>
      <c r="OSC14"/>
      <c r="OSD14"/>
      <c r="OSE14"/>
      <c r="OSF14"/>
      <c r="OSG14"/>
      <c r="OSH14"/>
      <c r="OSI14"/>
      <c r="OSJ14"/>
      <c r="OSK14"/>
      <c r="OSL14"/>
      <c r="OSM14"/>
      <c r="OSN14"/>
      <c r="OSO14"/>
      <c r="OSP14"/>
      <c r="OSQ14"/>
      <c r="OSR14"/>
      <c r="OSS14"/>
      <c r="OST14"/>
      <c r="OSU14"/>
      <c r="OSV14"/>
      <c r="OSW14"/>
      <c r="OSX14"/>
      <c r="OSY14"/>
      <c r="OSZ14"/>
      <c r="OTA14"/>
      <c r="OTB14"/>
      <c r="OTC14"/>
      <c r="OTD14"/>
      <c r="OTE14"/>
      <c r="OTF14"/>
      <c r="OTG14"/>
      <c r="OTH14"/>
      <c r="OTI14"/>
      <c r="OTJ14"/>
      <c r="OTK14"/>
      <c r="OTL14"/>
      <c r="OTM14"/>
      <c r="OTN14"/>
      <c r="OTO14"/>
      <c r="OTP14"/>
      <c r="OTQ14"/>
      <c r="OTR14"/>
      <c r="OTS14"/>
      <c r="OTT14"/>
      <c r="OTU14"/>
      <c r="OTV14"/>
      <c r="OTW14"/>
      <c r="OTX14"/>
      <c r="OTY14"/>
      <c r="OTZ14"/>
      <c r="OUA14"/>
      <c r="OUB14"/>
      <c r="OUC14"/>
      <c r="OUD14"/>
      <c r="OUE14"/>
      <c r="OUF14"/>
      <c r="OUG14"/>
      <c r="OUH14"/>
      <c r="OUI14"/>
      <c r="OUJ14"/>
      <c r="OUK14"/>
      <c r="OUL14"/>
      <c r="OUM14"/>
      <c r="OUN14"/>
      <c r="OUO14"/>
      <c r="OUP14"/>
      <c r="OUQ14"/>
      <c r="OUR14"/>
      <c r="OUS14"/>
      <c r="OUT14"/>
      <c r="OUU14"/>
      <c r="OUV14"/>
      <c r="OUW14"/>
      <c r="OUX14"/>
      <c r="OUY14"/>
      <c r="OUZ14"/>
      <c r="OVA14"/>
      <c r="OVB14"/>
      <c r="OVC14"/>
      <c r="OVD14"/>
      <c r="OVE14"/>
      <c r="OVF14"/>
      <c r="OVG14"/>
      <c r="OVH14"/>
      <c r="OVI14"/>
      <c r="OVJ14"/>
      <c r="OVK14"/>
      <c r="OVL14"/>
      <c r="OVM14"/>
      <c r="OVN14"/>
      <c r="OVO14"/>
      <c r="OVP14"/>
      <c r="OVQ14"/>
      <c r="OVR14"/>
      <c r="OVS14"/>
      <c r="OVT14"/>
      <c r="OVU14"/>
      <c r="OVV14"/>
      <c r="OVW14"/>
      <c r="OVX14"/>
      <c r="OVY14"/>
      <c r="OVZ14"/>
      <c r="OWA14"/>
      <c r="OWB14"/>
      <c r="OWC14"/>
      <c r="OWD14"/>
      <c r="OWE14"/>
      <c r="OWF14"/>
      <c r="OWG14"/>
      <c r="OWH14"/>
      <c r="OWI14"/>
      <c r="OWJ14"/>
      <c r="OWK14"/>
      <c r="OWL14"/>
      <c r="OWM14"/>
      <c r="OWN14"/>
      <c r="OWO14"/>
      <c r="OWP14"/>
      <c r="OWQ14"/>
      <c r="OWR14"/>
      <c r="OWS14"/>
      <c r="OWT14"/>
      <c r="OWU14"/>
      <c r="OWV14"/>
      <c r="OWW14"/>
      <c r="OWX14"/>
      <c r="OWY14"/>
      <c r="OWZ14"/>
      <c r="OXA14"/>
      <c r="OXB14"/>
      <c r="OXC14"/>
      <c r="OXD14"/>
      <c r="OXE14"/>
      <c r="OXF14"/>
      <c r="OXG14"/>
      <c r="OXH14"/>
      <c r="OXI14"/>
      <c r="OXJ14"/>
      <c r="OXK14"/>
      <c r="OXL14"/>
      <c r="OXM14"/>
      <c r="OXN14"/>
      <c r="OXO14"/>
      <c r="OXP14"/>
      <c r="OXQ14"/>
      <c r="OXR14"/>
      <c r="OXS14"/>
      <c r="OXT14"/>
      <c r="OXU14"/>
      <c r="OXV14"/>
      <c r="OXW14"/>
      <c r="OXX14"/>
      <c r="OXY14"/>
      <c r="OXZ14"/>
      <c r="OYA14"/>
      <c r="OYB14"/>
      <c r="OYC14"/>
      <c r="OYD14"/>
      <c r="OYE14"/>
      <c r="OYF14"/>
      <c r="OYG14"/>
      <c r="OYH14"/>
      <c r="OYI14"/>
      <c r="OYJ14"/>
      <c r="OYK14"/>
      <c r="OYL14"/>
      <c r="OYM14"/>
      <c r="OYN14"/>
      <c r="OYO14"/>
      <c r="OYP14"/>
      <c r="OYQ14"/>
      <c r="OYR14"/>
      <c r="OYS14"/>
      <c r="OYT14"/>
      <c r="OYU14"/>
      <c r="OYV14"/>
      <c r="OYW14"/>
      <c r="OYX14"/>
      <c r="OYY14"/>
      <c r="OYZ14"/>
      <c r="OZA14"/>
      <c r="OZB14"/>
      <c r="OZC14"/>
      <c r="OZD14"/>
      <c r="OZE14"/>
      <c r="OZF14"/>
      <c r="OZG14"/>
      <c r="OZH14"/>
      <c r="OZI14"/>
      <c r="OZJ14"/>
      <c r="OZK14"/>
      <c r="OZL14"/>
      <c r="OZM14"/>
      <c r="OZN14"/>
      <c r="OZO14"/>
      <c r="OZP14"/>
      <c r="OZQ14"/>
      <c r="OZR14"/>
      <c r="OZS14"/>
      <c r="OZT14"/>
      <c r="OZU14"/>
      <c r="OZV14"/>
      <c r="OZW14"/>
      <c r="OZX14"/>
      <c r="OZY14"/>
      <c r="OZZ14"/>
      <c r="PAA14"/>
      <c r="PAB14"/>
      <c r="PAC14"/>
      <c r="PAD14"/>
      <c r="PAE14"/>
      <c r="PAF14"/>
      <c r="PAG14"/>
      <c r="PAH14"/>
      <c r="PAI14"/>
      <c r="PAJ14"/>
      <c r="PAK14"/>
      <c r="PAL14"/>
      <c r="PAM14"/>
      <c r="PAN14"/>
      <c r="PAO14"/>
      <c r="PAP14"/>
      <c r="PAQ14"/>
      <c r="PAR14"/>
      <c r="PAS14"/>
      <c r="PAT14"/>
      <c r="PAU14"/>
      <c r="PAV14"/>
      <c r="PAW14"/>
      <c r="PAX14"/>
      <c r="PAY14"/>
      <c r="PAZ14"/>
      <c r="PBA14"/>
      <c r="PBB14"/>
      <c r="PBC14"/>
      <c r="PBD14"/>
      <c r="PBE14"/>
      <c r="PBF14"/>
      <c r="PBG14"/>
      <c r="PBH14"/>
      <c r="PBI14"/>
      <c r="PBJ14"/>
      <c r="PBK14"/>
      <c r="PBL14"/>
      <c r="PBM14"/>
      <c r="PBN14"/>
      <c r="PBO14"/>
      <c r="PBP14"/>
      <c r="PBQ14"/>
      <c r="PBR14"/>
      <c r="PBS14"/>
      <c r="PBT14"/>
      <c r="PBU14"/>
      <c r="PBV14"/>
      <c r="PBW14"/>
      <c r="PBX14"/>
      <c r="PBY14"/>
      <c r="PBZ14"/>
      <c r="PCA14"/>
      <c r="PCB14"/>
      <c r="PCC14"/>
      <c r="PCD14"/>
      <c r="PCE14"/>
      <c r="PCF14"/>
      <c r="PCG14"/>
      <c r="PCH14"/>
      <c r="PCI14"/>
      <c r="PCJ14"/>
      <c r="PCK14"/>
      <c r="PCL14"/>
      <c r="PCM14"/>
      <c r="PCN14"/>
      <c r="PCO14"/>
      <c r="PCP14"/>
      <c r="PCQ14"/>
      <c r="PCR14"/>
      <c r="PCS14"/>
      <c r="PCT14"/>
      <c r="PCU14"/>
      <c r="PCV14"/>
      <c r="PCW14"/>
      <c r="PCX14"/>
      <c r="PCY14"/>
      <c r="PCZ14"/>
      <c r="PDA14"/>
      <c r="PDB14"/>
      <c r="PDC14"/>
      <c r="PDD14"/>
      <c r="PDE14"/>
      <c r="PDF14"/>
      <c r="PDG14"/>
      <c r="PDH14"/>
      <c r="PDI14"/>
      <c r="PDJ14"/>
      <c r="PDK14"/>
      <c r="PDL14"/>
      <c r="PDM14"/>
      <c r="PDN14"/>
      <c r="PDO14"/>
      <c r="PDP14"/>
      <c r="PDQ14"/>
      <c r="PDR14"/>
      <c r="PDS14"/>
      <c r="PDT14"/>
      <c r="PDU14"/>
      <c r="PDV14"/>
      <c r="PDW14"/>
      <c r="PDX14"/>
      <c r="PDY14"/>
      <c r="PDZ14"/>
      <c r="PEA14"/>
      <c r="PEB14"/>
      <c r="PEC14"/>
      <c r="PED14"/>
      <c r="PEE14"/>
      <c r="PEF14"/>
      <c r="PEG14"/>
      <c r="PEH14"/>
      <c r="PEI14"/>
      <c r="PEJ14"/>
      <c r="PEK14"/>
      <c r="PEL14"/>
      <c r="PEM14"/>
      <c r="PEN14"/>
      <c r="PEO14"/>
      <c r="PEP14"/>
      <c r="PEQ14"/>
      <c r="PER14"/>
      <c r="PES14"/>
      <c r="PET14"/>
      <c r="PEU14"/>
      <c r="PEV14"/>
      <c r="PEW14"/>
      <c r="PEX14"/>
      <c r="PEY14"/>
      <c r="PEZ14"/>
      <c r="PFA14"/>
      <c r="PFB14"/>
      <c r="PFC14"/>
      <c r="PFD14"/>
      <c r="PFE14"/>
      <c r="PFF14"/>
      <c r="PFG14"/>
      <c r="PFH14"/>
      <c r="PFI14"/>
      <c r="PFJ14"/>
      <c r="PFK14"/>
      <c r="PFL14"/>
      <c r="PFM14"/>
      <c r="PFN14"/>
      <c r="PFO14"/>
      <c r="PFP14"/>
      <c r="PFQ14"/>
      <c r="PFR14"/>
      <c r="PFS14"/>
      <c r="PFT14"/>
      <c r="PFU14"/>
      <c r="PFV14"/>
      <c r="PFW14"/>
      <c r="PFX14"/>
      <c r="PFY14"/>
      <c r="PFZ14"/>
      <c r="PGA14"/>
      <c r="PGB14"/>
      <c r="PGC14"/>
      <c r="PGD14"/>
      <c r="PGE14"/>
      <c r="PGF14"/>
      <c r="PGG14"/>
      <c r="PGH14"/>
      <c r="PGI14"/>
      <c r="PGJ14"/>
      <c r="PGK14"/>
      <c r="PGL14"/>
      <c r="PGM14"/>
      <c r="PGN14"/>
      <c r="PGO14"/>
      <c r="PGP14"/>
      <c r="PGQ14"/>
      <c r="PGR14"/>
      <c r="PGS14"/>
      <c r="PGT14"/>
      <c r="PGU14"/>
      <c r="PGV14"/>
      <c r="PGW14"/>
      <c r="PGX14"/>
      <c r="PGY14"/>
      <c r="PGZ14"/>
      <c r="PHA14"/>
      <c r="PHB14"/>
      <c r="PHC14"/>
      <c r="PHD14"/>
      <c r="PHE14"/>
      <c r="PHF14"/>
      <c r="PHG14"/>
      <c r="PHH14"/>
      <c r="PHI14"/>
      <c r="PHJ14"/>
      <c r="PHK14"/>
      <c r="PHL14"/>
      <c r="PHM14"/>
      <c r="PHN14"/>
      <c r="PHO14"/>
      <c r="PHP14"/>
      <c r="PHQ14"/>
      <c r="PHR14"/>
      <c r="PHS14"/>
      <c r="PHT14"/>
      <c r="PHU14"/>
      <c r="PHV14"/>
      <c r="PHW14"/>
      <c r="PHX14"/>
      <c r="PHY14"/>
      <c r="PHZ14"/>
      <c r="PIA14"/>
      <c r="PIB14"/>
      <c r="PIC14"/>
      <c r="PID14"/>
      <c r="PIE14"/>
      <c r="PIF14"/>
      <c r="PIG14"/>
      <c r="PIH14"/>
      <c r="PII14"/>
      <c r="PIJ14"/>
      <c r="PIK14"/>
      <c r="PIL14"/>
      <c r="PIM14"/>
      <c r="PIN14"/>
      <c r="PIO14"/>
      <c r="PIP14"/>
      <c r="PIQ14"/>
      <c r="PIR14"/>
      <c r="PIS14"/>
      <c r="PIT14"/>
      <c r="PIU14"/>
      <c r="PIV14"/>
      <c r="PIW14"/>
      <c r="PIX14"/>
      <c r="PIY14"/>
      <c r="PIZ14"/>
      <c r="PJA14"/>
      <c r="PJB14"/>
      <c r="PJC14"/>
      <c r="PJD14"/>
      <c r="PJE14"/>
      <c r="PJF14"/>
      <c r="PJG14"/>
      <c r="PJH14"/>
      <c r="PJI14"/>
      <c r="PJJ14"/>
      <c r="PJK14"/>
      <c r="PJL14"/>
      <c r="PJM14"/>
      <c r="PJN14"/>
      <c r="PJO14"/>
      <c r="PJP14"/>
      <c r="PJQ14"/>
      <c r="PJR14"/>
      <c r="PJS14"/>
      <c r="PJT14"/>
      <c r="PJU14"/>
      <c r="PJV14"/>
      <c r="PJW14"/>
      <c r="PJX14"/>
      <c r="PJY14"/>
      <c r="PJZ14"/>
      <c r="PKA14"/>
      <c r="PKB14"/>
      <c r="PKC14"/>
      <c r="PKD14"/>
      <c r="PKE14"/>
      <c r="PKF14"/>
      <c r="PKG14"/>
      <c r="PKH14"/>
      <c r="PKI14"/>
      <c r="PKJ14"/>
      <c r="PKK14"/>
      <c r="PKL14"/>
      <c r="PKM14"/>
      <c r="PKN14"/>
      <c r="PKO14"/>
      <c r="PKP14"/>
      <c r="PKQ14"/>
      <c r="PKR14"/>
      <c r="PKS14"/>
      <c r="PKT14"/>
      <c r="PKU14"/>
      <c r="PKV14"/>
      <c r="PKW14"/>
      <c r="PKX14"/>
      <c r="PKY14"/>
      <c r="PKZ14"/>
      <c r="PLA14"/>
      <c r="PLB14"/>
      <c r="PLC14"/>
      <c r="PLD14"/>
      <c r="PLE14"/>
      <c r="PLF14"/>
      <c r="PLG14"/>
      <c r="PLH14"/>
      <c r="PLI14"/>
      <c r="PLJ14"/>
      <c r="PLK14"/>
      <c r="PLL14"/>
      <c r="PLM14"/>
      <c r="PLN14"/>
      <c r="PLO14"/>
      <c r="PLP14"/>
      <c r="PLQ14"/>
      <c r="PLR14"/>
      <c r="PLS14"/>
      <c r="PLT14"/>
      <c r="PLU14"/>
      <c r="PLV14"/>
      <c r="PLW14"/>
      <c r="PLX14"/>
      <c r="PLY14"/>
      <c r="PLZ14"/>
      <c r="PMA14"/>
      <c r="PMB14"/>
      <c r="PMC14"/>
      <c r="PMD14"/>
      <c r="PME14"/>
      <c r="PMF14"/>
      <c r="PMG14"/>
      <c r="PMH14"/>
      <c r="PMI14"/>
      <c r="PMJ14"/>
      <c r="PMK14"/>
      <c r="PML14"/>
      <c r="PMM14"/>
      <c r="PMN14"/>
      <c r="PMO14"/>
      <c r="PMP14"/>
      <c r="PMQ14"/>
      <c r="PMR14"/>
      <c r="PMS14"/>
      <c r="PMT14"/>
      <c r="PMU14"/>
      <c r="PMV14"/>
      <c r="PMW14"/>
      <c r="PMX14"/>
      <c r="PMY14"/>
      <c r="PMZ14"/>
      <c r="PNA14"/>
      <c r="PNB14"/>
      <c r="PNC14"/>
      <c r="PND14"/>
      <c r="PNE14"/>
      <c r="PNF14"/>
      <c r="PNG14"/>
      <c r="PNH14"/>
      <c r="PNI14"/>
      <c r="PNJ14"/>
      <c r="PNK14"/>
      <c r="PNL14"/>
      <c r="PNM14"/>
      <c r="PNN14"/>
      <c r="PNO14"/>
      <c r="PNP14"/>
      <c r="PNQ14"/>
      <c r="PNR14"/>
      <c r="PNS14"/>
      <c r="PNT14"/>
      <c r="PNU14"/>
      <c r="PNV14"/>
      <c r="PNW14"/>
      <c r="PNX14"/>
      <c r="PNY14"/>
      <c r="PNZ14"/>
      <c r="POA14"/>
      <c r="POB14"/>
      <c r="POC14"/>
      <c r="POD14"/>
      <c r="POE14"/>
      <c r="POF14"/>
      <c r="POG14"/>
      <c r="POH14"/>
      <c r="POI14"/>
      <c r="POJ14"/>
      <c r="POK14"/>
      <c r="POL14"/>
      <c r="POM14"/>
      <c r="PON14"/>
      <c r="POO14"/>
      <c r="POP14"/>
      <c r="POQ14"/>
      <c r="POR14"/>
      <c r="POS14"/>
      <c r="POT14"/>
      <c r="POU14"/>
      <c r="POV14"/>
      <c r="POW14"/>
      <c r="POX14"/>
      <c r="POY14"/>
      <c r="POZ14"/>
      <c r="PPA14"/>
      <c r="PPB14"/>
      <c r="PPC14"/>
      <c r="PPD14"/>
      <c r="PPE14"/>
      <c r="PPF14"/>
      <c r="PPG14"/>
      <c r="PPH14"/>
      <c r="PPI14"/>
      <c r="PPJ14"/>
      <c r="PPK14"/>
      <c r="PPL14"/>
      <c r="PPM14"/>
      <c r="PPN14"/>
      <c r="PPO14"/>
      <c r="PPP14"/>
      <c r="PPQ14"/>
      <c r="PPR14"/>
      <c r="PPS14"/>
      <c r="PPT14"/>
      <c r="PPU14"/>
      <c r="PPV14"/>
      <c r="PPW14"/>
      <c r="PPX14"/>
      <c r="PPY14"/>
      <c r="PPZ14"/>
      <c r="PQA14"/>
      <c r="PQB14"/>
      <c r="PQC14"/>
      <c r="PQD14"/>
      <c r="PQE14"/>
      <c r="PQF14"/>
      <c r="PQG14"/>
      <c r="PQH14"/>
      <c r="PQI14"/>
      <c r="PQJ14"/>
      <c r="PQK14"/>
      <c r="PQL14"/>
      <c r="PQM14"/>
      <c r="PQN14"/>
      <c r="PQO14"/>
      <c r="PQP14"/>
      <c r="PQQ14"/>
      <c r="PQR14"/>
      <c r="PQS14"/>
      <c r="PQT14"/>
      <c r="PQU14"/>
      <c r="PQV14"/>
      <c r="PQW14"/>
      <c r="PQX14"/>
      <c r="PQY14"/>
      <c r="PQZ14"/>
      <c r="PRA14"/>
      <c r="PRB14"/>
      <c r="PRC14"/>
      <c r="PRD14"/>
      <c r="PRE14"/>
      <c r="PRF14"/>
      <c r="PRG14"/>
      <c r="PRH14"/>
      <c r="PRI14"/>
      <c r="PRJ14"/>
      <c r="PRK14"/>
      <c r="PRL14"/>
      <c r="PRM14"/>
      <c r="PRN14"/>
      <c r="PRO14"/>
      <c r="PRP14"/>
      <c r="PRQ14"/>
      <c r="PRR14"/>
      <c r="PRS14"/>
      <c r="PRT14"/>
      <c r="PRU14"/>
      <c r="PRV14"/>
      <c r="PRW14"/>
      <c r="PRX14"/>
      <c r="PRY14"/>
      <c r="PRZ14"/>
      <c r="PSA14"/>
      <c r="PSB14"/>
      <c r="PSC14"/>
      <c r="PSD14"/>
      <c r="PSE14"/>
      <c r="PSF14"/>
      <c r="PSG14"/>
      <c r="PSH14"/>
      <c r="PSI14"/>
      <c r="PSJ14"/>
      <c r="PSK14"/>
      <c r="PSL14"/>
      <c r="PSM14"/>
      <c r="PSN14"/>
      <c r="PSO14"/>
      <c r="PSP14"/>
      <c r="PSQ14"/>
      <c r="PSR14"/>
      <c r="PSS14"/>
      <c r="PST14"/>
      <c r="PSU14"/>
      <c r="PSV14"/>
      <c r="PSW14"/>
      <c r="PSX14"/>
      <c r="PSY14"/>
      <c r="PSZ14"/>
      <c r="PTA14"/>
      <c r="PTB14"/>
      <c r="PTC14"/>
      <c r="PTD14"/>
      <c r="PTE14"/>
      <c r="PTF14"/>
      <c r="PTG14"/>
      <c r="PTH14"/>
      <c r="PTI14"/>
      <c r="PTJ14"/>
      <c r="PTK14"/>
      <c r="PTL14"/>
      <c r="PTM14"/>
      <c r="PTN14"/>
      <c r="PTO14"/>
      <c r="PTP14"/>
      <c r="PTQ14"/>
      <c r="PTR14"/>
      <c r="PTS14"/>
      <c r="PTT14"/>
      <c r="PTU14"/>
      <c r="PTV14"/>
      <c r="PTW14"/>
      <c r="PTX14"/>
      <c r="PTY14"/>
      <c r="PTZ14"/>
      <c r="PUA14"/>
      <c r="PUB14"/>
      <c r="PUC14"/>
      <c r="PUD14"/>
      <c r="PUE14"/>
      <c r="PUF14"/>
      <c r="PUG14"/>
      <c r="PUH14"/>
      <c r="PUI14"/>
      <c r="PUJ14"/>
      <c r="PUK14"/>
      <c r="PUL14"/>
      <c r="PUM14"/>
      <c r="PUN14"/>
      <c r="PUO14"/>
      <c r="PUP14"/>
      <c r="PUQ14"/>
      <c r="PUR14"/>
      <c r="PUS14"/>
      <c r="PUT14"/>
      <c r="PUU14"/>
      <c r="PUV14"/>
      <c r="PUW14"/>
      <c r="PUX14"/>
      <c r="PUY14"/>
      <c r="PUZ14"/>
      <c r="PVA14"/>
      <c r="PVB14"/>
      <c r="PVC14"/>
      <c r="PVD14"/>
      <c r="PVE14"/>
      <c r="PVF14"/>
      <c r="PVG14"/>
      <c r="PVH14"/>
      <c r="PVI14"/>
      <c r="PVJ14"/>
      <c r="PVK14"/>
      <c r="PVL14"/>
      <c r="PVM14"/>
      <c r="PVN14"/>
      <c r="PVO14"/>
      <c r="PVP14"/>
      <c r="PVQ14"/>
      <c r="PVR14"/>
      <c r="PVS14"/>
      <c r="PVT14"/>
      <c r="PVU14"/>
      <c r="PVV14"/>
      <c r="PVW14"/>
      <c r="PVX14"/>
      <c r="PVY14"/>
      <c r="PVZ14"/>
      <c r="PWA14"/>
      <c r="PWB14"/>
      <c r="PWC14"/>
      <c r="PWD14"/>
      <c r="PWE14"/>
      <c r="PWF14"/>
      <c r="PWG14"/>
      <c r="PWH14"/>
      <c r="PWI14"/>
      <c r="PWJ14"/>
      <c r="PWK14"/>
      <c r="PWL14"/>
      <c r="PWM14"/>
      <c r="PWN14"/>
      <c r="PWO14"/>
      <c r="PWP14"/>
      <c r="PWQ14"/>
      <c r="PWR14"/>
      <c r="PWS14"/>
      <c r="PWT14"/>
      <c r="PWU14"/>
      <c r="PWV14"/>
      <c r="PWW14"/>
      <c r="PWX14"/>
      <c r="PWY14"/>
      <c r="PWZ14"/>
      <c r="PXA14"/>
      <c r="PXB14"/>
      <c r="PXC14"/>
      <c r="PXD14"/>
      <c r="PXE14"/>
      <c r="PXF14"/>
      <c r="PXG14"/>
      <c r="PXH14"/>
      <c r="PXI14"/>
      <c r="PXJ14"/>
      <c r="PXK14"/>
      <c r="PXL14"/>
      <c r="PXM14"/>
      <c r="PXN14"/>
      <c r="PXO14"/>
      <c r="PXP14"/>
      <c r="PXQ14"/>
      <c r="PXR14"/>
      <c r="PXS14"/>
      <c r="PXT14"/>
      <c r="PXU14"/>
      <c r="PXV14"/>
      <c r="PXW14"/>
      <c r="PXX14"/>
      <c r="PXY14"/>
      <c r="PXZ14"/>
      <c r="PYA14"/>
      <c r="PYB14"/>
      <c r="PYC14"/>
      <c r="PYD14"/>
      <c r="PYE14"/>
      <c r="PYF14"/>
      <c r="PYG14"/>
      <c r="PYH14"/>
      <c r="PYI14"/>
      <c r="PYJ14"/>
      <c r="PYK14"/>
      <c r="PYL14"/>
      <c r="PYM14"/>
      <c r="PYN14"/>
      <c r="PYO14"/>
      <c r="PYP14"/>
      <c r="PYQ14"/>
      <c r="PYR14"/>
      <c r="PYS14"/>
      <c r="PYT14"/>
      <c r="PYU14"/>
      <c r="PYV14"/>
      <c r="PYW14"/>
      <c r="PYX14"/>
      <c r="PYY14"/>
      <c r="PYZ14"/>
      <c r="PZA14"/>
      <c r="PZB14"/>
      <c r="PZC14"/>
      <c r="PZD14"/>
      <c r="PZE14"/>
      <c r="PZF14"/>
      <c r="PZG14"/>
      <c r="PZH14"/>
      <c r="PZI14"/>
      <c r="PZJ14"/>
      <c r="PZK14"/>
      <c r="PZL14"/>
      <c r="PZM14"/>
      <c r="PZN14"/>
      <c r="PZO14"/>
      <c r="PZP14"/>
      <c r="PZQ14"/>
      <c r="PZR14"/>
      <c r="PZS14"/>
      <c r="PZT14"/>
      <c r="PZU14"/>
      <c r="PZV14"/>
      <c r="PZW14"/>
      <c r="PZX14"/>
      <c r="PZY14"/>
      <c r="PZZ14"/>
      <c r="QAA14"/>
      <c r="QAB14"/>
      <c r="QAC14"/>
      <c r="QAD14"/>
      <c r="QAE14"/>
      <c r="QAF14"/>
      <c r="QAG14"/>
      <c r="QAH14"/>
      <c r="QAI14"/>
      <c r="QAJ14"/>
      <c r="QAK14"/>
      <c r="QAL14"/>
      <c r="QAM14"/>
      <c r="QAN14"/>
      <c r="QAO14"/>
      <c r="QAP14"/>
      <c r="QAQ14"/>
      <c r="QAR14"/>
      <c r="QAS14"/>
      <c r="QAT14"/>
      <c r="QAU14"/>
      <c r="QAV14"/>
      <c r="QAW14"/>
      <c r="QAX14"/>
      <c r="QAY14"/>
      <c r="QAZ14"/>
      <c r="QBA14"/>
      <c r="QBB14"/>
      <c r="QBC14"/>
      <c r="QBD14"/>
      <c r="QBE14"/>
      <c r="QBF14"/>
      <c r="QBG14"/>
      <c r="QBH14"/>
      <c r="QBI14"/>
      <c r="QBJ14"/>
      <c r="QBK14"/>
      <c r="QBL14"/>
      <c r="QBM14"/>
      <c r="QBN14"/>
      <c r="QBO14"/>
      <c r="QBP14"/>
      <c r="QBQ14"/>
      <c r="QBR14"/>
      <c r="QBS14"/>
      <c r="QBT14"/>
      <c r="QBU14"/>
      <c r="QBV14"/>
      <c r="QBW14"/>
      <c r="QBX14"/>
      <c r="QBY14"/>
      <c r="QBZ14"/>
      <c r="QCA14"/>
      <c r="QCB14"/>
      <c r="QCC14"/>
      <c r="QCD14"/>
      <c r="QCE14"/>
      <c r="QCF14"/>
      <c r="QCG14"/>
      <c r="QCH14"/>
      <c r="QCI14"/>
      <c r="QCJ14"/>
      <c r="QCK14"/>
      <c r="QCL14"/>
      <c r="QCM14"/>
      <c r="QCN14"/>
      <c r="QCO14"/>
      <c r="QCP14"/>
      <c r="QCQ14"/>
      <c r="QCR14"/>
      <c r="QCS14"/>
      <c r="QCT14"/>
      <c r="QCU14"/>
      <c r="QCV14"/>
      <c r="QCW14"/>
      <c r="QCX14"/>
      <c r="QCY14"/>
      <c r="QCZ14"/>
      <c r="QDA14"/>
      <c r="QDB14"/>
      <c r="QDC14"/>
      <c r="QDD14"/>
      <c r="QDE14"/>
      <c r="QDF14"/>
      <c r="QDG14"/>
      <c r="QDH14"/>
      <c r="QDI14"/>
      <c r="QDJ14"/>
      <c r="QDK14"/>
      <c r="QDL14"/>
      <c r="QDM14"/>
      <c r="QDN14"/>
      <c r="QDO14"/>
      <c r="QDP14"/>
      <c r="QDQ14"/>
      <c r="QDR14"/>
      <c r="QDS14"/>
      <c r="QDT14"/>
      <c r="QDU14"/>
      <c r="QDV14"/>
      <c r="QDW14"/>
      <c r="QDX14"/>
      <c r="QDY14"/>
      <c r="QDZ14"/>
      <c r="QEA14"/>
      <c r="QEB14"/>
      <c r="QEC14"/>
      <c r="QED14"/>
      <c r="QEE14"/>
      <c r="QEF14"/>
      <c r="QEG14"/>
      <c r="QEH14"/>
      <c r="QEI14"/>
      <c r="QEJ14"/>
      <c r="QEK14"/>
      <c r="QEL14"/>
      <c r="QEM14"/>
      <c r="QEN14"/>
      <c r="QEO14"/>
      <c r="QEP14"/>
      <c r="QEQ14"/>
      <c r="QER14"/>
      <c r="QES14"/>
      <c r="QET14"/>
      <c r="QEU14"/>
      <c r="QEV14"/>
      <c r="QEW14"/>
      <c r="QEX14"/>
      <c r="QEY14"/>
      <c r="QEZ14"/>
      <c r="QFA14"/>
      <c r="QFB14"/>
      <c r="QFC14"/>
      <c r="QFD14"/>
      <c r="QFE14"/>
      <c r="QFF14"/>
      <c r="QFG14"/>
      <c r="QFH14"/>
      <c r="QFI14"/>
      <c r="QFJ14"/>
      <c r="QFK14"/>
      <c r="QFL14"/>
      <c r="QFM14"/>
      <c r="QFN14"/>
      <c r="QFO14"/>
      <c r="QFP14"/>
      <c r="QFQ14"/>
      <c r="QFR14"/>
      <c r="QFS14"/>
      <c r="QFT14"/>
      <c r="QFU14"/>
      <c r="QFV14"/>
      <c r="QFW14"/>
      <c r="QFX14"/>
      <c r="QFY14"/>
      <c r="QFZ14"/>
      <c r="QGA14"/>
      <c r="QGB14"/>
      <c r="QGC14"/>
      <c r="QGD14"/>
      <c r="QGE14"/>
      <c r="QGF14"/>
      <c r="QGG14"/>
      <c r="QGH14"/>
      <c r="QGI14"/>
      <c r="QGJ14"/>
      <c r="QGK14"/>
      <c r="QGL14"/>
      <c r="QGM14"/>
      <c r="QGN14"/>
      <c r="QGO14"/>
      <c r="QGP14"/>
      <c r="QGQ14"/>
      <c r="QGR14"/>
      <c r="QGS14"/>
      <c r="QGT14"/>
      <c r="QGU14"/>
      <c r="QGV14"/>
      <c r="QGW14"/>
      <c r="QGX14"/>
      <c r="QGY14"/>
      <c r="QGZ14"/>
      <c r="QHA14"/>
      <c r="QHB14"/>
      <c r="QHC14"/>
      <c r="QHD14"/>
      <c r="QHE14"/>
      <c r="QHF14"/>
      <c r="QHG14"/>
      <c r="QHH14"/>
      <c r="QHI14"/>
      <c r="QHJ14"/>
      <c r="QHK14"/>
      <c r="QHL14"/>
      <c r="QHM14"/>
      <c r="QHN14"/>
      <c r="QHO14"/>
      <c r="QHP14"/>
      <c r="QHQ14"/>
      <c r="QHR14"/>
      <c r="QHS14"/>
      <c r="QHT14"/>
      <c r="QHU14"/>
      <c r="QHV14"/>
      <c r="QHW14"/>
      <c r="QHX14"/>
      <c r="QHY14"/>
      <c r="QHZ14"/>
      <c r="QIA14"/>
      <c r="QIB14"/>
      <c r="QIC14"/>
      <c r="QID14"/>
      <c r="QIE14"/>
      <c r="QIF14"/>
      <c r="QIG14"/>
      <c r="QIH14"/>
      <c r="QII14"/>
      <c r="QIJ14"/>
      <c r="QIK14"/>
      <c r="QIL14"/>
      <c r="QIM14"/>
      <c r="QIN14"/>
      <c r="QIO14"/>
      <c r="QIP14"/>
      <c r="QIQ14"/>
      <c r="QIR14"/>
      <c r="QIS14"/>
      <c r="QIT14"/>
      <c r="QIU14"/>
      <c r="QIV14"/>
      <c r="QIW14"/>
      <c r="QIX14"/>
      <c r="QIY14"/>
      <c r="QIZ14"/>
      <c r="QJA14"/>
      <c r="QJB14"/>
      <c r="QJC14"/>
      <c r="QJD14"/>
      <c r="QJE14"/>
      <c r="QJF14"/>
      <c r="QJG14"/>
      <c r="QJH14"/>
      <c r="QJI14"/>
      <c r="QJJ14"/>
      <c r="QJK14"/>
      <c r="QJL14"/>
      <c r="QJM14"/>
      <c r="QJN14"/>
      <c r="QJO14"/>
      <c r="QJP14"/>
      <c r="QJQ14"/>
      <c r="QJR14"/>
      <c r="QJS14"/>
      <c r="QJT14"/>
      <c r="QJU14"/>
      <c r="QJV14"/>
      <c r="QJW14"/>
      <c r="QJX14"/>
      <c r="QJY14"/>
      <c r="QJZ14"/>
      <c r="QKA14"/>
      <c r="QKB14"/>
      <c r="QKC14"/>
      <c r="QKD14"/>
      <c r="QKE14"/>
      <c r="QKF14"/>
      <c r="QKG14"/>
      <c r="QKH14"/>
      <c r="QKI14"/>
      <c r="QKJ14"/>
      <c r="QKK14"/>
      <c r="QKL14"/>
      <c r="QKM14"/>
      <c r="QKN14"/>
      <c r="QKO14"/>
      <c r="QKP14"/>
      <c r="QKQ14"/>
      <c r="QKR14"/>
      <c r="QKS14"/>
      <c r="QKT14"/>
      <c r="QKU14"/>
      <c r="QKV14"/>
      <c r="QKW14"/>
      <c r="QKX14"/>
      <c r="QKY14"/>
      <c r="QKZ14"/>
      <c r="QLA14"/>
      <c r="QLB14"/>
      <c r="QLC14"/>
      <c r="QLD14"/>
      <c r="QLE14"/>
      <c r="QLF14"/>
      <c r="QLG14"/>
      <c r="QLH14"/>
      <c r="QLI14"/>
      <c r="QLJ14"/>
      <c r="QLK14"/>
      <c r="QLL14"/>
      <c r="QLM14"/>
      <c r="QLN14"/>
      <c r="QLO14"/>
      <c r="QLP14"/>
      <c r="QLQ14"/>
      <c r="QLR14"/>
      <c r="QLS14"/>
      <c r="QLT14"/>
      <c r="QLU14"/>
      <c r="QLV14"/>
      <c r="QLW14"/>
      <c r="QLX14"/>
      <c r="QLY14"/>
      <c r="QLZ14"/>
      <c r="QMA14"/>
      <c r="QMB14"/>
      <c r="QMC14"/>
      <c r="QMD14"/>
      <c r="QME14"/>
      <c r="QMF14"/>
      <c r="QMG14"/>
      <c r="QMH14"/>
      <c r="QMI14"/>
      <c r="QMJ14"/>
      <c r="QMK14"/>
      <c r="QML14"/>
      <c r="QMM14"/>
      <c r="QMN14"/>
      <c r="QMO14"/>
      <c r="QMP14"/>
      <c r="QMQ14"/>
      <c r="QMR14"/>
      <c r="QMS14"/>
      <c r="QMT14"/>
      <c r="QMU14"/>
      <c r="QMV14"/>
      <c r="QMW14"/>
      <c r="QMX14"/>
      <c r="QMY14"/>
      <c r="QMZ14"/>
      <c r="QNA14"/>
      <c r="QNB14"/>
      <c r="QNC14"/>
      <c r="QND14"/>
      <c r="QNE14"/>
      <c r="QNF14"/>
      <c r="QNG14"/>
      <c r="QNH14"/>
      <c r="QNI14"/>
      <c r="QNJ14"/>
      <c r="QNK14"/>
      <c r="QNL14"/>
      <c r="QNM14"/>
      <c r="QNN14"/>
      <c r="QNO14"/>
      <c r="QNP14"/>
      <c r="QNQ14"/>
      <c r="QNR14"/>
      <c r="QNS14"/>
      <c r="QNT14"/>
      <c r="QNU14"/>
      <c r="QNV14"/>
      <c r="QNW14"/>
      <c r="QNX14"/>
      <c r="QNY14"/>
      <c r="QNZ14"/>
      <c r="QOA14"/>
      <c r="QOB14"/>
      <c r="QOC14"/>
      <c r="QOD14"/>
      <c r="QOE14"/>
      <c r="QOF14"/>
      <c r="QOG14"/>
      <c r="QOH14"/>
      <c r="QOI14"/>
      <c r="QOJ14"/>
      <c r="QOK14"/>
      <c r="QOL14"/>
      <c r="QOM14"/>
      <c r="QON14"/>
      <c r="QOO14"/>
      <c r="QOP14"/>
      <c r="QOQ14"/>
      <c r="QOR14"/>
      <c r="QOS14"/>
      <c r="QOT14"/>
      <c r="QOU14"/>
      <c r="QOV14"/>
      <c r="QOW14"/>
      <c r="QOX14"/>
      <c r="QOY14"/>
      <c r="QOZ14"/>
      <c r="QPA14"/>
      <c r="QPB14"/>
      <c r="QPC14"/>
      <c r="QPD14"/>
      <c r="QPE14"/>
      <c r="QPF14"/>
      <c r="QPG14"/>
      <c r="QPH14"/>
      <c r="QPI14"/>
      <c r="QPJ14"/>
      <c r="QPK14"/>
      <c r="QPL14"/>
      <c r="QPM14"/>
      <c r="QPN14"/>
      <c r="QPO14"/>
      <c r="QPP14"/>
      <c r="QPQ14"/>
      <c r="QPR14"/>
      <c r="QPS14"/>
      <c r="QPT14"/>
      <c r="QPU14"/>
      <c r="QPV14"/>
      <c r="QPW14"/>
      <c r="QPX14"/>
      <c r="QPY14"/>
      <c r="QPZ14"/>
      <c r="QQA14"/>
      <c r="QQB14"/>
      <c r="QQC14"/>
      <c r="QQD14"/>
      <c r="QQE14"/>
      <c r="QQF14"/>
      <c r="QQG14"/>
      <c r="QQH14"/>
      <c r="QQI14"/>
      <c r="QQJ14"/>
      <c r="QQK14"/>
      <c r="QQL14"/>
      <c r="QQM14"/>
      <c r="QQN14"/>
      <c r="QQO14"/>
      <c r="QQP14"/>
      <c r="QQQ14"/>
      <c r="QQR14"/>
      <c r="QQS14"/>
      <c r="QQT14"/>
      <c r="QQU14"/>
      <c r="QQV14"/>
      <c r="QQW14"/>
      <c r="QQX14"/>
      <c r="QQY14"/>
      <c r="QQZ14"/>
      <c r="QRA14"/>
      <c r="QRB14"/>
      <c r="QRC14"/>
      <c r="QRD14"/>
      <c r="QRE14"/>
      <c r="QRF14"/>
      <c r="QRG14"/>
      <c r="QRH14"/>
      <c r="QRI14"/>
      <c r="QRJ14"/>
      <c r="QRK14"/>
      <c r="QRL14"/>
      <c r="QRM14"/>
      <c r="QRN14"/>
      <c r="QRO14"/>
      <c r="QRP14"/>
      <c r="QRQ14"/>
      <c r="QRR14"/>
      <c r="QRS14"/>
      <c r="QRT14"/>
      <c r="QRU14"/>
      <c r="QRV14"/>
      <c r="QRW14"/>
      <c r="QRX14"/>
      <c r="QRY14"/>
      <c r="QRZ14"/>
      <c r="QSA14"/>
      <c r="QSB14"/>
      <c r="QSC14"/>
      <c r="QSD14"/>
      <c r="QSE14"/>
      <c r="QSF14"/>
      <c r="QSG14"/>
      <c r="QSH14"/>
      <c r="QSI14"/>
      <c r="QSJ14"/>
      <c r="QSK14"/>
      <c r="QSL14"/>
      <c r="QSM14"/>
      <c r="QSN14"/>
      <c r="QSO14"/>
      <c r="QSP14"/>
      <c r="QSQ14"/>
      <c r="QSR14"/>
      <c r="QSS14"/>
      <c r="QST14"/>
      <c r="QSU14"/>
      <c r="QSV14"/>
      <c r="QSW14"/>
      <c r="QSX14"/>
      <c r="QSY14"/>
      <c r="QSZ14"/>
      <c r="QTA14"/>
      <c r="QTB14"/>
      <c r="QTC14"/>
      <c r="QTD14"/>
      <c r="QTE14"/>
      <c r="QTF14"/>
      <c r="QTG14"/>
      <c r="QTH14"/>
      <c r="QTI14"/>
      <c r="QTJ14"/>
      <c r="QTK14"/>
      <c r="QTL14"/>
      <c r="QTM14"/>
      <c r="QTN14"/>
      <c r="QTO14"/>
      <c r="QTP14"/>
      <c r="QTQ14"/>
      <c r="QTR14"/>
      <c r="QTS14"/>
      <c r="QTT14"/>
      <c r="QTU14"/>
      <c r="QTV14"/>
      <c r="QTW14"/>
      <c r="QTX14"/>
      <c r="QTY14"/>
      <c r="QTZ14"/>
      <c r="QUA14"/>
      <c r="QUB14"/>
      <c r="QUC14"/>
      <c r="QUD14"/>
      <c r="QUE14"/>
      <c r="QUF14"/>
      <c r="QUG14"/>
      <c r="QUH14"/>
      <c r="QUI14"/>
      <c r="QUJ14"/>
      <c r="QUK14"/>
      <c r="QUL14"/>
      <c r="QUM14"/>
      <c r="QUN14"/>
      <c r="QUO14"/>
      <c r="QUP14"/>
      <c r="QUQ14"/>
      <c r="QUR14"/>
      <c r="QUS14"/>
      <c r="QUT14"/>
      <c r="QUU14"/>
      <c r="QUV14"/>
      <c r="QUW14"/>
      <c r="QUX14"/>
      <c r="QUY14"/>
      <c r="QUZ14"/>
      <c r="QVA14"/>
      <c r="QVB14"/>
      <c r="QVC14"/>
      <c r="QVD14"/>
      <c r="QVE14"/>
      <c r="QVF14"/>
      <c r="QVG14"/>
      <c r="QVH14"/>
      <c r="QVI14"/>
      <c r="QVJ14"/>
      <c r="QVK14"/>
      <c r="QVL14"/>
      <c r="QVM14"/>
      <c r="QVN14"/>
      <c r="QVO14"/>
      <c r="QVP14"/>
      <c r="QVQ14"/>
      <c r="QVR14"/>
      <c r="QVS14"/>
      <c r="QVT14"/>
      <c r="QVU14"/>
      <c r="QVV14"/>
      <c r="QVW14"/>
      <c r="QVX14"/>
      <c r="QVY14"/>
      <c r="QVZ14"/>
      <c r="QWA14"/>
      <c r="QWB14"/>
      <c r="QWC14"/>
      <c r="QWD14"/>
      <c r="QWE14"/>
      <c r="QWF14"/>
      <c r="QWG14"/>
      <c r="QWH14"/>
      <c r="QWI14"/>
      <c r="QWJ14"/>
      <c r="QWK14"/>
      <c r="QWL14"/>
      <c r="QWM14"/>
      <c r="QWN14"/>
      <c r="QWO14"/>
      <c r="QWP14"/>
      <c r="QWQ14"/>
      <c r="QWR14"/>
      <c r="QWS14"/>
      <c r="QWT14"/>
      <c r="QWU14"/>
      <c r="QWV14"/>
      <c r="QWW14"/>
      <c r="QWX14"/>
      <c r="QWY14"/>
      <c r="QWZ14"/>
      <c r="QXA14"/>
      <c r="QXB14"/>
      <c r="QXC14"/>
      <c r="QXD14"/>
      <c r="QXE14"/>
      <c r="QXF14"/>
      <c r="QXG14"/>
      <c r="QXH14"/>
      <c r="QXI14"/>
      <c r="QXJ14"/>
      <c r="QXK14"/>
      <c r="QXL14"/>
      <c r="QXM14"/>
      <c r="QXN14"/>
      <c r="QXO14"/>
      <c r="QXP14"/>
      <c r="QXQ14"/>
      <c r="QXR14"/>
      <c r="QXS14"/>
      <c r="QXT14"/>
      <c r="QXU14"/>
      <c r="QXV14"/>
      <c r="QXW14"/>
      <c r="QXX14"/>
      <c r="QXY14"/>
      <c r="QXZ14"/>
      <c r="QYA14"/>
      <c r="QYB14"/>
      <c r="QYC14"/>
      <c r="QYD14"/>
      <c r="QYE14"/>
      <c r="QYF14"/>
      <c r="QYG14"/>
      <c r="QYH14"/>
      <c r="QYI14"/>
      <c r="QYJ14"/>
      <c r="QYK14"/>
      <c r="QYL14"/>
      <c r="QYM14"/>
      <c r="QYN14"/>
      <c r="QYO14"/>
      <c r="QYP14"/>
      <c r="QYQ14"/>
      <c r="QYR14"/>
      <c r="QYS14"/>
      <c r="QYT14"/>
      <c r="QYU14"/>
      <c r="QYV14"/>
      <c r="QYW14"/>
      <c r="QYX14"/>
      <c r="QYY14"/>
      <c r="QYZ14"/>
      <c r="QZA14"/>
      <c r="QZB14"/>
      <c r="QZC14"/>
      <c r="QZD14"/>
      <c r="QZE14"/>
      <c r="QZF14"/>
      <c r="QZG14"/>
      <c r="QZH14"/>
      <c r="QZI14"/>
      <c r="QZJ14"/>
      <c r="QZK14"/>
      <c r="QZL14"/>
      <c r="QZM14"/>
      <c r="QZN14"/>
      <c r="QZO14"/>
      <c r="QZP14"/>
      <c r="QZQ14"/>
      <c r="QZR14"/>
      <c r="QZS14"/>
      <c r="QZT14"/>
      <c r="QZU14"/>
      <c r="QZV14"/>
      <c r="QZW14"/>
      <c r="QZX14"/>
      <c r="QZY14"/>
      <c r="QZZ14"/>
      <c r="RAA14"/>
      <c r="RAB14"/>
      <c r="RAC14"/>
      <c r="RAD14"/>
      <c r="RAE14"/>
      <c r="RAF14"/>
      <c r="RAG14"/>
      <c r="RAH14"/>
      <c r="RAI14"/>
      <c r="RAJ14"/>
      <c r="RAK14"/>
      <c r="RAL14"/>
      <c r="RAM14"/>
      <c r="RAN14"/>
      <c r="RAO14"/>
      <c r="RAP14"/>
      <c r="RAQ14"/>
      <c r="RAR14"/>
      <c r="RAS14"/>
      <c r="RAT14"/>
      <c r="RAU14"/>
      <c r="RAV14"/>
      <c r="RAW14"/>
      <c r="RAX14"/>
      <c r="RAY14"/>
      <c r="RAZ14"/>
      <c r="RBA14"/>
      <c r="RBB14"/>
      <c r="RBC14"/>
      <c r="RBD14"/>
      <c r="RBE14"/>
      <c r="RBF14"/>
      <c r="RBG14"/>
      <c r="RBH14"/>
      <c r="RBI14"/>
      <c r="RBJ14"/>
      <c r="RBK14"/>
      <c r="RBL14"/>
      <c r="RBM14"/>
      <c r="RBN14"/>
      <c r="RBO14"/>
      <c r="RBP14"/>
      <c r="RBQ14"/>
      <c r="RBR14"/>
      <c r="RBS14"/>
      <c r="RBT14"/>
      <c r="RBU14"/>
      <c r="RBV14"/>
      <c r="RBW14"/>
      <c r="RBX14"/>
      <c r="RBY14"/>
      <c r="RBZ14"/>
      <c r="RCA14"/>
      <c r="RCB14"/>
      <c r="RCC14"/>
      <c r="RCD14"/>
      <c r="RCE14"/>
      <c r="RCF14"/>
      <c r="RCG14"/>
      <c r="RCH14"/>
      <c r="RCI14"/>
      <c r="RCJ14"/>
      <c r="RCK14"/>
      <c r="RCL14"/>
      <c r="RCM14"/>
      <c r="RCN14"/>
      <c r="RCO14"/>
      <c r="RCP14"/>
      <c r="RCQ14"/>
      <c r="RCR14"/>
      <c r="RCS14"/>
      <c r="RCT14"/>
      <c r="RCU14"/>
      <c r="RCV14"/>
      <c r="RCW14"/>
      <c r="RCX14"/>
      <c r="RCY14"/>
      <c r="RCZ14"/>
      <c r="RDA14"/>
      <c r="RDB14"/>
      <c r="RDC14"/>
      <c r="RDD14"/>
      <c r="RDE14"/>
      <c r="RDF14"/>
      <c r="RDG14"/>
      <c r="RDH14"/>
      <c r="RDI14"/>
      <c r="RDJ14"/>
      <c r="RDK14"/>
      <c r="RDL14"/>
      <c r="RDM14"/>
      <c r="RDN14"/>
      <c r="RDO14"/>
      <c r="RDP14"/>
      <c r="RDQ14"/>
      <c r="RDR14"/>
      <c r="RDS14"/>
      <c r="RDT14"/>
      <c r="RDU14"/>
      <c r="RDV14"/>
      <c r="RDW14"/>
      <c r="RDX14"/>
      <c r="RDY14"/>
      <c r="RDZ14"/>
      <c r="REA14"/>
      <c r="REB14"/>
      <c r="REC14"/>
      <c r="RED14"/>
      <c r="REE14"/>
      <c r="REF14"/>
      <c r="REG14"/>
      <c r="REH14"/>
      <c r="REI14"/>
      <c r="REJ14"/>
      <c r="REK14"/>
      <c r="REL14"/>
      <c r="REM14"/>
      <c r="REN14"/>
      <c r="REO14"/>
      <c r="REP14"/>
      <c r="REQ14"/>
      <c r="RER14"/>
      <c r="RES14"/>
      <c r="RET14"/>
      <c r="REU14"/>
      <c r="REV14"/>
      <c r="REW14"/>
      <c r="REX14"/>
      <c r="REY14"/>
      <c r="REZ14"/>
      <c r="RFA14"/>
      <c r="RFB14"/>
      <c r="RFC14"/>
      <c r="RFD14"/>
      <c r="RFE14"/>
      <c r="RFF14"/>
      <c r="RFG14"/>
      <c r="RFH14"/>
      <c r="RFI14"/>
      <c r="RFJ14"/>
      <c r="RFK14"/>
      <c r="RFL14"/>
      <c r="RFM14"/>
      <c r="RFN14"/>
      <c r="RFO14"/>
      <c r="RFP14"/>
      <c r="RFQ14"/>
      <c r="RFR14"/>
      <c r="RFS14"/>
      <c r="RFT14"/>
      <c r="RFU14"/>
      <c r="RFV14"/>
      <c r="RFW14"/>
      <c r="RFX14"/>
      <c r="RFY14"/>
      <c r="RFZ14"/>
      <c r="RGA14"/>
      <c r="RGB14"/>
      <c r="RGC14"/>
      <c r="RGD14"/>
      <c r="RGE14"/>
      <c r="RGF14"/>
      <c r="RGG14"/>
      <c r="RGH14"/>
      <c r="RGI14"/>
      <c r="RGJ14"/>
      <c r="RGK14"/>
      <c r="RGL14"/>
      <c r="RGM14"/>
      <c r="RGN14"/>
      <c r="RGO14"/>
      <c r="RGP14"/>
      <c r="RGQ14"/>
      <c r="RGR14"/>
      <c r="RGS14"/>
      <c r="RGT14"/>
      <c r="RGU14"/>
      <c r="RGV14"/>
      <c r="RGW14"/>
      <c r="RGX14"/>
      <c r="RGY14"/>
      <c r="RGZ14"/>
      <c r="RHA14"/>
      <c r="RHB14"/>
      <c r="RHC14"/>
      <c r="RHD14"/>
      <c r="RHE14"/>
      <c r="RHF14"/>
      <c r="RHG14"/>
      <c r="RHH14"/>
      <c r="RHI14"/>
      <c r="RHJ14"/>
      <c r="RHK14"/>
      <c r="RHL14"/>
      <c r="RHM14"/>
      <c r="RHN14"/>
      <c r="RHO14"/>
      <c r="RHP14"/>
      <c r="RHQ14"/>
      <c r="RHR14"/>
      <c r="RHS14"/>
      <c r="RHT14"/>
      <c r="RHU14"/>
      <c r="RHV14"/>
      <c r="RHW14"/>
      <c r="RHX14"/>
      <c r="RHY14"/>
      <c r="RHZ14"/>
      <c r="RIA14"/>
      <c r="RIB14"/>
      <c r="RIC14"/>
      <c r="RID14"/>
      <c r="RIE14"/>
      <c r="RIF14"/>
      <c r="RIG14"/>
      <c r="RIH14"/>
      <c r="RII14"/>
      <c r="RIJ14"/>
      <c r="RIK14"/>
      <c r="RIL14"/>
      <c r="RIM14"/>
      <c r="RIN14"/>
      <c r="RIO14"/>
      <c r="RIP14"/>
      <c r="RIQ14"/>
      <c r="RIR14"/>
      <c r="RIS14"/>
      <c r="RIT14"/>
      <c r="RIU14"/>
      <c r="RIV14"/>
      <c r="RIW14"/>
      <c r="RIX14"/>
      <c r="RIY14"/>
      <c r="RIZ14"/>
      <c r="RJA14"/>
      <c r="RJB14"/>
      <c r="RJC14"/>
      <c r="RJD14"/>
      <c r="RJE14"/>
      <c r="RJF14"/>
      <c r="RJG14"/>
      <c r="RJH14"/>
      <c r="RJI14"/>
      <c r="RJJ14"/>
      <c r="RJK14"/>
      <c r="RJL14"/>
      <c r="RJM14"/>
      <c r="RJN14"/>
      <c r="RJO14"/>
      <c r="RJP14"/>
      <c r="RJQ14"/>
      <c r="RJR14"/>
      <c r="RJS14"/>
      <c r="RJT14"/>
      <c r="RJU14"/>
      <c r="RJV14"/>
      <c r="RJW14"/>
      <c r="RJX14"/>
      <c r="RJY14"/>
      <c r="RJZ14"/>
      <c r="RKA14"/>
      <c r="RKB14"/>
      <c r="RKC14"/>
      <c r="RKD14"/>
      <c r="RKE14"/>
      <c r="RKF14"/>
      <c r="RKG14"/>
      <c r="RKH14"/>
      <c r="RKI14"/>
      <c r="RKJ14"/>
      <c r="RKK14"/>
      <c r="RKL14"/>
      <c r="RKM14"/>
      <c r="RKN14"/>
      <c r="RKO14"/>
      <c r="RKP14"/>
      <c r="RKQ14"/>
      <c r="RKR14"/>
      <c r="RKS14"/>
      <c r="RKT14"/>
      <c r="RKU14"/>
      <c r="RKV14"/>
      <c r="RKW14"/>
      <c r="RKX14"/>
      <c r="RKY14"/>
      <c r="RKZ14"/>
      <c r="RLA14"/>
      <c r="RLB14"/>
      <c r="RLC14"/>
      <c r="RLD14"/>
      <c r="RLE14"/>
      <c r="RLF14"/>
      <c r="RLG14"/>
      <c r="RLH14"/>
      <c r="RLI14"/>
      <c r="RLJ14"/>
      <c r="RLK14"/>
      <c r="RLL14"/>
      <c r="RLM14"/>
      <c r="RLN14"/>
      <c r="RLO14"/>
      <c r="RLP14"/>
      <c r="RLQ14"/>
      <c r="RLR14"/>
      <c r="RLS14"/>
      <c r="RLT14"/>
      <c r="RLU14"/>
      <c r="RLV14"/>
      <c r="RLW14"/>
      <c r="RLX14"/>
      <c r="RLY14"/>
      <c r="RLZ14"/>
      <c r="RMA14"/>
      <c r="RMB14"/>
      <c r="RMC14"/>
      <c r="RMD14"/>
      <c r="RME14"/>
      <c r="RMF14"/>
      <c r="RMG14"/>
      <c r="RMH14"/>
      <c r="RMI14"/>
      <c r="RMJ14"/>
      <c r="RMK14"/>
      <c r="RML14"/>
      <c r="RMM14"/>
      <c r="RMN14"/>
      <c r="RMO14"/>
      <c r="RMP14"/>
      <c r="RMQ14"/>
      <c r="RMR14"/>
      <c r="RMS14"/>
      <c r="RMT14"/>
      <c r="RMU14"/>
      <c r="RMV14"/>
      <c r="RMW14"/>
      <c r="RMX14"/>
      <c r="RMY14"/>
      <c r="RMZ14"/>
      <c r="RNA14"/>
      <c r="RNB14"/>
      <c r="RNC14"/>
      <c r="RND14"/>
      <c r="RNE14"/>
      <c r="RNF14"/>
      <c r="RNG14"/>
      <c r="RNH14"/>
      <c r="RNI14"/>
      <c r="RNJ14"/>
      <c r="RNK14"/>
      <c r="RNL14"/>
      <c r="RNM14"/>
      <c r="RNN14"/>
      <c r="RNO14"/>
      <c r="RNP14"/>
      <c r="RNQ14"/>
      <c r="RNR14"/>
      <c r="RNS14"/>
      <c r="RNT14"/>
      <c r="RNU14"/>
      <c r="RNV14"/>
      <c r="RNW14"/>
      <c r="RNX14"/>
      <c r="RNY14"/>
      <c r="RNZ14"/>
      <c r="ROA14"/>
      <c r="ROB14"/>
      <c r="ROC14"/>
      <c r="ROD14"/>
      <c r="ROE14"/>
      <c r="ROF14"/>
      <c r="ROG14"/>
      <c r="ROH14"/>
      <c r="ROI14"/>
      <c r="ROJ14"/>
      <c r="ROK14"/>
      <c r="ROL14"/>
      <c r="ROM14"/>
      <c r="RON14"/>
      <c r="ROO14"/>
      <c r="ROP14"/>
      <c r="ROQ14"/>
      <c r="ROR14"/>
      <c r="ROS14"/>
      <c r="ROT14"/>
      <c r="ROU14"/>
      <c r="ROV14"/>
      <c r="ROW14"/>
      <c r="ROX14"/>
      <c r="ROY14"/>
      <c r="ROZ14"/>
      <c r="RPA14"/>
      <c r="RPB14"/>
      <c r="RPC14"/>
      <c r="RPD14"/>
      <c r="RPE14"/>
      <c r="RPF14"/>
      <c r="RPG14"/>
      <c r="RPH14"/>
      <c r="RPI14"/>
      <c r="RPJ14"/>
      <c r="RPK14"/>
      <c r="RPL14"/>
      <c r="RPM14"/>
      <c r="RPN14"/>
      <c r="RPO14"/>
      <c r="RPP14"/>
      <c r="RPQ14"/>
      <c r="RPR14"/>
      <c r="RPS14"/>
      <c r="RPT14"/>
      <c r="RPU14"/>
      <c r="RPV14"/>
      <c r="RPW14"/>
      <c r="RPX14"/>
      <c r="RPY14"/>
      <c r="RPZ14"/>
      <c r="RQA14"/>
      <c r="RQB14"/>
      <c r="RQC14"/>
      <c r="RQD14"/>
      <c r="RQE14"/>
      <c r="RQF14"/>
      <c r="RQG14"/>
      <c r="RQH14"/>
      <c r="RQI14"/>
      <c r="RQJ14"/>
      <c r="RQK14"/>
      <c r="RQL14"/>
      <c r="RQM14"/>
      <c r="RQN14"/>
      <c r="RQO14"/>
      <c r="RQP14"/>
      <c r="RQQ14"/>
      <c r="RQR14"/>
      <c r="RQS14"/>
      <c r="RQT14"/>
      <c r="RQU14"/>
      <c r="RQV14"/>
      <c r="RQW14"/>
      <c r="RQX14"/>
      <c r="RQY14"/>
      <c r="RQZ14"/>
      <c r="RRA14"/>
      <c r="RRB14"/>
      <c r="RRC14"/>
      <c r="RRD14"/>
      <c r="RRE14"/>
      <c r="RRF14"/>
      <c r="RRG14"/>
      <c r="RRH14"/>
      <c r="RRI14"/>
      <c r="RRJ14"/>
      <c r="RRK14"/>
      <c r="RRL14"/>
      <c r="RRM14"/>
      <c r="RRN14"/>
      <c r="RRO14"/>
      <c r="RRP14"/>
      <c r="RRQ14"/>
      <c r="RRR14"/>
      <c r="RRS14"/>
      <c r="RRT14"/>
      <c r="RRU14"/>
      <c r="RRV14"/>
      <c r="RRW14"/>
      <c r="RRX14"/>
      <c r="RRY14"/>
      <c r="RRZ14"/>
      <c r="RSA14"/>
      <c r="RSB14"/>
      <c r="RSC14"/>
      <c r="RSD14"/>
      <c r="RSE14"/>
      <c r="RSF14"/>
      <c r="RSG14"/>
      <c r="RSH14"/>
      <c r="RSI14"/>
      <c r="RSJ14"/>
      <c r="RSK14"/>
      <c r="RSL14"/>
      <c r="RSM14"/>
      <c r="RSN14"/>
      <c r="RSO14"/>
      <c r="RSP14"/>
      <c r="RSQ14"/>
      <c r="RSR14"/>
      <c r="RSS14"/>
      <c r="RST14"/>
      <c r="RSU14"/>
      <c r="RSV14"/>
      <c r="RSW14"/>
      <c r="RSX14"/>
      <c r="RSY14"/>
      <c r="RSZ14"/>
      <c r="RTA14"/>
      <c r="RTB14"/>
      <c r="RTC14"/>
      <c r="RTD14"/>
      <c r="RTE14"/>
      <c r="RTF14"/>
      <c r="RTG14"/>
      <c r="RTH14"/>
      <c r="RTI14"/>
      <c r="RTJ14"/>
      <c r="RTK14"/>
      <c r="RTL14"/>
      <c r="RTM14"/>
      <c r="RTN14"/>
      <c r="RTO14"/>
      <c r="RTP14"/>
      <c r="RTQ14"/>
      <c r="RTR14"/>
      <c r="RTS14"/>
      <c r="RTT14"/>
      <c r="RTU14"/>
      <c r="RTV14"/>
      <c r="RTW14"/>
      <c r="RTX14"/>
      <c r="RTY14"/>
      <c r="RTZ14"/>
      <c r="RUA14"/>
      <c r="RUB14"/>
      <c r="RUC14"/>
      <c r="RUD14"/>
      <c r="RUE14"/>
      <c r="RUF14"/>
      <c r="RUG14"/>
      <c r="RUH14"/>
      <c r="RUI14"/>
      <c r="RUJ14"/>
      <c r="RUK14"/>
      <c r="RUL14"/>
      <c r="RUM14"/>
      <c r="RUN14"/>
      <c r="RUO14"/>
      <c r="RUP14"/>
      <c r="RUQ14"/>
      <c r="RUR14"/>
      <c r="RUS14"/>
      <c r="RUT14"/>
      <c r="RUU14"/>
      <c r="RUV14"/>
      <c r="RUW14"/>
      <c r="RUX14"/>
      <c r="RUY14"/>
      <c r="RUZ14"/>
      <c r="RVA14"/>
      <c r="RVB14"/>
      <c r="RVC14"/>
      <c r="RVD14"/>
      <c r="RVE14"/>
      <c r="RVF14"/>
      <c r="RVG14"/>
      <c r="RVH14"/>
      <c r="RVI14"/>
      <c r="RVJ14"/>
      <c r="RVK14"/>
      <c r="RVL14"/>
      <c r="RVM14"/>
      <c r="RVN14"/>
      <c r="RVO14"/>
      <c r="RVP14"/>
      <c r="RVQ14"/>
      <c r="RVR14"/>
      <c r="RVS14"/>
      <c r="RVT14"/>
      <c r="RVU14"/>
      <c r="RVV14"/>
      <c r="RVW14"/>
      <c r="RVX14"/>
      <c r="RVY14"/>
      <c r="RVZ14"/>
      <c r="RWA14"/>
      <c r="RWB14"/>
      <c r="RWC14"/>
      <c r="RWD14"/>
      <c r="RWE14"/>
      <c r="RWF14"/>
      <c r="RWG14"/>
      <c r="RWH14"/>
      <c r="RWI14"/>
      <c r="RWJ14"/>
      <c r="RWK14"/>
      <c r="RWL14"/>
      <c r="RWM14"/>
      <c r="RWN14"/>
      <c r="RWO14"/>
      <c r="RWP14"/>
      <c r="RWQ14"/>
      <c r="RWR14"/>
      <c r="RWS14"/>
      <c r="RWT14"/>
      <c r="RWU14"/>
      <c r="RWV14"/>
      <c r="RWW14"/>
      <c r="RWX14"/>
      <c r="RWY14"/>
      <c r="RWZ14"/>
      <c r="RXA14"/>
      <c r="RXB14"/>
      <c r="RXC14"/>
      <c r="RXD14"/>
      <c r="RXE14"/>
      <c r="RXF14"/>
      <c r="RXG14"/>
      <c r="RXH14"/>
      <c r="RXI14"/>
      <c r="RXJ14"/>
      <c r="RXK14"/>
      <c r="RXL14"/>
      <c r="RXM14"/>
      <c r="RXN14"/>
      <c r="RXO14"/>
      <c r="RXP14"/>
      <c r="RXQ14"/>
      <c r="RXR14"/>
      <c r="RXS14"/>
      <c r="RXT14"/>
      <c r="RXU14"/>
      <c r="RXV14"/>
      <c r="RXW14"/>
      <c r="RXX14"/>
      <c r="RXY14"/>
      <c r="RXZ14"/>
      <c r="RYA14"/>
      <c r="RYB14"/>
      <c r="RYC14"/>
      <c r="RYD14"/>
      <c r="RYE14"/>
      <c r="RYF14"/>
      <c r="RYG14"/>
      <c r="RYH14"/>
      <c r="RYI14"/>
      <c r="RYJ14"/>
      <c r="RYK14"/>
      <c r="RYL14"/>
      <c r="RYM14"/>
      <c r="RYN14"/>
      <c r="RYO14"/>
      <c r="RYP14"/>
      <c r="RYQ14"/>
      <c r="RYR14"/>
      <c r="RYS14"/>
      <c r="RYT14"/>
      <c r="RYU14"/>
      <c r="RYV14"/>
      <c r="RYW14"/>
      <c r="RYX14"/>
      <c r="RYY14"/>
      <c r="RYZ14"/>
      <c r="RZA14"/>
      <c r="RZB14"/>
      <c r="RZC14"/>
      <c r="RZD14"/>
      <c r="RZE14"/>
      <c r="RZF14"/>
      <c r="RZG14"/>
      <c r="RZH14"/>
      <c r="RZI14"/>
      <c r="RZJ14"/>
      <c r="RZK14"/>
      <c r="RZL14"/>
      <c r="RZM14"/>
      <c r="RZN14"/>
      <c r="RZO14"/>
      <c r="RZP14"/>
      <c r="RZQ14"/>
      <c r="RZR14"/>
      <c r="RZS14"/>
      <c r="RZT14"/>
      <c r="RZU14"/>
      <c r="RZV14"/>
      <c r="RZW14"/>
      <c r="RZX14"/>
      <c r="RZY14"/>
      <c r="RZZ14"/>
      <c r="SAA14"/>
      <c r="SAB14"/>
      <c r="SAC14"/>
      <c r="SAD14"/>
      <c r="SAE14"/>
      <c r="SAF14"/>
      <c r="SAG14"/>
      <c r="SAH14"/>
      <c r="SAI14"/>
      <c r="SAJ14"/>
      <c r="SAK14"/>
      <c r="SAL14"/>
      <c r="SAM14"/>
      <c r="SAN14"/>
      <c r="SAO14"/>
      <c r="SAP14"/>
      <c r="SAQ14"/>
      <c r="SAR14"/>
      <c r="SAS14"/>
      <c r="SAT14"/>
      <c r="SAU14"/>
      <c r="SAV14"/>
      <c r="SAW14"/>
      <c r="SAX14"/>
      <c r="SAY14"/>
      <c r="SAZ14"/>
      <c r="SBA14"/>
      <c r="SBB14"/>
      <c r="SBC14"/>
      <c r="SBD14"/>
      <c r="SBE14"/>
      <c r="SBF14"/>
      <c r="SBG14"/>
      <c r="SBH14"/>
      <c r="SBI14"/>
      <c r="SBJ14"/>
      <c r="SBK14"/>
      <c r="SBL14"/>
      <c r="SBM14"/>
      <c r="SBN14"/>
      <c r="SBO14"/>
      <c r="SBP14"/>
      <c r="SBQ14"/>
      <c r="SBR14"/>
      <c r="SBS14"/>
      <c r="SBT14"/>
      <c r="SBU14"/>
      <c r="SBV14"/>
      <c r="SBW14"/>
      <c r="SBX14"/>
      <c r="SBY14"/>
      <c r="SBZ14"/>
      <c r="SCA14"/>
      <c r="SCB14"/>
      <c r="SCC14"/>
      <c r="SCD14"/>
      <c r="SCE14"/>
      <c r="SCF14"/>
      <c r="SCG14"/>
      <c r="SCH14"/>
      <c r="SCI14"/>
      <c r="SCJ14"/>
      <c r="SCK14"/>
      <c r="SCL14"/>
      <c r="SCM14"/>
      <c r="SCN14"/>
      <c r="SCO14"/>
      <c r="SCP14"/>
      <c r="SCQ14"/>
      <c r="SCR14"/>
      <c r="SCS14"/>
      <c r="SCT14"/>
      <c r="SCU14"/>
      <c r="SCV14"/>
      <c r="SCW14"/>
      <c r="SCX14"/>
      <c r="SCY14"/>
      <c r="SCZ14"/>
      <c r="SDA14"/>
      <c r="SDB14"/>
      <c r="SDC14"/>
      <c r="SDD14"/>
      <c r="SDE14"/>
      <c r="SDF14"/>
      <c r="SDG14"/>
      <c r="SDH14"/>
      <c r="SDI14"/>
      <c r="SDJ14"/>
      <c r="SDK14"/>
      <c r="SDL14"/>
      <c r="SDM14"/>
      <c r="SDN14"/>
      <c r="SDO14"/>
      <c r="SDP14"/>
      <c r="SDQ14"/>
      <c r="SDR14"/>
      <c r="SDS14"/>
      <c r="SDT14"/>
      <c r="SDU14"/>
      <c r="SDV14"/>
      <c r="SDW14"/>
      <c r="SDX14"/>
      <c r="SDY14"/>
      <c r="SDZ14"/>
      <c r="SEA14"/>
      <c r="SEB14"/>
      <c r="SEC14"/>
      <c r="SED14"/>
      <c r="SEE14"/>
      <c r="SEF14"/>
      <c r="SEG14"/>
      <c r="SEH14"/>
      <c r="SEI14"/>
      <c r="SEJ14"/>
      <c r="SEK14"/>
      <c r="SEL14"/>
      <c r="SEM14"/>
      <c r="SEN14"/>
      <c r="SEO14"/>
      <c r="SEP14"/>
      <c r="SEQ14"/>
      <c r="SER14"/>
      <c r="SES14"/>
      <c r="SET14"/>
      <c r="SEU14"/>
      <c r="SEV14"/>
      <c r="SEW14"/>
      <c r="SEX14"/>
      <c r="SEY14"/>
      <c r="SEZ14"/>
      <c r="SFA14"/>
      <c r="SFB14"/>
      <c r="SFC14"/>
      <c r="SFD14"/>
      <c r="SFE14"/>
      <c r="SFF14"/>
      <c r="SFG14"/>
      <c r="SFH14"/>
      <c r="SFI14"/>
      <c r="SFJ14"/>
      <c r="SFK14"/>
      <c r="SFL14"/>
      <c r="SFM14"/>
      <c r="SFN14"/>
      <c r="SFO14"/>
      <c r="SFP14"/>
      <c r="SFQ14"/>
      <c r="SFR14"/>
      <c r="SFS14"/>
      <c r="SFT14"/>
      <c r="SFU14"/>
      <c r="SFV14"/>
      <c r="SFW14"/>
      <c r="SFX14"/>
      <c r="SFY14"/>
      <c r="SFZ14"/>
      <c r="SGA14"/>
      <c r="SGB14"/>
      <c r="SGC14"/>
      <c r="SGD14"/>
      <c r="SGE14"/>
      <c r="SGF14"/>
      <c r="SGG14"/>
      <c r="SGH14"/>
      <c r="SGI14"/>
      <c r="SGJ14"/>
      <c r="SGK14"/>
      <c r="SGL14"/>
      <c r="SGM14"/>
      <c r="SGN14"/>
      <c r="SGO14"/>
      <c r="SGP14"/>
      <c r="SGQ14"/>
      <c r="SGR14"/>
      <c r="SGS14"/>
      <c r="SGT14"/>
      <c r="SGU14"/>
      <c r="SGV14"/>
      <c r="SGW14"/>
      <c r="SGX14"/>
      <c r="SGY14"/>
      <c r="SGZ14"/>
      <c r="SHA14"/>
      <c r="SHB14"/>
      <c r="SHC14"/>
      <c r="SHD14"/>
      <c r="SHE14"/>
      <c r="SHF14"/>
      <c r="SHG14"/>
      <c r="SHH14"/>
      <c r="SHI14"/>
      <c r="SHJ14"/>
      <c r="SHK14"/>
      <c r="SHL14"/>
      <c r="SHM14"/>
      <c r="SHN14"/>
      <c r="SHO14"/>
      <c r="SHP14"/>
      <c r="SHQ14"/>
      <c r="SHR14"/>
      <c r="SHS14"/>
      <c r="SHT14"/>
      <c r="SHU14"/>
      <c r="SHV14"/>
      <c r="SHW14"/>
      <c r="SHX14"/>
      <c r="SHY14"/>
      <c r="SHZ14"/>
      <c r="SIA14"/>
      <c r="SIB14"/>
      <c r="SIC14"/>
      <c r="SID14"/>
      <c r="SIE14"/>
      <c r="SIF14"/>
      <c r="SIG14"/>
      <c r="SIH14"/>
      <c r="SII14"/>
      <c r="SIJ14"/>
      <c r="SIK14"/>
      <c r="SIL14"/>
      <c r="SIM14"/>
      <c r="SIN14"/>
      <c r="SIO14"/>
      <c r="SIP14"/>
      <c r="SIQ14"/>
      <c r="SIR14"/>
      <c r="SIS14"/>
      <c r="SIT14"/>
      <c r="SIU14"/>
      <c r="SIV14"/>
      <c r="SIW14"/>
      <c r="SIX14"/>
      <c r="SIY14"/>
      <c r="SIZ14"/>
      <c r="SJA14"/>
      <c r="SJB14"/>
      <c r="SJC14"/>
      <c r="SJD14"/>
      <c r="SJE14"/>
      <c r="SJF14"/>
      <c r="SJG14"/>
      <c r="SJH14"/>
      <c r="SJI14"/>
      <c r="SJJ14"/>
      <c r="SJK14"/>
      <c r="SJL14"/>
      <c r="SJM14"/>
      <c r="SJN14"/>
      <c r="SJO14"/>
      <c r="SJP14"/>
      <c r="SJQ14"/>
      <c r="SJR14"/>
      <c r="SJS14"/>
      <c r="SJT14"/>
      <c r="SJU14"/>
      <c r="SJV14"/>
      <c r="SJW14"/>
      <c r="SJX14"/>
      <c r="SJY14"/>
      <c r="SJZ14"/>
      <c r="SKA14"/>
      <c r="SKB14"/>
      <c r="SKC14"/>
      <c r="SKD14"/>
      <c r="SKE14"/>
      <c r="SKF14"/>
      <c r="SKG14"/>
      <c r="SKH14"/>
      <c r="SKI14"/>
      <c r="SKJ14"/>
      <c r="SKK14"/>
      <c r="SKL14"/>
      <c r="SKM14"/>
      <c r="SKN14"/>
      <c r="SKO14"/>
      <c r="SKP14"/>
      <c r="SKQ14"/>
      <c r="SKR14"/>
      <c r="SKS14"/>
      <c r="SKT14"/>
      <c r="SKU14"/>
      <c r="SKV14"/>
      <c r="SKW14"/>
      <c r="SKX14"/>
      <c r="SKY14"/>
      <c r="SKZ14"/>
      <c r="SLA14"/>
      <c r="SLB14"/>
      <c r="SLC14"/>
      <c r="SLD14"/>
      <c r="SLE14"/>
      <c r="SLF14"/>
      <c r="SLG14"/>
      <c r="SLH14"/>
      <c r="SLI14"/>
      <c r="SLJ14"/>
      <c r="SLK14"/>
      <c r="SLL14"/>
      <c r="SLM14"/>
      <c r="SLN14"/>
      <c r="SLO14"/>
      <c r="SLP14"/>
      <c r="SLQ14"/>
      <c r="SLR14"/>
      <c r="SLS14"/>
      <c r="SLT14"/>
      <c r="SLU14"/>
      <c r="SLV14"/>
      <c r="SLW14"/>
      <c r="SLX14"/>
      <c r="SLY14"/>
      <c r="SLZ14"/>
      <c r="SMA14"/>
      <c r="SMB14"/>
      <c r="SMC14"/>
      <c r="SMD14"/>
      <c r="SME14"/>
      <c r="SMF14"/>
      <c r="SMG14"/>
      <c r="SMH14"/>
      <c r="SMI14"/>
      <c r="SMJ14"/>
      <c r="SMK14"/>
      <c r="SML14"/>
      <c r="SMM14"/>
      <c r="SMN14"/>
      <c r="SMO14"/>
      <c r="SMP14"/>
      <c r="SMQ14"/>
      <c r="SMR14"/>
      <c r="SMS14"/>
      <c r="SMT14"/>
      <c r="SMU14"/>
      <c r="SMV14"/>
      <c r="SMW14"/>
      <c r="SMX14"/>
      <c r="SMY14"/>
      <c r="SMZ14"/>
      <c r="SNA14"/>
      <c r="SNB14"/>
      <c r="SNC14"/>
      <c r="SND14"/>
      <c r="SNE14"/>
      <c r="SNF14"/>
      <c r="SNG14"/>
      <c r="SNH14"/>
      <c r="SNI14"/>
      <c r="SNJ14"/>
      <c r="SNK14"/>
      <c r="SNL14"/>
      <c r="SNM14"/>
      <c r="SNN14"/>
      <c r="SNO14"/>
      <c r="SNP14"/>
      <c r="SNQ14"/>
      <c r="SNR14"/>
      <c r="SNS14"/>
      <c r="SNT14"/>
      <c r="SNU14"/>
      <c r="SNV14"/>
      <c r="SNW14"/>
      <c r="SNX14"/>
      <c r="SNY14"/>
      <c r="SNZ14"/>
      <c r="SOA14"/>
      <c r="SOB14"/>
      <c r="SOC14"/>
      <c r="SOD14"/>
      <c r="SOE14"/>
      <c r="SOF14"/>
      <c r="SOG14"/>
      <c r="SOH14"/>
      <c r="SOI14"/>
      <c r="SOJ14"/>
      <c r="SOK14"/>
      <c r="SOL14"/>
      <c r="SOM14"/>
      <c r="SON14"/>
      <c r="SOO14"/>
      <c r="SOP14"/>
      <c r="SOQ14"/>
      <c r="SOR14"/>
      <c r="SOS14"/>
      <c r="SOT14"/>
      <c r="SOU14"/>
      <c r="SOV14"/>
      <c r="SOW14"/>
      <c r="SOX14"/>
      <c r="SOY14"/>
      <c r="SOZ14"/>
      <c r="SPA14"/>
      <c r="SPB14"/>
      <c r="SPC14"/>
      <c r="SPD14"/>
      <c r="SPE14"/>
      <c r="SPF14"/>
      <c r="SPG14"/>
      <c r="SPH14"/>
      <c r="SPI14"/>
      <c r="SPJ14"/>
      <c r="SPK14"/>
      <c r="SPL14"/>
      <c r="SPM14"/>
      <c r="SPN14"/>
      <c r="SPO14"/>
      <c r="SPP14"/>
      <c r="SPQ14"/>
      <c r="SPR14"/>
      <c r="SPS14"/>
      <c r="SPT14"/>
      <c r="SPU14"/>
      <c r="SPV14"/>
      <c r="SPW14"/>
      <c r="SPX14"/>
      <c r="SPY14"/>
      <c r="SPZ14"/>
      <c r="SQA14"/>
      <c r="SQB14"/>
      <c r="SQC14"/>
      <c r="SQD14"/>
      <c r="SQE14"/>
      <c r="SQF14"/>
      <c r="SQG14"/>
      <c r="SQH14"/>
      <c r="SQI14"/>
      <c r="SQJ14"/>
      <c r="SQK14"/>
      <c r="SQL14"/>
      <c r="SQM14"/>
      <c r="SQN14"/>
      <c r="SQO14"/>
      <c r="SQP14"/>
      <c r="SQQ14"/>
      <c r="SQR14"/>
      <c r="SQS14"/>
      <c r="SQT14"/>
      <c r="SQU14"/>
      <c r="SQV14"/>
      <c r="SQW14"/>
      <c r="SQX14"/>
      <c r="SQY14"/>
      <c r="SQZ14"/>
      <c r="SRA14"/>
      <c r="SRB14"/>
      <c r="SRC14"/>
      <c r="SRD14"/>
      <c r="SRE14"/>
      <c r="SRF14"/>
      <c r="SRG14"/>
      <c r="SRH14"/>
      <c r="SRI14"/>
      <c r="SRJ14"/>
      <c r="SRK14"/>
      <c r="SRL14"/>
      <c r="SRM14"/>
      <c r="SRN14"/>
      <c r="SRO14"/>
      <c r="SRP14"/>
      <c r="SRQ14"/>
      <c r="SRR14"/>
      <c r="SRS14"/>
      <c r="SRT14"/>
      <c r="SRU14"/>
      <c r="SRV14"/>
      <c r="SRW14"/>
      <c r="SRX14"/>
      <c r="SRY14"/>
      <c r="SRZ14"/>
      <c r="SSA14"/>
      <c r="SSB14"/>
      <c r="SSC14"/>
      <c r="SSD14"/>
      <c r="SSE14"/>
      <c r="SSF14"/>
      <c r="SSG14"/>
      <c r="SSH14"/>
      <c r="SSI14"/>
      <c r="SSJ14"/>
      <c r="SSK14"/>
      <c r="SSL14"/>
      <c r="SSM14"/>
      <c r="SSN14"/>
      <c r="SSO14"/>
      <c r="SSP14"/>
      <c r="SSQ14"/>
      <c r="SSR14"/>
      <c r="SSS14"/>
      <c r="SST14"/>
      <c r="SSU14"/>
      <c r="SSV14"/>
      <c r="SSW14"/>
      <c r="SSX14"/>
      <c r="SSY14"/>
      <c r="SSZ14"/>
      <c r="STA14"/>
      <c r="STB14"/>
      <c r="STC14"/>
      <c r="STD14"/>
      <c r="STE14"/>
      <c r="STF14"/>
      <c r="STG14"/>
      <c r="STH14"/>
      <c r="STI14"/>
      <c r="STJ14"/>
      <c r="STK14"/>
      <c r="STL14"/>
      <c r="STM14"/>
      <c r="STN14"/>
      <c r="STO14"/>
      <c r="STP14"/>
      <c r="STQ14"/>
      <c r="STR14"/>
      <c r="STS14"/>
      <c r="STT14"/>
      <c r="STU14"/>
      <c r="STV14"/>
      <c r="STW14"/>
      <c r="STX14"/>
      <c r="STY14"/>
      <c r="STZ14"/>
      <c r="SUA14"/>
      <c r="SUB14"/>
      <c r="SUC14"/>
      <c r="SUD14"/>
      <c r="SUE14"/>
      <c r="SUF14"/>
      <c r="SUG14"/>
      <c r="SUH14"/>
      <c r="SUI14"/>
      <c r="SUJ14"/>
      <c r="SUK14"/>
      <c r="SUL14"/>
      <c r="SUM14"/>
      <c r="SUN14"/>
      <c r="SUO14"/>
      <c r="SUP14"/>
      <c r="SUQ14"/>
      <c r="SUR14"/>
      <c r="SUS14"/>
      <c r="SUT14"/>
      <c r="SUU14"/>
      <c r="SUV14"/>
      <c r="SUW14"/>
      <c r="SUX14"/>
      <c r="SUY14"/>
      <c r="SUZ14"/>
      <c r="SVA14"/>
      <c r="SVB14"/>
      <c r="SVC14"/>
      <c r="SVD14"/>
      <c r="SVE14"/>
      <c r="SVF14"/>
      <c r="SVG14"/>
      <c r="SVH14"/>
      <c r="SVI14"/>
      <c r="SVJ14"/>
      <c r="SVK14"/>
      <c r="SVL14"/>
      <c r="SVM14"/>
      <c r="SVN14"/>
      <c r="SVO14"/>
      <c r="SVP14"/>
      <c r="SVQ14"/>
      <c r="SVR14"/>
      <c r="SVS14"/>
      <c r="SVT14"/>
      <c r="SVU14"/>
      <c r="SVV14"/>
      <c r="SVW14"/>
      <c r="SVX14"/>
      <c r="SVY14"/>
      <c r="SVZ14"/>
      <c r="SWA14"/>
      <c r="SWB14"/>
      <c r="SWC14"/>
      <c r="SWD14"/>
      <c r="SWE14"/>
      <c r="SWF14"/>
      <c r="SWG14"/>
      <c r="SWH14"/>
      <c r="SWI14"/>
      <c r="SWJ14"/>
      <c r="SWK14"/>
      <c r="SWL14"/>
      <c r="SWM14"/>
      <c r="SWN14"/>
      <c r="SWO14"/>
      <c r="SWP14"/>
      <c r="SWQ14"/>
      <c r="SWR14"/>
      <c r="SWS14"/>
      <c r="SWT14"/>
      <c r="SWU14"/>
      <c r="SWV14"/>
      <c r="SWW14"/>
      <c r="SWX14"/>
      <c r="SWY14"/>
      <c r="SWZ14"/>
      <c r="SXA14"/>
      <c r="SXB14"/>
      <c r="SXC14"/>
      <c r="SXD14"/>
      <c r="SXE14"/>
      <c r="SXF14"/>
      <c r="SXG14"/>
      <c r="SXH14"/>
      <c r="SXI14"/>
      <c r="SXJ14"/>
      <c r="SXK14"/>
      <c r="SXL14"/>
      <c r="SXM14"/>
      <c r="SXN14"/>
      <c r="SXO14"/>
      <c r="SXP14"/>
      <c r="SXQ14"/>
      <c r="SXR14"/>
      <c r="SXS14"/>
      <c r="SXT14"/>
      <c r="SXU14"/>
      <c r="SXV14"/>
      <c r="SXW14"/>
      <c r="SXX14"/>
      <c r="SXY14"/>
      <c r="SXZ14"/>
      <c r="SYA14"/>
      <c r="SYB14"/>
      <c r="SYC14"/>
      <c r="SYD14"/>
      <c r="SYE14"/>
      <c r="SYF14"/>
      <c r="SYG14"/>
      <c r="SYH14"/>
      <c r="SYI14"/>
      <c r="SYJ14"/>
      <c r="SYK14"/>
      <c r="SYL14"/>
      <c r="SYM14"/>
      <c r="SYN14"/>
      <c r="SYO14"/>
      <c r="SYP14"/>
      <c r="SYQ14"/>
      <c r="SYR14"/>
      <c r="SYS14"/>
      <c r="SYT14"/>
      <c r="SYU14"/>
      <c r="SYV14"/>
      <c r="SYW14"/>
      <c r="SYX14"/>
      <c r="SYY14"/>
      <c r="SYZ14"/>
      <c r="SZA14"/>
      <c r="SZB14"/>
      <c r="SZC14"/>
      <c r="SZD14"/>
      <c r="SZE14"/>
      <c r="SZF14"/>
      <c r="SZG14"/>
      <c r="SZH14"/>
      <c r="SZI14"/>
      <c r="SZJ14"/>
      <c r="SZK14"/>
      <c r="SZL14"/>
      <c r="SZM14"/>
      <c r="SZN14"/>
      <c r="SZO14"/>
      <c r="SZP14"/>
      <c r="SZQ14"/>
      <c r="SZR14"/>
      <c r="SZS14"/>
      <c r="SZT14"/>
      <c r="SZU14"/>
      <c r="SZV14"/>
      <c r="SZW14"/>
      <c r="SZX14"/>
      <c r="SZY14"/>
      <c r="SZZ14"/>
      <c r="TAA14"/>
      <c r="TAB14"/>
      <c r="TAC14"/>
      <c r="TAD14"/>
      <c r="TAE14"/>
      <c r="TAF14"/>
      <c r="TAG14"/>
      <c r="TAH14"/>
      <c r="TAI14"/>
      <c r="TAJ14"/>
      <c r="TAK14"/>
      <c r="TAL14"/>
      <c r="TAM14"/>
      <c r="TAN14"/>
      <c r="TAO14"/>
      <c r="TAP14"/>
      <c r="TAQ14"/>
      <c r="TAR14"/>
      <c r="TAS14"/>
      <c r="TAT14"/>
      <c r="TAU14"/>
      <c r="TAV14"/>
      <c r="TAW14"/>
      <c r="TAX14"/>
      <c r="TAY14"/>
      <c r="TAZ14"/>
      <c r="TBA14"/>
      <c r="TBB14"/>
      <c r="TBC14"/>
      <c r="TBD14"/>
      <c r="TBE14"/>
      <c r="TBF14"/>
      <c r="TBG14"/>
      <c r="TBH14"/>
      <c r="TBI14"/>
      <c r="TBJ14"/>
      <c r="TBK14"/>
      <c r="TBL14"/>
      <c r="TBM14"/>
      <c r="TBN14"/>
      <c r="TBO14"/>
      <c r="TBP14"/>
      <c r="TBQ14"/>
      <c r="TBR14"/>
      <c r="TBS14"/>
      <c r="TBT14"/>
      <c r="TBU14"/>
      <c r="TBV14"/>
      <c r="TBW14"/>
      <c r="TBX14"/>
      <c r="TBY14"/>
      <c r="TBZ14"/>
      <c r="TCA14"/>
      <c r="TCB14"/>
      <c r="TCC14"/>
      <c r="TCD14"/>
      <c r="TCE14"/>
      <c r="TCF14"/>
      <c r="TCG14"/>
      <c r="TCH14"/>
      <c r="TCI14"/>
      <c r="TCJ14"/>
      <c r="TCK14"/>
      <c r="TCL14"/>
      <c r="TCM14"/>
      <c r="TCN14"/>
      <c r="TCO14"/>
      <c r="TCP14"/>
      <c r="TCQ14"/>
      <c r="TCR14"/>
      <c r="TCS14"/>
      <c r="TCT14"/>
      <c r="TCU14"/>
      <c r="TCV14"/>
      <c r="TCW14"/>
      <c r="TCX14"/>
      <c r="TCY14"/>
      <c r="TCZ14"/>
      <c r="TDA14"/>
      <c r="TDB14"/>
      <c r="TDC14"/>
      <c r="TDD14"/>
      <c r="TDE14"/>
      <c r="TDF14"/>
      <c r="TDG14"/>
      <c r="TDH14"/>
      <c r="TDI14"/>
      <c r="TDJ14"/>
      <c r="TDK14"/>
      <c r="TDL14"/>
      <c r="TDM14"/>
      <c r="TDN14"/>
      <c r="TDO14"/>
      <c r="TDP14"/>
      <c r="TDQ14"/>
      <c r="TDR14"/>
      <c r="TDS14"/>
      <c r="TDT14"/>
      <c r="TDU14"/>
      <c r="TDV14"/>
      <c r="TDW14"/>
      <c r="TDX14"/>
      <c r="TDY14"/>
      <c r="TDZ14"/>
      <c r="TEA14"/>
      <c r="TEB14"/>
      <c r="TEC14"/>
      <c r="TED14"/>
      <c r="TEE14"/>
      <c r="TEF14"/>
      <c r="TEG14"/>
      <c r="TEH14"/>
      <c r="TEI14"/>
      <c r="TEJ14"/>
      <c r="TEK14"/>
      <c r="TEL14"/>
      <c r="TEM14"/>
      <c r="TEN14"/>
      <c r="TEO14"/>
      <c r="TEP14"/>
      <c r="TEQ14"/>
      <c r="TER14"/>
      <c r="TES14"/>
      <c r="TET14"/>
      <c r="TEU14"/>
      <c r="TEV14"/>
      <c r="TEW14"/>
      <c r="TEX14"/>
      <c r="TEY14"/>
      <c r="TEZ14"/>
      <c r="TFA14"/>
      <c r="TFB14"/>
      <c r="TFC14"/>
      <c r="TFD14"/>
      <c r="TFE14"/>
      <c r="TFF14"/>
      <c r="TFG14"/>
      <c r="TFH14"/>
      <c r="TFI14"/>
      <c r="TFJ14"/>
      <c r="TFK14"/>
      <c r="TFL14"/>
      <c r="TFM14"/>
      <c r="TFN14"/>
      <c r="TFO14"/>
      <c r="TFP14"/>
      <c r="TFQ14"/>
      <c r="TFR14"/>
      <c r="TFS14"/>
      <c r="TFT14"/>
      <c r="TFU14"/>
      <c r="TFV14"/>
      <c r="TFW14"/>
      <c r="TFX14"/>
      <c r="TFY14"/>
      <c r="TFZ14"/>
      <c r="TGA14"/>
      <c r="TGB14"/>
      <c r="TGC14"/>
      <c r="TGD14"/>
      <c r="TGE14"/>
      <c r="TGF14"/>
      <c r="TGG14"/>
      <c r="TGH14"/>
      <c r="TGI14"/>
      <c r="TGJ14"/>
      <c r="TGK14"/>
      <c r="TGL14"/>
      <c r="TGM14"/>
      <c r="TGN14"/>
      <c r="TGO14"/>
      <c r="TGP14"/>
      <c r="TGQ14"/>
      <c r="TGR14"/>
      <c r="TGS14"/>
      <c r="TGT14"/>
      <c r="TGU14"/>
      <c r="TGV14"/>
      <c r="TGW14"/>
      <c r="TGX14"/>
      <c r="TGY14"/>
      <c r="TGZ14"/>
      <c r="THA14"/>
      <c r="THB14"/>
      <c r="THC14"/>
      <c r="THD14"/>
      <c r="THE14"/>
      <c r="THF14"/>
      <c r="THG14"/>
      <c r="THH14"/>
      <c r="THI14"/>
      <c r="THJ14"/>
      <c r="THK14"/>
      <c r="THL14"/>
      <c r="THM14"/>
      <c r="THN14"/>
      <c r="THO14"/>
      <c r="THP14"/>
      <c r="THQ14"/>
      <c r="THR14"/>
      <c r="THS14"/>
      <c r="THT14"/>
      <c r="THU14"/>
      <c r="THV14"/>
      <c r="THW14"/>
      <c r="THX14"/>
      <c r="THY14"/>
      <c r="THZ14"/>
      <c r="TIA14"/>
      <c r="TIB14"/>
      <c r="TIC14"/>
      <c r="TID14"/>
      <c r="TIE14"/>
      <c r="TIF14"/>
      <c r="TIG14"/>
      <c r="TIH14"/>
      <c r="TII14"/>
      <c r="TIJ14"/>
      <c r="TIK14"/>
      <c r="TIL14"/>
      <c r="TIM14"/>
      <c r="TIN14"/>
      <c r="TIO14"/>
      <c r="TIP14"/>
      <c r="TIQ14"/>
      <c r="TIR14"/>
      <c r="TIS14"/>
      <c r="TIT14"/>
      <c r="TIU14"/>
      <c r="TIV14"/>
      <c r="TIW14"/>
      <c r="TIX14"/>
      <c r="TIY14"/>
      <c r="TIZ14"/>
      <c r="TJA14"/>
      <c r="TJB14"/>
      <c r="TJC14"/>
      <c r="TJD14"/>
      <c r="TJE14"/>
      <c r="TJF14"/>
      <c r="TJG14"/>
      <c r="TJH14"/>
      <c r="TJI14"/>
      <c r="TJJ14"/>
      <c r="TJK14"/>
      <c r="TJL14"/>
      <c r="TJM14"/>
      <c r="TJN14"/>
      <c r="TJO14"/>
      <c r="TJP14"/>
      <c r="TJQ14"/>
      <c r="TJR14"/>
      <c r="TJS14"/>
      <c r="TJT14"/>
      <c r="TJU14"/>
      <c r="TJV14"/>
      <c r="TJW14"/>
      <c r="TJX14"/>
      <c r="TJY14"/>
      <c r="TJZ14"/>
      <c r="TKA14"/>
      <c r="TKB14"/>
      <c r="TKC14"/>
      <c r="TKD14"/>
      <c r="TKE14"/>
      <c r="TKF14"/>
      <c r="TKG14"/>
      <c r="TKH14"/>
      <c r="TKI14"/>
      <c r="TKJ14"/>
      <c r="TKK14"/>
      <c r="TKL14"/>
      <c r="TKM14"/>
      <c r="TKN14"/>
      <c r="TKO14"/>
      <c r="TKP14"/>
      <c r="TKQ14"/>
      <c r="TKR14"/>
      <c r="TKS14"/>
      <c r="TKT14"/>
      <c r="TKU14"/>
      <c r="TKV14"/>
      <c r="TKW14"/>
      <c r="TKX14"/>
      <c r="TKY14"/>
      <c r="TKZ14"/>
      <c r="TLA14"/>
      <c r="TLB14"/>
      <c r="TLC14"/>
      <c r="TLD14"/>
      <c r="TLE14"/>
      <c r="TLF14"/>
      <c r="TLG14"/>
      <c r="TLH14"/>
      <c r="TLI14"/>
      <c r="TLJ14"/>
      <c r="TLK14"/>
      <c r="TLL14"/>
      <c r="TLM14"/>
      <c r="TLN14"/>
      <c r="TLO14"/>
      <c r="TLP14"/>
      <c r="TLQ14"/>
      <c r="TLR14"/>
      <c r="TLS14"/>
      <c r="TLT14"/>
      <c r="TLU14"/>
      <c r="TLV14"/>
      <c r="TLW14"/>
      <c r="TLX14"/>
      <c r="TLY14"/>
      <c r="TLZ14"/>
      <c r="TMA14"/>
      <c r="TMB14"/>
      <c r="TMC14"/>
      <c r="TMD14"/>
      <c r="TME14"/>
      <c r="TMF14"/>
      <c r="TMG14"/>
      <c r="TMH14"/>
      <c r="TMI14"/>
      <c r="TMJ14"/>
      <c r="TMK14"/>
      <c r="TML14"/>
      <c r="TMM14"/>
      <c r="TMN14"/>
      <c r="TMO14"/>
      <c r="TMP14"/>
      <c r="TMQ14"/>
      <c r="TMR14"/>
      <c r="TMS14"/>
      <c r="TMT14"/>
      <c r="TMU14"/>
      <c r="TMV14"/>
      <c r="TMW14"/>
      <c r="TMX14"/>
      <c r="TMY14"/>
      <c r="TMZ14"/>
      <c r="TNA14"/>
      <c r="TNB14"/>
      <c r="TNC14"/>
      <c r="TND14"/>
      <c r="TNE14"/>
      <c r="TNF14"/>
      <c r="TNG14"/>
      <c r="TNH14"/>
      <c r="TNI14"/>
      <c r="TNJ14"/>
      <c r="TNK14"/>
      <c r="TNL14"/>
      <c r="TNM14"/>
      <c r="TNN14"/>
      <c r="TNO14"/>
      <c r="TNP14"/>
      <c r="TNQ14"/>
      <c r="TNR14"/>
      <c r="TNS14"/>
      <c r="TNT14"/>
      <c r="TNU14"/>
      <c r="TNV14"/>
      <c r="TNW14"/>
      <c r="TNX14"/>
      <c r="TNY14"/>
      <c r="TNZ14"/>
      <c r="TOA14"/>
      <c r="TOB14"/>
      <c r="TOC14"/>
      <c r="TOD14"/>
      <c r="TOE14"/>
      <c r="TOF14"/>
      <c r="TOG14"/>
      <c r="TOH14"/>
      <c r="TOI14"/>
      <c r="TOJ14"/>
      <c r="TOK14"/>
      <c r="TOL14"/>
      <c r="TOM14"/>
      <c r="TON14"/>
      <c r="TOO14"/>
      <c r="TOP14"/>
      <c r="TOQ14"/>
      <c r="TOR14"/>
      <c r="TOS14"/>
      <c r="TOT14"/>
      <c r="TOU14"/>
      <c r="TOV14"/>
      <c r="TOW14"/>
      <c r="TOX14"/>
      <c r="TOY14"/>
      <c r="TOZ14"/>
      <c r="TPA14"/>
      <c r="TPB14"/>
      <c r="TPC14"/>
      <c r="TPD14"/>
      <c r="TPE14"/>
      <c r="TPF14"/>
      <c r="TPG14"/>
      <c r="TPH14"/>
      <c r="TPI14"/>
      <c r="TPJ14"/>
      <c r="TPK14"/>
      <c r="TPL14"/>
      <c r="TPM14"/>
      <c r="TPN14"/>
      <c r="TPO14"/>
      <c r="TPP14"/>
      <c r="TPQ14"/>
      <c r="TPR14"/>
      <c r="TPS14"/>
      <c r="TPT14"/>
      <c r="TPU14"/>
      <c r="TPV14"/>
      <c r="TPW14"/>
      <c r="TPX14"/>
      <c r="TPY14"/>
      <c r="TPZ14"/>
      <c r="TQA14"/>
      <c r="TQB14"/>
      <c r="TQC14"/>
      <c r="TQD14"/>
      <c r="TQE14"/>
      <c r="TQF14"/>
      <c r="TQG14"/>
      <c r="TQH14"/>
      <c r="TQI14"/>
      <c r="TQJ14"/>
      <c r="TQK14"/>
      <c r="TQL14"/>
      <c r="TQM14"/>
      <c r="TQN14"/>
      <c r="TQO14"/>
      <c r="TQP14"/>
      <c r="TQQ14"/>
      <c r="TQR14"/>
      <c r="TQS14"/>
      <c r="TQT14"/>
      <c r="TQU14"/>
      <c r="TQV14"/>
      <c r="TQW14"/>
      <c r="TQX14"/>
      <c r="TQY14"/>
      <c r="TQZ14"/>
      <c r="TRA14"/>
      <c r="TRB14"/>
      <c r="TRC14"/>
      <c r="TRD14"/>
      <c r="TRE14"/>
      <c r="TRF14"/>
      <c r="TRG14"/>
      <c r="TRH14"/>
      <c r="TRI14"/>
      <c r="TRJ14"/>
      <c r="TRK14"/>
      <c r="TRL14"/>
      <c r="TRM14"/>
      <c r="TRN14"/>
      <c r="TRO14"/>
      <c r="TRP14"/>
      <c r="TRQ14"/>
      <c r="TRR14"/>
      <c r="TRS14"/>
      <c r="TRT14"/>
      <c r="TRU14"/>
      <c r="TRV14"/>
      <c r="TRW14"/>
      <c r="TRX14"/>
      <c r="TRY14"/>
      <c r="TRZ14"/>
      <c r="TSA14"/>
      <c r="TSB14"/>
      <c r="TSC14"/>
      <c r="TSD14"/>
      <c r="TSE14"/>
      <c r="TSF14"/>
      <c r="TSG14"/>
      <c r="TSH14"/>
      <c r="TSI14"/>
      <c r="TSJ14"/>
      <c r="TSK14"/>
      <c r="TSL14"/>
      <c r="TSM14"/>
      <c r="TSN14"/>
      <c r="TSO14"/>
      <c r="TSP14"/>
      <c r="TSQ14"/>
      <c r="TSR14"/>
      <c r="TSS14"/>
      <c r="TST14"/>
      <c r="TSU14"/>
      <c r="TSV14"/>
      <c r="TSW14"/>
      <c r="TSX14"/>
      <c r="TSY14"/>
      <c r="TSZ14"/>
      <c r="TTA14"/>
      <c r="TTB14"/>
      <c r="TTC14"/>
      <c r="TTD14"/>
      <c r="TTE14"/>
      <c r="TTF14"/>
      <c r="TTG14"/>
      <c r="TTH14"/>
      <c r="TTI14"/>
      <c r="TTJ14"/>
      <c r="TTK14"/>
      <c r="TTL14"/>
      <c r="TTM14"/>
      <c r="TTN14"/>
      <c r="TTO14"/>
      <c r="TTP14"/>
      <c r="TTQ14"/>
      <c r="TTR14"/>
      <c r="TTS14"/>
      <c r="TTT14"/>
      <c r="TTU14"/>
      <c r="TTV14"/>
      <c r="TTW14"/>
      <c r="TTX14"/>
      <c r="TTY14"/>
      <c r="TTZ14"/>
      <c r="TUA14"/>
      <c r="TUB14"/>
      <c r="TUC14"/>
      <c r="TUD14"/>
      <c r="TUE14"/>
      <c r="TUF14"/>
      <c r="TUG14"/>
      <c r="TUH14"/>
      <c r="TUI14"/>
      <c r="TUJ14"/>
      <c r="TUK14"/>
      <c r="TUL14"/>
      <c r="TUM14"/>
      <c r="TUN14"/>
      <c r="TUO14"/>
      <c r="TUP14"/>
      <c r="TUQ14"/>
      <c r="TUR14"/>
      <c r="TUS14"/>
      <c r="TUT14"/>
      <c r="TUU14"/>
      <c r="TUV14"/>
      <c r="TUW14"/>
      <c r="TUX14"/>
      <c r="TUY14"/>
      <c r="TUZ14"/>
      <c r="TVA14"/>
      <c r="TVB14"/>
      <c r="TVC14"/>
      <c r="TVD14"/>
      <c r="TVE14"/>
      <c r="TVF14"/>
      <c r="TVG14"/>
      <c r="TVH14"/>
      <c r="TVI14"/>
      <c r="TVJ14"/>
      <c r="TVK14"/>
      <c r="TVL14"/>
      <c r="TVM14"/>
      <c r="TVN14"/>
      <c r="TVO14"/>
      <c r="TVP14"/>
      <c r="TVQ14"/>
      <c r="TVR14"/>
      <c r="TVS14"/>
      <c r="TVT14"/>
      <c r="TVU14"/>
      <c r="TVV14"/>
      <c r="TVW14"/>
      <c r="TVX14"/>
      <c r="TVY14"/>
      <c r="TVZ14"/>
      <c r="TWA14"/>
      <c r="TWB14"/>
      <c r="TWC14"/>
      <c r="TWD14"/>
      <c r="TWE14"/>
      <c r="TWF14"/>
      <c r="TWG14"/>
      <c r="TWH14"/>
      <c r="TWI14"/>
      <c r="TWJ14"/>
      <c r="TWK14"/>
      <c r="TWL14"/>
      <c r="TWM14"/>
      <c r="TWN14"/>
      <c r="TWO14"/>
      <c r="TWP14"/>
      <c r="TWQ14"/>
      <c r="TWR14"/>
      <c r="TWS14"/>
      <c r="TWT14"/>
      <c r="TWU14"/>
      <c r="TWV14"/>
      <c r="TWW14"/>
      <c r="TWX14"/>
      <c r="TWY14"/>
      <c r="TWZ14"/>
      <c r="TXA14"/>
      <c r="TXB14"/>
      <c r="TXC14"/>
      <c r="TXD14"/>
      <c r="TXE14"/>
      <c r="TXF14"/>
      <c r="TXG14"/>
      <c r="TXH14"/>
      <c r="TXI14"/>
      <c r="TXJ14"/>
      <c r="TXK14"/>
      <c r="TXL14"/>
      <c r="TXM14"/>
      <c r="TXN14"/>
      <c r="TXO14"/>
      <c r="TXP14"/>
      <c r="TXQ14"/>
      <c r="TXR14"/>
      <c r="TXS14"/>
      <c r="TXT14"/>
      <c r="TXU14"/>
      <c r="TXV14"/>
      <c r="TXW14"/>
      <c r="TXX14"/>
      <c r="TXY14"/>
      <c r="TXZ14"/>
      <c r="TYA14"/>
      <c r="TYB14"/>
      <c r="TYC14"/>
      <c r="TYD14"/>
      <c r="TYE14"/>
      <c r="TYF14"/>
      <c r="TYG14"/>
      <c r="TYH14"/>
      <c r="TYI14"/>
      <c r="TYJ14"/>
      <c r="TYK14"/>
      <c r="TYL14"/>
      <c r="TYM14"/>
      <c r="TYN14"/>
      <c r="TYO14"/>
      <c r="TYP14"/>
      <c r="TYQ14"/>
      <c r="TYR14"/>
      <c r="TYS14"/>
      <c r="TYT14"/>
      <c r="TYU14"/>
      <c r="TYV14"/>
      <c r="TYW14"/>
      <c r="TYX14"/>
      <c r="TYY14"/>
      <c r="TYZ14"/>
      <c r="TZA14"/>
      <c r="TZB14"/>
      <c r="TZC14"/>
      <c r="TZD14"/>
      <c r="TZE14"/>
      <c r="TZF14"/>
      <c r="TZG14"/>
      <c r="TZH14"/>
      <c r="TZI14"/>
      <c r="TZJ14"/>
      <c r="TZK14"/>
      <c r="TZL14"/>
      <c r="TZM14"/>
      <c r="TZN14"/>
      <c r="TZO14"/>
      <c r="TZP14"/>
      <c r="TZQ14"/>
      <c r="TZR14"/>
      <c r="TZS14"/>
      <c r="TZT14"/>
      <c r="TZU14"/>
      <c r="TZV14"/>
      <c r="TZW14"/>
      <c r="TZX14"/>
      <c r="TZY14"/>
      <c r="TZZ14"/>
      <c r="UAA14"/>
      <c r="UAB14"/>
      <c r="UAC14"/>
      <c r="UAD14"/>
      <c r="UAE14"/>
      <c r="UAF14"/>
      <c r="UAG14"/>
      <c r="UAH14"/>
      <c r="UAI14"/>
      <c r="UAJ14"/>
      <c r="UAK14"/>
      <c r="UAL14"/>
      <c r="UAM14"/>
      <c r="UAN14"/>
      <c r="UAO14"/>
      <c r="UAP14"/>
      <c r="UAQ14"/>
      <c r="UAR14"/>
      <c r="UAS14"/>
      <c r="UAT14"/>
      <c r="UAU14"/>
      <c r="UAV14"/>
      <c r="UAW14"/>
      <c r="UAX14"/>
      <c r="UAY14"/>
      <c r="UAZ14"/>
      <c r="UBA14"/>
      <c r="UBB14"/>
      <c r="UBC14"/>
      <c r="UBD14"/>
      <c r="UBE14"/>
      <c r="UBF14"/>
      <c r="UBG14"/>
      <c r="UBH14"/>
      <c r="UBI14"/>
      <c r="UBJ14"/>
      <c r="UBK14"/>
      <c r="UBL14"/>
      <c r="UBM14"/>
      <c r="UBN14"/>
      <c r="UBO14"/>
      <c r="UBP14"/>
      <c r="UBQ14"/>
      <c r="UBR14"/>
      <c r="UBS14"/>
      <c r="UBT14"/>
      <c r="UBU14"/>
      <c r="UBV14"/>
      <c r="UBW14"/>
      <c r="UBX14"/>
      <c r="UBY14"/>
      <c r="UBZ14"/>
      <c r="UCA14"/>
      <c r="UCB14"/>
      <c r="UCC14"/>
      <c r="UCD14"/>
      <c r="UCE14"/>
      <c r="UCF14"/>
      <c r="UCG14"/>
      <c r="UCH14"/>
      <c r="UCI14"/>
      <c r="UCJ14"/>
      <c r="UCK14"/>
      <c r="UCL14"/>
      <c r="UCM14"/>
      <c r="UCN14"/>
      <c r="UCO14"/>
      <c r="UCP14"/>
      <c r="UCQ14"/>
      <c r="UCR14"/>
      <c r="UCS14"/>
      <c r="UCT14"/>
      <c r="UCU14"/>
      <c r="UCV14"/>
      <c r="UCW14"/>
      <c r="UCX14"/>
      <c r="UCY14"/>
      <c r="UCZ14"/>
      <c r="UDA14"/>
      <c r="UDB14"/>
      <c r="UDC14"/>
      <c r="UDD14"/>
      <c r="UDE14"/>
      <c r="UDF14"/>
      <c r="UDG14"/>
      <c r="UDH14"/>
      <c r="UDI14"/>
      <c r="UDJ14"/>
      <c r="UDK14"/>
      <c r="UDL14"/>
      <c r="UDM14"/>
      <c r="UDN14"/>
      <c r="UDO14"/>
      <c r="UDP14"/>
      <c r="UDQ14"/>
      <c r="UDR14"/>
      <c r="UDS14"/>
      <c r="UDT14"/>
      <c r="UDU14"/>
      <c r="UDV14"/>
      <c r="UDW14"/>
      <c r="UDX14"/>
      <c r="UDY14"/>
      <c r="UDZ14"/>
      <c r="UEA14"/>
      <c r="UEB14"/>
      <c r="UEC14"/>
      <c r="UED14"/>
      <c r="UEE14"/>
      <c r="UEF14"/>
      <c r="UEG14"/>
      <c r="UEH14"/>
      <c r="UEI14"/>
      <c r="UEJ14"/>
      <c r="UEK14"/>
      <c r="UEL14"/>
      <c r="UEM14"/>
      <c r="UEN14"/>
      <c r="UEO14"/>
      <c r="UEP14"/>
      <c r="UEQ14"/>
      <c r="UER14"/>
      <c r="UES14"/>
      <c r="UET14"/>
      <c r="UEU14"/>
      <c r="UEV14"/>
      <c r="UEW14"/>
      <c r="UEX14"/>
      <c r="UEY14"/>
      <c r="UEZ14"/>
      <c r="UFA14"/>
      <c r="UFB14"/>
      <c r="UFC14"/>
      <c r="UFD14"/>
      <c r="UFE14"/>
      <c r="UFF14"/>
      <c r="UFG14"/>
      <c r="UFH14"/>
      <c r="UFI14"/>
      <c r="UFJ14"/>
      <c r="UFK14"/>
      <c r="UFL14"/>
      <c r="UFM14"/>
      <c r="UFN14"/>
      <c r="UFO14"/>
      <c r="UFP14"/>
      <c r="UFQ14"/>
      <c r="UFR14"/>
      <c r="UFS14"/>
      <c r="UFT14"/>
      <c r="UFU14"/>
      <c r="UFV14"/>
      <c r="UFW14"/>
      <c r="UFX14"/>
      <c r="UFY14"/>
      <c r="UFZ14"/>
      <c r="UGA14"/>
      <c r="UGB14"/>
      <c r="UGC14"/>
      <c r="UGD14"/>
      <c r="UGE14"/>
      <c r="UGF14"/>
      <c r="UGG14"/>
      <c r="UGH14"/>
      <c r="UGI14"/>
      <c r="UGJ14"/>
      <c r="UGK14"/>
      <c r="UGL14"/>
      <c r="UGM14"/>
      <c r="UGN14"/>
      <c r="UGO14"/>
      <c r="UGP14"/>
      <c r="UGQ14"/>
      <c r="UGR14"/>
      <c r="UGS14"/>
      <c r="UGT14"/>
      <c r="UGU14"/>
      <c r="UGV14"/>
      <c r="UGW14"/>
      <c r="UGX14"/>
      <c r="UGY14"/>
      <c r="UGZ14"/>
      <c r="UHA14"/>
      <c r="UHB14"/>
      <c r="UHC14"/>
      <c r="UHD14"/>
      <c r="UHE14"/>
      <c r="UHF14"/>
      <c r="UHG14"/>
      <c r="UHH14"/>
      <c r="UHI14"/>
      <c r="UHJ14"/>
      <c r="UHK14"/>
      <c r="UHL14"/>
      <c r="UHM14"/>
      <c r="UHN14"/>
      <c r="UHO14"/>
      <c r="UHP14"/>
      <c r="UHQ14"/>
      <c r="UHR14"/>
      <c r="UHS14"/>
      <c r="UHT14"/>
      <c r="UHU14"/>
      <c r="UHV14"/>
      <c r="UHW14"/>
      <c r="UHX14"/>
      <c r="UHY14"/>
      <c r="UHZ14"/>
      <c r="UIA14"/>
      <c r="UIB14"/>
      <c r="UIC14"/>
      <c r="UID14"/>
      <c r="UIE14"/>
      <c r="UIF14"/>
      <c r="UIG14"/>
      <c r="UIH14"/>
      <c r="UII14"/>
      <c r="UIJ14"/>
      <c r="UIK14"/>
      <c r="UIL14"/>
      <c r="UIM14"/>
      <c r="UIN14"/>
      <c r="UIO14"/>
      <c r="UIP14"/>
      <c r="UIQ14"/>
      <c r="UIR14"/>
      <c r="UIS14"/>
      <c r="UIT14"/>
      <c r="UIU14"/>
      <c r="UIV14"/>
      <c r="UIW14"/>
      <c r="UIX14"/>
      <c r="UIY14"/>
      <c r="UIZ14"/>
      <c r="UJA14"/>
      <c r="UJB14"/>
      <c r="UJC14"/>
      <c r="UJD14"/>
      <c r="UJE14"/>
      <c r="UJF14"/>
      <c r="UJG14"/>
      <c r="UJH14"/>
      <c r="UJI14"/>
      <c r="UJJ14"/>
      <c r="UJK14"/>
      <c r="UJL14"/>
      <c r="UJM14"/>
      <c r="UJN14"/>
      <c r="UJO14"/>
      <c r="UJP14"/>
      <c r="UJQ14"/>
      <c r="UJR14"/>
      <c r="UJS14"/>
      <c r="UJT14"/>
      <c r="UJU14"/>
      <c r="UJV14"/>
      <c r="UJW14"/>
      <c r="UJX14"/>
      <c r="UJY14"/>
      <c r="UJZ14"/>
      <c r="UKA14"/>
      <c r="UKB14"/>
      <c r="UKC14"/>
      <c r="UKD14"/>
      <c r="UKE14"/>
      <c r="UKF14"/>
      <c r="UKG14"/>
      <c r="UKH14"/>
      <c r="UKI14"/>
      <c r="UKJ14"/>
      <c r="UKK14"/>
      <c r="UKL14"/>
      <c r="UKM14"/>
      <c r="UKN14"/>
      <c r="UKO14"/>
      <c r="UKP14"/>
      <c r="UKQ14"/>
      <c r="UKR14"/>
      <c r="UKS14"/>
      <c r="UKT14"/>
      <c r="UKU14"/>
      <c r="UKV14"/>
      <c r="UKW14"/>
      <c r="UKX14"/>
      <c r="UKY14"/>
      <c r="UKZ14"/>
      <c r="ULA14"/>
      <c r="ULB14"/>
      <c r="ULC14"/>
      <c r="ULD14"/>
      <c r="ULE14"/>
      <c r="ULF14"/>
      <c r="ULG14"/>
      <c r="ULH14"/>
      <c r="ULI14"/>
      <c r="ULJ14"/>
      <c r="ULK14"/>
      <c r="ULL14"/>
      <c r="ULM14"/>
      <c r="ULN14"/>
      <c r="ULO14"/>
      <c r="ULP14"/>
      <c r="ULQ14"/>
      <c r="ULR14"/>
      <c r="ULS14"/>
      <c r="ULT14"/>
      <c r="ULU14"/>
      <c r="ULV14"/>
      <c r="ULW14"/>
      <c r="ULX14"/>
      <c r="ULY14"/>
      <c r="ULZ14"/>
      <c r="UMA14"/>
      <c r="UMB14"/>
      <c r="UMC14"/>
      <c r="UMD14"/>
      <c r="UME14"/>
      <c r="UMF14"/>
      <c r="UMG14"/>
      <c r="UMH14"/>
      <c r="UMI14"/>
      <c r="UMJ14"/>
      <c r="UMK14"/>
      <c r="UML14"/>
      <c r="UMM14"/>
      <c r="UMN14"/>
      <c r="UMO14"/>
      <c r="UMP14"/>
      <c r="UMQ14"/>
      <c r="UMR14"/>
      <c r="UMS14"/>
      <c r="UMT14"/>
      <c r="UMU14"/>
      <c r="UMV14"/>
      <c r="UMW14"/>
      <c r="UMX14"/>
      <c r="UMY14"/>
      <c r="UMZ14"/>
      <c r="UNA14"/>
      <c r="UNB14"/>
      <c r="UNC14"/>
      <c r="UND14"/>
      <c r="UNE14"/>
      <c r="UNF14"/>
      <c r="UNG14"/>
      <c r="UNH14"/>
      <c r="UNI14"/>
      <c r="UNJ14"/>
      <c r="UNK14"/>
      <c r="UNL14"/>
      <c r="UNM14"/>
      <c r="UNN14"/>
      <c r="UNO14"/>
      <c r="UNP14"/>
      <c r="UNQ14"/>
      <c r="UNR14"/>
      <c r="UNS14"/>
      <c r="UNT14"/>
      <c r="UNU14"/>
      <c r="UNV14"/>
      <c r="UNW14"/>
      <c r="UNX14"/>
      <c r="UNY14"/>
      <c r="UNZ14"/>
      <c r="UOA14"/>
      <c r="UOB14"/>
      <c r="UOC14"/>
      <c r="UOD14"/>
      <c r="UOE14"/>
      <c r="UOF14"/>
      <c r="UOG14"/>
      <c r="UOH14"/>
      <c r="UOI14"/>
      <c r="UOJ14"/>
      <c r="UOK14"/>
      <c r="UOL14"/>
      <c r="UOM14"/>
      <c r="UON14"/>
      <c r="UOO14"/>
      <c r="UOP14"/>
      <c r="UOQ14"/>
      <c r="UOR14"/>
      <c r="UOS14"/>
      <c r="UOT14"/>
      <c r="UOU14"/>
      <c r="UOV14"/>
      <c r="UOW14"/>
      <c r="UOX14"/>
      <c r="UOY14"/>
      <c r="UOZ14"/>
      <c r="UPA14"/>
      <c r="UPB14"/>
      <c r="UPC14"/>
      <c r="UPD14"/>
      <c r="UPE14"/>
      <c r="UPF14"/>
      <c r="UPG14"/>
      <c r="UPH14"/>
      <c r="UPI14"/>
      <c r="UPJ14"/>
      <c r="UPK14"/>
      <c r="UPL14"/>
      <c r="UPM14"/>
      <c r="UPN14"/>
      <c r="UPO14"/>
      <c r="UPP14"/>
      <c r="UPQ14"/>
      <c r="UPR14"/>
      <c r="UPS14"/>
      <c r="UPT14"/>
      <c r="UPU14"/>
      <c r="UPV14"/>
      <c r="UPW14"/>
      <c r="UPX14"/>
      <c r="UPY14"/>
      <c r="UPZ14"/>
      <c r="UQA14"/>
      <c r="UQB14"/>
      <c r="UQC14"/>
      <c r="UQD14"/>
      <c r="UQE14"/>
      <c r="UQF14"/>
      <c r="UQG14"/>
      <c r="UQH14"/>
      <c r="UQI14"/>
      <c r="UQJ14"/>
      <c r="UQK14"/>
      <c r="UQL14"/>
      <c r="UQM14"/>
      <c r="UQN14"/>
      <c r="UQO14"/>
      <c r="UQP14"/>
      <c r="UQQ14"/>
      <c r="UQR14"/>
      <c r="UQS14"/>
      <c r="UQT14"/>
      <c r="UQU14"/>
      <c r="UQV14"/>
      <c r="UQW14"/>
      <c r="UQX14"/>
      <c r="UQY14"/>
      <c r="UQZ14"/>
      <c r="URA14"/>
      <c r="URB14"/>
      <c r="URC14"/>
      <c r="URD14"/>
      <c r="URE14"/>
      <c r="URF14"/>
      <c r="URG14"/>
      <c r="URH14"/>
      <c r="URI14"/>
      <c r="URJ14"/>
      <c r="URK14"/>
      <c r="URL14"/>
      <c r="URM14"/>
      <c r="URN14"/>
      <c r="URO14"/>
      <c r="URP14"/>
      <c r="URQ14"/>
      <c r="URR14"/>
      <c r="URS14"/>
      <c r="URT14"/>
      <c r="URU14"/>
      <c r="URV14"/>
      <c r="URW14"/>
      <c r="URX14"/>
      <c r="URY14"/>
      <c r="URZ14"/>
      <c r="USA14"/>
      <c r="USB14"/>
      <c r="USC14"/>
      <c r="USD14"/>
      <c r="USE14"/>
      <c r="USF14"/>
      <c r="USG14"/>
      <c r="USH14"/>
      <c r="USI14"/>
      <c r="USJ14"/>
      <c r="USK14"/>
      <c r="USL14"/>
      <c r="USM14"/>
      <c r="USN14"/>
      <c r="USO14"/>
      <c r="USP14"/>
      <c r="USQ14"/>
      <c r="USR14"/>
      <c r="USS14"/>
      <c r="UST14"/>
      <c r="USU14"/>
      <c r="USV14"/>
      <c r="USW14"/>
      <c r="USX14"/>
      <c r="USY14"/>
      <c r="USZ14"/>
      <c r="UTA14"/>
      <c r="UTB14"/>
      <c r="UTC14"/>
      <c r="UTD14"/>
      <c r="UTE14"/>
      <c r="UTF14"/>
      <c r="UTG14"/>
      <c r="UTH14"/>
      <c r="UTI14"/>
      <c r="UTJ14"/>
      <c r="UTK14"/>
      <c r="UTL14"/>
      <c r="UTM14"/>
      <c r="UTN14"/>
      <c r="UTO14"/>
      <c r="UTP14"/>
      <c r="UTQ14"/>
      <c r="UTR14"/>
      <c r="UTS14"/>
      <c r="UTT14"/>
      <c r="UTU14"/>
      <c r="UTV14"/>
      <c r="UTW14"/>
      <c r="UTX14"/>
      <c r="UTY14"/>
      <c r="UTZ14"/>
      <c r="UUA14"/>
      <c r="UUB14"/>
      <c r="UUC14"/>
      <c r="UUD14"/>
      <c r="UUE14"/>
      <c r="UUF14"/>
      <c r="UUG14"/>
      <c r="UUH14"/>
      <c r="UUI14"/>
      <c r="UUJ14"/>
      <c r="UUK14"/>
      <c r="UUL14"/>
      <c r="UUM14"/>
      <c r="UUN14"/>
      <c r="UUO14"/>
      <c r="UUP14"/>
      <c r="UUQ14"/>
      <c r="UUR14"/>
      <c r="UUS14"/>
      <c r="UUT14"/>
      <c r="UUU14"/>
      <c r="UUV14"/>
      <c r="UUW14"/>
      <c r="UUX14"/>
      <c r="UUY14"/>
      <c r="UUZ14"/>
      <c r="UVA14"/>
      <c r="UVB14"/>
      <c r="UVC14"/>
      <c r="UVD14"/>
      <c r="UVE14"/>
      <c r="UVF14"/>
      <c r="UVG14"/>
      <c r="UVH14"/>
      <c r="UVI14"/>
      <c r="UVJ14"/>
      <c r="UVK14"/>
      <c r="UVL14"/>
      <c r="UVM14"/>
      <c r="UVN14"/>
      <c r="UVO14"/>
      <c r="UVP14"/>
      <c r="UVQ14"/>
      <c r="UVR14"/>
      <c r="UVS14"/>
      <c r="UVT14"/>
      <c r="UVU14"/>
      <c r="UVV14"/>
      <c r="UVW14"/>
      <c r="UVX14"/>
      <c r="UVY14"/>
      <c r="UVZ14"/>
      <c r="UWA14"/>
      <c r="UWB14"/>
      <c r="UWC14"/>
      <c r="UWD14"/>
      <c r="UWE14"/>
      <c r="UWF14"/>
      <c r="UWG14"/>
      <c r="UWH14"/>
      <c r="UWI14"/>
      <c r="UWJ14"/>
      <c r="UWK14"/>
      <c r="UWL14"/>
      <c r="UWM14"/>
      <c r="UWN14"/>
      <c r="UWO14"/>
      <c r="UWP14"/>
      <c r="UWQ14"/>
      <c r="UWR14"/>
      <c r="UWS14"/>
      <c r="UWT14"/>
      <c r="UWU14"/>
      <c r="UWV14"/>
      <c r="UWW14"/>
      <c r="UWX14"/>
      <c r="UWY14"/>
      <c r="UWZ14"/>
      <c r="UXA14"/>
      <c r="UXB14"/>
      <c r="UXC14"/>
      <c r="UXD14"/>
      <c r="UXE14"/>
      <c r="UXF14"/>
      <c r="UXG14"/>
      <c r="UXH14"/>
      <c r="UXI14"/>
      <c r="UXJ14"/>
      <c r="UXK14"/>
      <c r="UXL14"/>
      <c r="UXM14"/>
      <c r="UXN14"/>
      <c r="UXO14"/>
      <c r="UXP14"/>
      <c r="UXQ14"/>
      <c r="UXR14"/>
      <c r="UXS14"/>
      <c r="UXT14"/>
      <c r="UXU14"/>
      <c r="UXV14"/>
      <c r="UXW14"/>
      <c r="UXX14"/>
      <c r="UXY14"/>
      <c r="UXZ14"/>
      <c r="UYA14"/>
      <c r="UYB14"/>
      <c r="UYC14"/>
      <c r="UYD14"/>
      <c r="UYE14"/>
      <c r="UYF14"/>
      <c r="UYG14"/>
      <c r="UYH14"/>
      <c r="UYI14"/>
      <c r="UYJ14"/>
      <c r="UYK14"/>
      <c r="UYL14"/>
      <c r="UYM14"/>
      <c r="UYN14"/>
      <c r="UYO14"/>
      <c r="UYP14"/>
      <c r="UYQ14"/>
      <c r="UYR14"/>
      <c r="UYS14"/>
      <c r="UYT14"/>
      <c r="UYU14"/>
      <c r="UYV14"/>
      <c r="UYW14"/>
      <c r="UYX14"/>
      <c r="UYY14"/>
      <c r="UYZ14"/>
      <c r="UZA14"/>
      <c r="UZB14"/>
      <c r="UZC14"/>
      <c r="UZD14"/>
      <c r="UZE14"/>
      <c r="UZF14"/>
      <c r="UZG14"/>
      <c r="UZH14"/>
      <c r="UZI14"/>
      <c r="UZJ14"/>
      <c r="UZK14"/>
      <c r="UZL14"/>
      <c r="UZM14"/>
      <c r="UZN14"/>
      <c r="UZO14"/>
      <c r="UZP14"/>
      <c r="UZQ14"/>
      <c r="UZR14"/>
      <c r="UZS14"/>
      <c r="UZT14"/>
      <c r="UZU14"/>
      <c r="UZV14"/>
      <c r="UZW14"/>
      <c r="UZX14"/>
      <c r="UZY14"/>
      <c r="UZZ14"/>
      <c r="VAA14"/>
      <c r="VAB14"/>
      <c r="VAC14"/>
      <c r="VAD14"/>
      <c r="VAE14"/>
      <c r="VAF14"/>
      <c r="VAG14"/>
      <c r="VAH14"/>
      <c r="VAI14"/>
      <c r="VAJ14"/>
      <c r="VAK14"/>
      <c r="VAL14"/>
      <c r="VAM14"/>
      <c r="VAN14"/>
      <c r="VAO14"/>
      <c r="VAP14"/>
      <c r="VAQ14"/>
      <c r="VAR14"/>
      <c r="VAS14"/>
      <c r="VAT14"/>
      <c r="VAU14"/>
      <c r="VAV14"/>
      <c r="VAW14"/>
      <c r="VAX14"/>
      <c r="VAY14"/>
      <c r="VAZ14"/>
      <c r="VBA14"/>
      <c r="VBB14"/>
      <c r="VBC14"/>
      <c r="VBD14"/>
      <c r="VBE14"/>
      <c r="VBF14"/>
      <c r="VBG14"/>
      <c r="VBH14"/>
      <c r="VBI14"/>
      <c r="VBJ14"/>
      <c r="VBK14"/>
      <c r="VBL14"/>
      <c r="VBM14"/>
      <c r="VBN14"/>
      <c r="VBO14"/>
      <c r="VBP14"/>
      <c r="VBQ14"/>
      <c r="VBR14"/>
      <c r="VBS14"/>
      <c r="VBT14"/>
      <c r="VBU14"/>
      <c r="VBV14"/>
      <c r="VBW14"/>
      <c r="VBX14"/>
      <c r="VBY14"/>
      <c r="VBZ14"/>
      <c r="VCA14"/>
      <c r="VCB14"/>
      <c r="VCC14"/>
      <c r="VCD14"/>
      <c r="VCE14"/>
      <c r="VCF14"/>
      <c r="VCG14"/>
      <c r="VCH14"/>
      <c r="VCI14"/>
      <c r="VCJ14"/>
      <c r="VCK14"/>
      <c r="VCL14"/>
      <c r="VCM14"/>
      <c r="VCN14"/>
      <c r="VCO14"/>
      <c r="VCP14"/>
      <c r="VCQ14"/>
      <c r="VCR14"/>
      <c r="VCS14"/>
      <c r="VCT14"/>
      <c r="VCU14"/>
      <c r="VCV14"/>
      <c r="VCW14"/>
      <c r="VCX14"/>
      <c r="VCY14"/>
      <c r="VCZ14"/>
      <c r="VDA14"/>
      <c r="VDB14"/>
      <c r="VDC14"/>
      <c r="VDD14"/>
      <c r="VDE14"/>
      <c r="VDF14"/>
      <c r="VDG14"/>
      <c r="VDH14"/>
      <c r="VDI14"/>
      <c r="VDJ14"/>
      <c r="VDK14"/>
      <c r="VDL14"/>
      <c r="VDM14"/>
      <c r="VDN14"/>
      <c r="VDO14"/>
      <c r="VDP14"/>
      <c r="VDQ14"/>
      <c r="VDR14"/>
      <c r="VDS14"/>
      <c r="VDT14"/>
      <c r="VDU14"/>
      <c r="VDV14"/>
      <c r="VDW14"/>
      <c r="VDX14"/>
      <c r="VDY14"/>
      <c r="VDZ14"/>
      <c r="VEA14"/>
      <c r="VEB14"/>
      <c r="VEC14"/>
      <c r="VED14"/>
      <c r="VEE14"/>
      <c r="VEF14"/>
      <c r="VEG14"/>
      <c r="VEH14"/>
      <c r="VEI14"/>
      <c r="VEJ14"/>
      <c r="VEK14"/>
      <c r="VEL14"/>
      <c r="VEM14"/>
      <c r="VEN14"/>
      <c r="VEO14"/>
      <c r="VEP14"/>
      <c r="VEQ14"/>
      <c r="VER14"/>
      <c r="VES14"/>
      <c r="VET14"/>
      <c r="VEU14"/>
      <c r="VEV14"/>
      <c r="VEW14"/>
      <c r="VEX14"/>
      <c r="VEY14"/>
      <c r="VEZ14"/>
      <c r="VFA14"/>
      <c r="VFB14"/>
      <c r="VFC14"/>
      <c r="VFD14"/>
      <c r="VFE14"/>
      <c r="VFF14"/>
      <c r="VFG14"/>
      <c r="VFH14"/>
      <c r="VFI14"/>
      <c r="VFJ14"/>
      <c r="VFK14"/>
      <c r="VFL14"/>
      <c r="VFM14"/>
      <c r="VFN14"/>
      <c r="VFO14"/>
      <c r="VFP14"/>
      <c r="VFQ14"/>
      <c r="VFR14"/>
      <c r="VFS14"/>
      <c r="VFT14"/>
      <c r="VFU14"/>
      <c r="VFV14"/>
      <c r="VFW14"/>
      <c r="VFX14"/>
      <c r="VFY14"/>
      <c r="VFZ14"/>
      <c r="VGA14"/>
      <c r="VGB14"/>
      <c r="VGC14"/>
      <c r="VGD14"/>
      <c r="VGE14"/>
      <c r="VGF14"/>
      <c r="VGG14"/>
      <c r="VGH14"/>
      <c r="VGI14"/>
      <c r="VGJ14"/>
      <c r="VGK14"/>
      <c r="VGL14"/>
      <c r="VGM14"/>
      <c r="VGN14"/>
      <c r="VGO14"/>
      <c r="VGP14"/>
      <c r="VGQ14"/>
      <c r="VGR14"/>
      <c r="VGS14"/>
      <c r="VGT14"/>
      <c r="VGU14"/>
      <c r="VGV14"/>
      <c r="VGW14"/>
      <c r="VGX14"/>
      <c r="VGY14"/>
      <c r="VGZ14"/>
      <c r="VHA14"/>
      <c r="VHB14"/>
      <c r="VHC14"/>
      <c r="VHD14"/>
      <c r="VHE14"/>
      <c r="VHF14"/>
      <c r="VHG14"/>
      <c r="VHH14"/>
      <c r="VHI14"/>
      <c r="VHJ14"/>
      <c r="VHK14"/>
      <c r="VHL14"/>
      <c r="VHM14"/>
      <c r="VHN14"/>
      <c r="VHO14"/>
      <c r="VHP14"/>
      <c r="VHQ14"/>
      <c r="VHR14"/>
      <c r="VHS14"/>
      <c r="VHT14"/>
      <c r="VHU14"/>
      <c r="VHV14"/>
      <c r="VHW14"/>
      <c r="VHX14"/>
      <c r="VHY14"/>
      <c r="VHZ14"/>
      <c r="VIA14"/>
      <c r="VIB14"/>
      <c r="VIC14"/>
      <c r="VID14"/>
      <c r="VIE14"/>
      <c r="VIF14"/>
      <c r="VIG14"/>
      <c r="VIH14"/>
      <c r="VII14"/>
      <c r="VIJ14"/>
      <c r="VIK14"/>
      <c r="VIL14"/>
      <c r="VIM14"/>
      <c r="VIN14"/>
      <c r="VIO14"/>
      <c r="VIP14"/>
      <c r="VIQ14"/>
      <c r="VIR14"/>
      <c r="VIS14"/>
      <c r="VIT14"/>
      <c r="VIU14"/>
      <c r="VIV14"/>
      <c r="VIW14"/>
      <c r="VIX14"/>
      <c r="VIY14"/>
      <c r="VIZ14"/>
      <c r="VJA14"/>
      <c r="VJB14"/>
      <c r="VJC14"/>
      <c r="VJD14"/>
      <c r="VJE14"/>
      <c r="VJF14"/>
      <c r="VJG14"/>
      <c r="VJH14"/>
      <c r="VJI14"/>
      <c r="VJJ14"/>
      <c r="VJK14"/>
      <c r="VJL14"/>
      <c r="VJM14"/>
      <c r="VJN14"/>
      <c r="VJO14"/>
      <c r="VJP14"/>
      <c r="VJQ14"/>
      <c r="VJR14"/>
      <c r="VJS14"/>
      <c r="VJT14"/>
      <c r="VJU14"/>
      <c r="VJV14"/>
      <c r="VJW14"/>
      <c r="VJX14"/>
      <c r="VJY14"/>
      <c r="VJZ14"/>
      <c r="VKA14"/>
      <c r="VKB14"/>
      <c r="VKC14"/>
      <c r="VKD14"/>
      <c r="VKE14"/>
      <c r="VKF14"/>
      <c r="VKG14"/>
      <c r="VKH14"/>
      <c r="VKI14"/>
      <c r="VKJ14"/>
      <c r="VKK14"/>
      <c r="VKL14"/>
      <c r="VKM14"/>
      <c r="VKN14"/>
      <c r="VKO14"/>
      <c r="VKP14"/>
      <c r="VKQ14"/>
      <c r="VKR14"/>
      <c r="VKS14"/>
      <c r="VKT14"/>
      <c r="VKU14"/>
      <c r="VKV14"/>
      <c r="VKW14"/>
      <c r="VKX14"/>
      <c r="VKY14"/>
      <c r="VKZ14"/>
      <c r="VLA14"/>
      <c r="VLB14"/>
      <c r="VLC14"/>
      <c r="VLD14"/>
      <c r="VLE14"/>
      <c r="VLF14"/>
      <c r="VLG14"/>
      <c r="VLH14"/>
      <c r="VLI14"/>
      <c r="VLJ14"/>
      <c r="VLK14"/>
      <c r="VLL14"/>
      <c r="VLM14"/>
      <c r="VLN14"/>
      <c r="VLO14"/>
      <c r="VLP14"/>
      <c r="VLQ14"/>
      <c r="VLR14"/>
      <c r="VLS14"/>
      <c r="VLT14"/>
      <c r="VLU14"/>
      <c r="VLV14"/>
      <c r="VLW14"/>
      <c r="VLX14"/>
      <c r="VLY14"/>
      <c r="VLZ14"/>
      <c r="VMA14"/>
      <c r="VMB14"/>
      <c r="VMC14"/>
      <c r="VMD14"/>
      <c r="VME14"/>
      <c r="VMF14"/>
      <c r="VMG14"/>
      <c r="VMH14"/>
      <c r="VMI14"/>
      <c r="VMJ14"/>
      <c r="VMK14"/>
      <c r="VML14"/>
      <c r="VMM14"/>
      <c r="VMN14"/>
      <c r="VMO14"/>
      <c r="VMP14"/>
      <c r="VMQ14"/>
      <c r="VMR14"/>
      <c r="VMS14"/>
      <c r="VMT14"/>
      <c r="VMU14"/>
      <c r="VMV14"/>
      <c r="VMW14"/>
      <c r="VMX14"/>
      <c r="VMY14"/>
      <c r="VMZ14"/>
      <c r="VNA14"/>
      <c r="VNB14"/>
      <c r="VNC14"/>
      <c r="VND14"/>
      <c r="VNE14"/>
      <c r="VNF14"/>
      <c r="VNG14"/>
      <c r="VNH14"/>
      <c r="VNI14"/>
      <c r="VNJ14"/>
      <c r="VNK14"/>
      <c r="VNL14"/>
      <c r="VNM14"/>
      <c r="VNN14"/>
      <c r="VNO14"/>
      <c r="VNP14"/>
      <c r="VNQ14"/>
      <c r="VNR14"/>
      <c r="VNS14"/>
      <c r="VNT14"/>
      <c r="VNU14"/>
      <c r="VNV14"/>
      <c r="VNW14"/>
      <c r="VNX14"/>
      <c r="VNY14"/>
      <c r="VNZ14"/>
      <c r="VOA14"/>
      <c r="VOB14"/>
      <c r="VOC14"/>
      <c r="VOD14"/>
      <c r="VOE14"/>
      <c r="VOF14"/>
      <c r="VOG14"/>
      <c r="VOH14"/>
      <c r="VOI14"/>
      <c r="VOJ14"/>
      <c r="VOK14"/>
      <c r="VOL14"/>
      <c r="VOM14"/>
      <c r="VON14"/>
      <c r="VOO14"/>
      <c r="VOP14"/>
      <c r="VOQ14"/>
      <c r="VOR14"/>
      <c r="VOS14"/>
      <c r="VOT14"/>
      <c r="VOU14"/>
      <c r="VOV14"/>
      <c r="VOW14"/>
      <c r="VOX14"/>
      <c r="VOY14"/>
      <c r="VOZ14"/>
      <c r="VPA14"/>
      <c r="VPB14"/>
      <c r="VPC14"/>
      <c r="VPD14"/>
      <c r="VPE14"/>
      <c r="VPF14"/>
      <c r="VPG14"/>
      <c r="VPH14"/>
      <c r="VPI14"/>
      <c r="VPJ14"/>
      <c r="VPK14"/>
      <c r="VPL14"/>
      <c r="VPM14"/>
      <c r="VPN14"/>
      <c r="VPO14"/>
      <c r="VPP14"/>
      <c r="VPQ14"/>
      <c r="VPR14"/>
      <c r="VPS14"/>
      <c r="VPT14"/>
      <c r="VPU14"/>
      <c r="VPV14"/>
      <c r="VPW14"/>
      <c r="VPX14"/>
      <c r="VPY14"/>
      <c r="VPZ14"/>
      <c r="VQA14"/>
      <c r="VQB14"/>
      <c r="VQC14"/>
      <c r="VQD14"/>
      <c r="VQE14"/>
      <c r="VQF14"/>
      <c r="VQG14"/>
      <c r="VQH14"/>
      <c r="VQI14"/>
      <c r="VQJ14"/>
      <c r="VQK14"/>
      <c r="VQL14"/>
      <c r="VQM14"/>
      <c r="VQN14"/>
      <c r="VQO14"/>
      <c r="VQP14"/>
      <c r="VQQ14"/>
      <c r="VQR14"/>
      <c r="VQS14"/>
      <c r="VQT14"/>
      <c r="VQU14"/>
      <c r="VQV14"/>
      <c r="VQW14"/>
      <c r="VQX14"/>
      <c r="VQY14"/>
      <c r="VQZ14"/>
      <c r="VRA14"/>
      <c r="VRB14"/>
      <c r="VRC14"/>
      <c r="VRD14"/>
      <c r="VRE14"/>
      <c r="VRF14"/>
      <c r="VRG14"/>
      <c r="VRH14"/>
      <c r="VRI14"/>
      <c r="VRJ14"/>
      <c r="VRK14"/>
      <c r="VRL14"/>
      <c r="VRM14"/>
      <c r="VRN14"/>
      <c r="VRO14"/>
      <c r="VRP14"/>
      <c r="VRQ14"/>
      <c r="VRR14"/>
      <c r="VRS14"/>
      <c r="VRT14"/>
      <c r="VRU14"/>
      <c r="VRV14"/>
      <c r="VRW14"/>
      <c r="VRX14"/>
      <c r="VRY14"/>
      <c r="VRZ14"/>
      <c r="VSA14"/>
      <c r="VSB14"/>
      <c r="VSC14"/>
      <c r="VSD14"/>
      <c r="VSE14"/>
      <c r="VSF14"/>
      <c r="VSG14"/>
      <c r="VSH14"/>
      <c r="VSI14"/>
      <c r="VSJ14"/>
      <c r="VSK14"/>
      <c r="VSL14"/>
      <c r="VSM14"/>
      <c r="VSN14"/>
      <c r="VSO14"/>
      <c r="VSP14"/>
      <c r="VSQ14"/>
      <c r="VSR14"/>
      <c r="VSS14"/>
      <c r="VST14"/>
      <c r="VSU14"/>
      <c r="VSV14"/>
      <c r="VSW14"/>
      <c r="VSX14"/>
      <c r="VSY14"/>
      <c r="VSZ14"/>
      <c r="VTA14"/>
      <c r="VTB14"/>
      <c r="VTC14"/>
      <c r="VTD14"/>
      <c r="VTE14"/>
      <c r="VTF14"/>
      <c r="VTG14"/>
      <c r="VTH14"/>
      <c r="VTI14"/>
      <c r="VTJ14"/>
      <c r="VTK14"/>
      <c r="VTL14"/>
      <c r="VTM14"/>
      <c r="VTN14"/>
      <c r="VTO14"/>
      <c r="VTP14"/>
      <c r="VTQ14"/>
      <c r="VTR14"/>
      <c r="VTS14"/>
      <c r="VTT14"/>
      <c r="VTU14"/>
      <c r="VTV14"/>
      <c r="VTW14"/>
      <c r="VTX14"/>
      <c r="VTY14"/>
      <c r="VTZ14"/>
      <c r="VUA14"/>
      <c r="VUB14"/>
      <c r="VUC14"/>
      <c r="VUD14"/>
      <c r="VUE14"/>
      <c r="VUF14"/>
      <c r="VUG14"/>
      <c r="VUH14"/>
      <c r="VUI14"/>
      <c r="VUJ14"/>
      <c r="VUK14"/>
      <c r="VUL14"/>
      <c r="VUM14"/>
      <c r="VUN14"/>
      <c r="VUO14"/>
      <c r="VUP14"/>
      <c r="VUQ14"/>
      <c r="VUR14"/>
      <c r="VUS14"/>
      <c r="VUT14"/>
      <c r="VUU14"/>
      <c r="VUV14"/>
      <c r="VUW14"/>
      <c r="VUX14"/>
      <c r="VUY14"/>
      <c r="VUZ14"/>
      <c r="VVA14"/>
      <c r="VVB14"/>
      <c r="VVC14"/>
      <c r="VVD14"/>
      <c r="VVE14"/>
      <c r="VVF14"/>
      <c r="VVG14"/>
      <c r="VVH14"/>
      <c r="VVI14"/>
      <c r="VVJ14"/>
      <c r="VVK14"/>
      <c r="VVL14"/>
      <c r="VVM14"/>
      <c r="VVN14"/>
      <c r="VVO14"/>
      <c r="VVP14"/>
      <c r="VVQ14"/>
      <c r="VVR14"/>
      <c r="VVS14"/>
      <c r="VVT14"/>
      <c r="VVU14"/>
      <c r="VVV14"/>
      <c r="VVW14"/>
      <c r="VVX14"/>
      <c r="VVY14"/>
      <c r="VVZ14"/>
      <c r="VWA14"/>
      <c r="VWB14"/>
      <c r="VWC14"/>
      <c r="VWD14"/>
      <c r="VWE14"/>
      <c r="VWF14"/>
      <c r="VWG14"/>
      <c r="VWH14"/>
      <c r="VWI14"/>
      <c r="VWJ14"/>
      <c r="VWK14"/>
      <c r="VWL14"/>
      <c r="VWM14"/>
      <c r="VWN14"/>
      <c r="VWO14"/>
      <c r="VWP14"/>
      <c r="VWQ14"/>
      <c r="VWR14"/>
      <c r="VWS14"/>
      <c r="VWT14"/>
      <c r="VWU14"/>
      <c r="VWV14"/>
      <c r="VWW14"/>
      <c r="VWX14"/>
      <c r="VWY14"/>
      <c r="VWZ14"/>
      <c r="VXA14"/>
      <c r="VXB14"/>
      <c r="VXC14"/>
      <c r="VXD14"/>
      <c r="VXE14"/>
      <c r="VXF14"/>
      <c r="VXG14"/>
      <c r="VXH14"/>
      <c r="VXI14"/>
      <c r="VXJ14"/>
      <c r="VXK14"/>
      <c r="VXL14"/>
      <c r="VXM14"/>
      <c r="VXN14"/>
      <c r="VXO14"/>
      <c r="VXP14"/>
      <c r="VXQ14"/>
      <c r="VXR14"/>
      <c r="VXS14"/>
      <c r="VXT14"/>
      <c r="VXU14"/>
      <c r="VXV14"/>
      <c r="VXW14"/>
      <c r="VXX14"/>
      <c r="VXY14"/>
      <c r="VXZ14"/>
      <c r="VYA14"/>
      <c r="VYB14"/>
      <c r="VYC14"/>
      <c r="VYD14"/>
      <c r="VYE14"/>
      <c r="VYF14"/>
      <c r="VYG14"/>
      <c r="VYH14"/>
      <c r="VYI14"/>
      <c r="VYJ14"/>
      <c r="VYK14"/>
      <c r="VYL14"/>
      <c r="VYM14"/>
      <c r="VYN14"/>
      <c r="VYO14"/>
      <c r="VYP14"/>
      <c r="VYQ14"/>
      <c r="VYR14"/>
      <c r="VYS14"/>
      <c r="VYT14"/>
      <c r="VYU14"/>
      <c r="VYV14"/>
      <c r="VYW14"/>
      <c r="VYX14"/>
      <c r="VYY14"/>
      <c r="VYZ14"/>
      <c r="VZA14"/>
      <c r="VZB14"/>
      <c r="VZC14"/>
      <c r="VZD14"/>
      <c r="VZE14"/>
      <c r="VZF14"/>
      <c r="VZG14"/>
      <c r="VZH14"/>
      <c r="VZI14"/>
      <c r="VZJ14"/>
      <c r="VZK14"/>
      <c r="VZL14"/>
      <c r="VZM14"/>
      <c r="VZN14"/>
      <c r="VZO14"/>
      <c r="VZP14"/>
      <c r="VZQ14"/>
      <c r="VZR14"/>
      <c r="VZS14"/>
      <c r="VZT14"/>
      <c r="VZU14"/>
      <c r="VZV14"/>
      <c r="VZW14"/>
      <c r="VZX14"/>
      <c r="VZY14"/>
      <c r="VZZ14"/>
      <c r="WAA14"/>
      <c r="WAB14"/>
      <c r="WAC14"/>
      <c r="WAD14"/>
      <c r="WAE14"/>
      <c r="WAF14"/>
      <c r="WAG14"/>
      <c r="WAH14"/>
      <c r="WAI14"/>
      <c r="WAJ14"/>
      <c r="WAK14"/>
      <c r="WAL14"/>
      <c r="WAM14"/>
      <c r="WAN14"/>
      <c r="WAO14"/>
      <c r="WAP14"/>
      <c r="WAQ14"/>
      <c r="WAR14"/>
      <c r="WAS14"/>
      <c r="WAT14"/>
      <c r="WAU14"/>
      <c r="WAV14"/>
      <c r="WAW14"/>
      <c r="WAX14"/>
      <c r="WAY14"/>
      <c r="WAZ14"/>
      <c r="WBA14"/>
      <c r="WBB14"/>
      <c r="WBC14"/>
      <c r="WBD14"/>
      <c r="WBE14"/>
      <c r="WBF14"/>
      <c r="WBG14"/>
      <c r="WBH14"/>
      <c r="WBI14"/>
      <c r="WBJ14"/>
      <c r="WBK14"/>
      <c r="WBL14"/>
      <c r="WBM14"/>
      <c r="WBN14"/>
      <c r="WBO14"/>
      <c r="WBP14"/>
      <c r="WBQ14"/>
      <c r="WBR14"/>
      <c r="WBS14"/>
      <c r="WBT14"/>
      <c r="WBU14"/>
      <c r="WBV14"/>
      <c r="WBW14"/>
      <c r="WBX14"/>
      <c r="WBY14"/>
      <c r="WBZ14"/>
      <c r="WCA14"/>
      <c r="WCB14"/>
      <c r="WCC14"/>
      <c r="WCD14"/>
      <c r="WCE14"/>
      <c r="WCF14"/>
      <c r="WCG14"/>
      <c r="WCH14"/>
      <c r="WCI14"/>
      <c r="WCJ14"/>
      <c r="WCK14"/>
      <c r="WCL14"/>
      <c r="WCM14"/>
      <c r="WCN14"/>
      <c r="WCO14"/>
      <c r="WCP14"/>
      <c r="WCQ14"/>
      <c r="WCR14"/>
      <c r="WCS14"/>
      <c r="WCT14"/>
      <c r="WCU14"/>
      <c r="WCV14"/>
      <c r="WCW14"/>
      <c r="WCX14"/>
      <c r="WCY14"/>
      <c r="WCZ14"/>
      <c r="WDA14"/>
      <c r="WDB14"/>
      <c r="WDC14"/>
      <c r="WDD14"/>
      <c r="WDE14"/>
      <c r="WDF14"/>
      <c r="WDG14"/>
      <c r="WDH14"/>
      <c r="WDI14"/>
      <c r="WDJ14"/>
      <c r="WDK14"/>
      <c r="WDL14"/>
      <c r="WDM14"/>
      <c r="WDN14"/>
      <c r="WDO14"/>
      <c r="WDP14"/>
      <c r="WDQ14"/>
      <c r="WDR14"/>
      <c r="WDS14"/>
      <c r="WDT14"/>
      <c r="WDU14"/>
      <c r="WDV14"/>
      <c r="WDW14"/>
      <c r="WDX14"/>
      <c r="WDY14"/>
      <c r="WDZ14"/>
      <c r="WEA14"/>
      <c r="WEB14"/>
      <c r="WEC14"/>
      <c r="WED14"/>
      <c r="WEE14"/>
      <c r="WEF14"/>
      <c r="WEG14"/>
      <c r="WEH14"/>
      <c r="WEI14"/>
      <c r="WEJ14"/>
      <c r="WEK14"/>
      <c r="WEL14"/>
      <c r="WEM14"/>
      <c r="WEN14"/>
      <c r="WEO14"/>
      <c r="WEP14"/>
      <c r="WEQ14"/>
      <c r="WER14"/>
      <c r="WES14"/>
      <c r="WET14"/>
      <c r="WEU14"/>
      <c r="WEV14"/>
      <c r="WEW14"/>
      <c r="WEX14"/>
      <c r="WEY14"/>
      <c r="WEZ14"/>
      <c r="WFA14"/>
      <c r="WFB14"/>
      <c r="WFC14"/>
      <c r="WFD14"/>
      <c r="WFE14"/>
      <c r="WFF14"/>
      <c r="WFG14"/>
      <c r="WFH14"/>
      <c r="WFI14"/>
      <c r="WFJ14"/>
      <c r="WFK14"/>
      <c r="WFL14"/>
      <c r="WFM14"/>
      <c r="WFN14"/>
      <c r="WFO14"/>
      <c r="WFP14"/>
      <c r="WFQ14"/>
      <c r="WFR14"/>
      <c r="WFS14"/>
      <c r="WFT14"/>
      <c r="WFU14"/>
      <c r="WFV14"/>
      <c r="WFW14"/>
      <c r="WFX14"/>
      <c r="WFY14"/>
      <c r="WFZ14"/>
      <c r="WGA14"/>
      <c r="WGB14"/>
      <c r="WGC14"/>
      <c r="WGD14"/>
      <c r="WGE14"/>
      <c r="WGF14"/>
      <c r="WGG14"/>
      <c r="WGH14"/>
      <c r="WGI14"/>
      <c r="WGJ14"/>
      <c r="WGK14"/>
      <c r="WGL14"/>
      <c r="WGM14"/>
      <c r="WGN14"/>
      <c r="WGO14"/>
      <c r="WGP14"/>
      <c r="WGQ14"/>
      <c r="WGR14"/>
      <c r="WGS14"/>
      <c r="WGT14"/>
      <c r="WGU14"/>
      <c r="WGV14"/>
      <c r="WGW14"/>
      <c r="WGX14"/>
      <c r="WGY14"/>
      <c r="WGZ14"/>
      <c r="WHA14"/>
      <c r="WHB14"/>
      <c r="WHC14"/>
      <c r="WHD14"/>
      <c r="WHE14"/>
      <c r="WHF14"/>
      <c r="WHG14"/>
      <c r="WHH14"/>
      <c r="WHI14"/>
      <c r="WHJ14"/>
      <c r="WHK14"/>
      <c r="WHL14"/>
      <c r="WHM14"/>
      <c r="WHN14"/>
      <c r="WHO14"/>
      <c r="WHP14"/>
      <c r="WHQ14"/>
      <c r="WHR14"/>
      <c r="WHS14"/>
      <c r="WHT14"/>
      <c r="WHU14"/>
      <c r="WHV14"/>
      <c r="WHW14"/>
      <c r="WHX14"/>
      <c r="WHY14"/>
      <c r="WHZ14"/>
      <c r="WIA14"/>
      <c r="WIB14"/>
      <c r="WIC14"/>
      <c r="WID14"/>
      <c r="WIE14"/>
      <c r="WIF14"/>
      <c r="WIG14"/>
      <c r="WIH14"/>
      <c r="WII14"/>
      <c r="WIJ14"/>
      <c r="WIK14"/>
      <c r="WIL14"/>
      <c r="WIM14"/>
      <c r="WIN14"/>
      <c r="WIO14"/>
      <c r="WIP14"/>
      <c r="WIQ14"/>
      <c r="WIR14"/>
      <c r="WIS14"/>
      <c r="WIT14"/>
      <c r="WIU14"/>
      <c r="WIV14"/>
      <c r="WIW14"/>
      <c r="WIX14"/>
      <c r="WIY14"/>
      <c r="WIZ14"/>
      <c r="WJA14"/>
      <c r="WJB14"/>
      <c r="WJC14"/>
      <c r="WJD14"/>
      <c r="WJE14"/>
      <c r="WJF14"/>
      <c r="WJG14"/>
      <c r="WJH14"/>
      <c r="WJI14"/>
      <c r="WJJ14"/>
      <c r="WJK14"/>
      <c r="WJL14"/>
      <c r="WJM14"/>
      <c r="WJN14"/>
      <c r="WJO14"/>
      <c r="WJP14"/>
      <c r="WJQ14"/>
      <c r="WJR14"/>
      <c r="WJS14"/>
      <c r="WJT14"/>
      <c r="WJU14"/>
      <c r="WJV14"/>
      <c r="WJW14"/>
      <c r="WJX14"/>
      <c r="WJY14"/>
      <c r="WJZ14"/>
      <c r="WKA14"/>
      <c r="WKB14"/>
      <c r="WKC14"/>
      <c r="WKD14"/>
      <c r="WKE14"/>
      <c r="WKF14"/>
      <c r="WKG14"/>
      <c r="WKH14"/>
      <c r="WKI14"/>
      <c r="WKJ14"/>
      <c r="WKK14"/>
      <c r="WKL14"/>
      <c r="WKM14"/>
      <c r="WKN14"/>
      <c r="WKO14"/>
      <c r="WKP14"/>
      <c r="WKQ14"/>
      <c r="WKR14"/>
      <c r="WKS14"/>
      <c r="WKT14"/>
      <c r="WKU14"/>
      <c r="WKV14"/>
      <c r="WKW14"/>
      <c r="WKX14"/>
      <c r="WKY14"/>
      <c r="WKZ14"/>
      <c r="WLA14"/>
      <c r="WLB14"/>
      <c r="WLC14"/>
      <c r="WLD14"/>
      <c r="WLE14"/>
      <c r="WLF14"/>
      <c r="WLG14"/>
      <c r="WLH14"/>
      <c r="WLI14"/>
      <c r="WLJ14"/>
      <c r="WLK14"/>
      <c r="WLL14"/>
      <c r="WLM14"/>
      <c r="WLN14"/>
      <c r="WLO14"/>
      <c r="WLP14"/>
      <c r="WLQ14"/>
      <c r="WLR14"/>
      <c r="WLS14"/>
      <c r="WLT14"/>
      <c r="WLU14"/>
      <c r="WLV14"/>
      <c r="WLW14"/>
      <c r="WLX14"/>
      <c r="WLY14"/>
      <c r="WLZ14"/>
      <c r="WMA14"/>
      <c r="WMB14"/>
      <c r="WMC14"/>
      <c r="WMD14"/>
      <c r="WME14"/>
      <c r="WMF14"/>
      <c r="WMG14"/>
      <c r="WMH14"/>
      <c r="WMI14"/>
      <c r="WMJ14"/>
      <c r="WMK14"/>
      <c r="WML14"/>
      <c r="WMM14"/>
      <c r="WMN14"/>
      <c r="WMO14"/>
      <c r="WMP14"/>
      <c r="WMQ14"/>
      <c r="WMR14"/>
      <c r="WMS14"/>
      <c r="WMT14"/>
      <c r="WMU14"/>
      <c r="WMV14"/>
      <c r="WMW14"/>
      <c r="WMX14"/>
      <c r="WMY14"/>
      <c r="WMZ14"/>
      <c r="WNA14"/>
      <c r="WNB14"/>
      <c r="WNC14"/>
      <c r="WND14"/>
      <c r="WNE14"/>
      <c r="WNF14"/>
      <c r="WNG14"/>
      <c r="WNH14"/>
      <c r="WNI14"/>
      <c r="WNJ14"/>
      <c r="WNK14"/>
      <c r="WNL14"/>
      <c r="WNM14"/>
      <c r="WNN14"/>
      <c r="WNO14"/>
      <c r="WNP14"/>
      <c r="WNQ14"/>
      <c r="WNR14"/>
      <c r="WNS14"/>
      <c r="WNT14"/>
      <c r="WNU14"/>
      <c r="WNV14"/>
      <c r="WNW14"/>
      <c r="WNX14"/>
      <c r="WNY14"/>
      <c r="WNZ14"/>
      <c r="WOA14"/>
      <c r="WOB14"/>
      <c r="WOC14"/>
      <c r="WOD14"/>
      <c r="WOE14"/>
      <c r="WOF14"/>
      <c r="WOG14"/>
      <c r="WOH14"/>
      <c r="WOI14"/>
      <c r="WOJ14"/>
      <c r="WOK14"/>
      <c r="WOL14"/>
      <c r="WOM14"/>
      <c r="WON14"/>
      <c r="WOO14"/>
      <c r="WOP14"/>
      <c r="WOQ14"/>
      <c r="WOR14"/>
      <c r="WOS14"/>
      <c r="WOT14"/>
      <c r="WOU14"/>
      <c r="WOV14"/>
      <c r="WOW14"/>
      <c r="WOX14"/>
      <c r="WOY14"/>
      <c r="WOZ14"/>
      <c r="WPA14"/>
      <c r="WPB14"/>
      <c r="WPC14"/>
      <c r="WPD14"/>
      <c r="WPE14"/>
      <c r="WPF14"/>
      <c r="WPG14"/>
      <c r="WPH14"/>
      <c r="WPI14"/>
      <c r="WPJ14"/>
      <c r="WPK14"/>
      <c r="WPL14"/>
      <c r="WPM14"/>
      <c r="WPN14"/>
      <c r="WPO14"/>
      <c r="WPP14"/>
      <c r="WPQ14"/>
      <c r="WPR14"/>
      <c r="WPS14"/>
      <c r="WPT14"/>
      <c r="WPU14"/>
      <c r="WPV14"/>
      <c r="WPW14"/>
      <c r="WPX14"/>
      <c r="WPY14"/>
      <c r="WPZ14"/>
      <c r="WQA14"/>
      <c r="WQB14"/>
      <c r="WQC14"/>
      <c r="WQD14"/>
      <c r="WQE14"/>
      <c r="WQF14"/>
      <c r="WQG14"/>
      <c r="WQH14"/>
      <c r="WQI14"/>
      <c r="WQJ14"/>
      <c r="WQK14"/>
      <c r="WQL14"/>
      <c r="WQM14"/>
      <c r="WQN14"/>
      <c r="WQO14"/>
      <c r="WQP14"/>
      <c r="WQQ14"/>
      <c r="WQR14"/>
      <c r="WQS14"/>
      <c r="WQT14"/>
      <c r="WQU14"/>
      <c r="WQV14"/>
      <c r="WQW14"/>
      <c r="WQX14"/>
      <c r="WQY14"/>
      <c r="WQZ14"/>
      <c r="WRA14"/>
      <c r="WRB14"/>
      <c r="WRC14"/>
      <c r="WRD14"/>
      <c r="WRE14"/>
      <c r="WRF14"/>
      <c r="WRG14"/>
      <c r="WRH14"/>
      <c r="WRI14"/>
      <c r="WRJ14"/>
      <c r="WRK14"/>
      <c r="WRL14"/>
      <c r="WRM14"/>
      <c r="WRN14"/>
      <c r="WRO14"/>
      <c r="WRP14"/>
      <c r="WRQ14"/>
      <c r="WRR14"/>
      <c r="WRS14"/>
      <c r="WRT14"/>
      <c r="WRU14"/>
      <c r="WRV14"/>
      <c r="WRW14"/>
      <c r="WRX14"/>
      <c r="WRY14"/>
      <c r="WRZ14"/>
      <c r="WSA14"/>
      <c r="WSB14"/>
      <c r="WSC14"/>
      <c r="WSD14"/>
      <c r="WSE14"/>
      <c r="WSF14"/>
      <c r="WSG14"/>
      <c r="WSH14"/>
      <c r="WSI14"/>
      <c r="WSJ14"/>
      <c r="WSK14"/>
      <c r="WSL14"/>
      <c r="WSM14"/>
      <c r="WSN14"/>
      <c r="WSO14"/>
      <c r="WSP14"/>
      <c r="WSQ14"/>
      <c r="WSR14"/>
      <c r="WSS14"/>
      <c r="WST14"/>
      <c r="WSU14"/>
      <c r="WSV14"/>
      <c r="WSW14"/>
      <c r="WSX14"/>
      <c r="WSY14"/>
      <c r="WSZ14"/>
      <c r="WTA14"/>
      <c r="WTB14"/>
      <c r="WTC14"/>
      <c r="WTD14"/>
      <c r="WTE14"/>
      <c r="WTF14"/>
      <c r="WTG14"/>
      <c r="WTH14"/>
      <c r="WTI14"/>
      <c r="WTJ14"/>
      <c r="WTK14"/>
      <c r="WTL14"/>
      <c r="WTM14"/>
      <c r="WTN14"/>
      <c r="WTO14"/>
      <c r="WTP14"/>
      <c r="WTQ14"/>
      <c r="WTR14"/>
      <c r="WTS14"/>
      <c r="WTT14"/>
      <c r="WTU14"/>
      <c r="WTV14"/>
      <c r="WTW14"/>
      <c r="WTX14"/>
      <c r="WTY14"/>
      <c r="WTZ14"/>
      <c r="WUA14"/>
      <c r="WUB14"/>
      <c r="WUC14"/>
      <c r="WUD14"/>
      <c r="WUE14"/>
      <c r="WUF14"/>
      <c r="WUG14"/>
      <c r="WUH14"/>
      <c r="WUI14"/>
      <c r="WUJ14"/>
      <c r="WUK14"/>
      <c r="WUL14"/>
      <c r="WUM14"/>
      <c r="WUN14"/>
      <c r="WUO14"/>
      <c r="WUP14"/>
      <c r="WUQ14"/>
      <c r="WUR14"/>
      <c r="WUS14"/>
      <c r="WUT14"/>
      <c r="WUU14"/>
      <c r="WUV14"/>
      <c r="WUW14"/>
      <c r="WUX14"/>
      <c r="WUY14"/>
      <c r="WUZ14"/>
      <c r="WVA14"/>
      <c r="WVB14"/>
      <c r="WVC14"/>
      <c r="WVD14"/>
      <c r="WVE14"/>
      <c r="WVF14"/>
      <c r="WVG14"/>
      <c r="WVH14"/>
      <c r="WVI14"/>
      <c r="WVJ14"/>
      <c r="WVK14"/>
      <c r="WVL14"/>
      <c r="WVM14"/>
      <c r="WVN14"/>
      <c r="WVO14"/>
      <c r="WVP14"/>
      <c r="WVQ14"/>
      <c r="WVR14"/>
      <c r="WVS14"/>
      <c r="WVT14"/>
      <c r="WVU14"/>
      <c r="WVV14"/>
      <c r="WVW14"/>
      <c r="WVX14"/>
      <c r="WVY14"/>
      <c r="WVZ14"/>
      <c r="WWA14"/>
      <c r="WWB14"/>
      <c r="WWC14"/>
      <c r="WWD14"/>
      <c r="WWE14"/>
      <c r="WWF14"/>
      <c r="WWG14"/>
      <c r="WWH14"/>
      <c r="WWI14"/>
      <c r="WWJ14"/>
      <c r="WWK14"/>
      <c r="WWL14"/>
      <c r="WWM14"/>
      <c r="WWN14"/>
      <c r="WWO14"/>
      <c r="WWP14"/>
      <c r="WWQ14"/>
      <c r="WWR14"/>
      <c r="WWS14"/>
      <c r="WWT14"/>
      <c r="WWU14"/>
      <c r="WWV14"/>
      <c r="WWW14"/>
      <c r="WWX14"/>
      <c r="WWY14"/>
      <c r="WWZ14"/>
      <c r="WXA14"/>
      <c r="WXB14"/>
      <c r="WXC14"/>
      <c r="WXD14"/>
      <c r="WXE14"/>
      <c r="WXF14"/>
      <c r="WXG14"/>
      <c r="WXH14"/>
      <c r="WXI14"/>
      <c r="WXJ14"/>
      <c r="WXK14"/>
      <c r="WXL14"/>
      <c r="WXM14"/>
      <c r="WXN14"/>
      <c r="WXO14"/>
      <c r="WXP14"/>
      <c r="WXQ14"/>
      <c r="WXR14"/>
      <c r="WXS14"/>
      <c r="WXT14"/>
      <c r="WXU14"/>
      <c r="WXV14"/>
      <c r="WXW14"/>
      <c r="WXX14"/>
      <c r="WXY14"/>
      <c r="WXZ14"/>
      <c r="WYA14"/>
      <c r="WYB14"/>
      <c r="WYC14"/>
      <c r="WYD14"/>
      <c r="WYE14"/>
      <c r="WYF14"/>
      <c r="WYG14"/>
      <c r="WYH14"/>
      <c r="WYI14"/>
      <c r="WYJ14"/>
      <c r="WYK14"/>
      <c r="WYL14"/>
      <c r="WYM14"/>
      <c r="WYN14"/>
      <c r="WYO14"/>
      <c r="WYP14"/>
      <c r="WYQ14"/>
      <c r="WYR14"/>
      <c r="WYS14"/>
      <c r="WYT14"/>
      <c r="WYU14"/>
      <c r="WYV14"/>
      <c r="WYW14"/>
      <c r="WYX14"/>
      <c r="WYY14"/>
      <c r="WYZ14"/>
      <c r="WZA14"/>
      <c r="WZB14"/>
      <c r="WZC14"/>
      <c r="WZD14"/>
      <c r="WZE14"/>
      <c r="WZF14"/>
      <c r="WZG14"/>
      <c r="WZH14"/>
      <c r="WZI14"/>
      <c r="WZJ14"/>
      <c r="WZK14"/>
      <c r="WZL14"/>
      <c r="WZM14"/>
      <c r="WZN14"/>
      <c r="WZO14"/>
      <c r="WZP14"/>
      <c r="WZQ14"/>
      <c r="WZR14"/>
      <c r="WZS14"/>
      <c r="WZT14"/>
      <c r="WZU14"/>
      <c r="WZV14"/>
      <c r="WZW14"/>
      <c r="WZX14"/>
      <c r="WZY14"/>
      <c r="WZZ14"/>
      <c r="XAA14"/>
      <c r="XAB14"/>
      <c r="XAC14"/>
      <c r="XAD14"/>
      <c r="XAE14"/>
      <c r="XAF14"/>
      <c r="XAG14"/>
      <c r="XAH14"/>
      <c r="XAI14"/>
      <c r="XAJ14"/>
      <c r="XAK14"/>
      <c r="XAL14"/>
      <c r="XAM14"/>
      <c r="XAN14"/>
      <c r="XAO14"/>
      <c r="XAP14"/>
      <c r="XAQ14"/>
      <c r="XAR14"/>
      <c r="XAS14"/>
      <c r="XAT14"/>
      <c r="XAU14"/>
      <c r="XAV14"/>
      <c r="XAW14"/>
      <c r="XAX14"/>
      <c r="XAY14"/>
      <c r="XAZ14"/>
      <c r="XBA14"/>
      <c r="XBB14"/>
      <c r="XBC14"/>
      <c r="XBD14"/>
      <c r="XBE14"/>
      <c r="XBF14"/>
      <c r="XBG14"/>
      <c r="XBH14"/>
      <c r="XBI14"/>
      <c r="XBJ14"/>
      <c r="XBK14"/>
      <c r="XBL14"/>
      <c r="XBM14"/>
      <c r="XBN14"/>
      <c r="XBO14"/>
      <c r="XBP14"/>
      <c r="XBQ14"/>
      <c r="XBR14"/>
      <c r="XBS14"/>
      <c r="XBT14"/>
      <c r="XBU14"/>
      <c r="XBV14"/>
      <c r="XBW14"/>
      <c r="XBX14"/>
      <c r="XBY14"/>
      <c r="XBZ14"/>
      <c r="XCA14"/>
      <c r="XCB14"/>
      <c r="XCC14"/>
      <c r="XCD14"/>
      <c r="XCE14"/>
      <c r="XCF14"/>
      <c r="XCG14"/>
      <c r="XCH14"/>
      <c r="XCI14"/>
      <c r="XCJ14"/>
      <c r="XCK14"/>
      <c r="XCL14"/>
      <c r="XCM14"/>
      <c r="XCN14"/>
      <c r="XCO14"/>
      <c r="XCP14"/>
      <c r="XCQ14"/>
      <c r="XCR14"/>
      <c r="XCS14"/>
      <c r="XCT14"/>
      <c r="XCU14"/>
      <c r="XCV14"/>
      <c r="XCW14"/>
      <c r="XCX14"/>
      <c r="XCY14"/>
      <c r="XCZ14"/>
      <c r="XDA14"/>
      <c r="XDB14"/>
      <c r="XDC14"/>
      <c r="XDD14"/>
      <c r="XDE14"/>
      <c r="XDF14"/>
      <c r="XDG14"/>
      <c r="XDH14"/>
      <c r="XDI14"/>
      <c r="XDJ14"/>
      <c r="XDK14"/>
      <c r="XDL14"/>
      <c r="XDM14"/>
      <c r="XDN14"/>
      <c r="XDO14"/>
      <c r="XDP14"/>
      <c r="XDQ14"/>
      <c r="XDR14"/>
      <c r="XDS14"/>
      <c r="XDT14"/>
      <c r="XDU14"/>
      <c r="XDV14"/>
      <c r="XDW14"/>
      <c r="XDX14"/>
      <c r="XDY14"/>
      <c r="XDZ14"/>
      <c r="XEA14"/>
      <c r="XEB14"/>
      <c r="XEC14"/>
      <c r="XED14"/>
      <c r="XEE14"/>
      <c r="XEF14"/>
      <c r="XEG14"/>
      <c r="XEH14"/>
      <c r="XEI14"/>
      <c r="XEJ14"/>
    </row>
    <row r="15" spans="1:16364" s="32" customFormat="1" ht="30" customHeight="1" x14ac:dyDescent="0.35">
      <c r="B15" s="95" t="s">
        <v>68</v>
      </c>
      <c r="C15" s="184">
        <v>399.2</v>
      </c>
      <c r="D15" s="157">
        <v>412.90000000000003</v>
      </c>
      <c r="E15" s="157">
        <v>387.7</v>
      </c>
      <c r="F15" s="158">
        <v>420.4</v>
      </c>
      <c r="G15" s="158">
        <v>548.4</v>
      </c>
      <c r="H15" s="158">
        <v>515.9</v>
      </c>
      <c r="I15" s="158">
        <v>585</v>
      </c>
      <c r="J15" s="158">
        <f t="shared" si="0"/>
        <v>1110.5999999999999</v>
      </c>
      <c r="K15" s="158">
        <v>420.4</v>
      </c>
      <c r="L15" s="158">
        <v>443.9</v>
      </c>
      <c r="M15" s="158">
        <v>428.3</v>
      </c>
      <c r="N15" s="158">
        <v>508.2</v>
      </c>
      <c r="O15" s="157">
        <v>548.4</v>
      </c>
      <c r="P15" s="157">
        <v>533.5</v>
      </c>
      <c r="Q15" s="157">
        <v>532.29999999999995</v>
      </c>
      <c r="R15" s="157">
        <v>519.20000000000005</v>
      </c>
      <c r="S15" s="157">
        <v>515.9</v>
      </c>
      <c r="T15" s="157">
        <v>526.79999999999995</v>
      </c>
      <c r="U15" s="157">
        <v>547.70000000000005</v>
      </c>
      <c r="V15" s="157">
        <v>548.1</v>
      </c>
      <c r="W15" s="157">
        <v>585</v>
      </c>
      <c r="X15" s="157">
        <v>630.1</v>
      </c>
      <c r="Y15" s="157">
        <v>566.29999999999995</v>
      </c>
      <c r="Z15" s="157">
        <v>683.5</v>
      </c>
      <c r="AA15" s="157">
        <v>1110.5999999999999</v>
      </c>
      <c r="AB15" s="157">
        <v>948.4</v>
      </c>
      <c r="AC15" s="96" t="s">
        <v>330</v>
      </c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  <c r="DCC15"/>
      <c r="DCD15"/>
      <c r="DCE15"/>
      <c r="DCF15"/>
      <c r="DCG15"/>
      <c r="DCH15"/>
      <c r="DCI15"/>
      <c r="DCJ15"/>
      <c r="DCK15"/>
      <c r="DCL15"/>
      <c r="DCM15"/>
      <c r="DCN15"/>
      <c r="DCO15"/>
      <c r="DCP15"/>
      <c r="DCQ15"/>
      <c r="DCR15"/>
      <c r="DCS15"/>
      <c r="DCT15"/>
      <c r="DCU15"/>
      <c r="DCV15"/>
      <c r="DCW15"/>
      <c r="DCX15"/>
      <c r="DCY15"/>
      <c r="DCZ15"/>
      <c r="DDA15"/>
      <c r="DDB15"/>
      <c r="DDC15"/>
      <c r="DDD15"/>
      <c r="DDE15"/>
      <c r="DDF15"/>
      <c r="DDG15"/>
      <c r="DDH15"/>
      <c r="DDI15"/>
      <c r="DDJ15"/>
      <c r="DDK15"/>
      <c r="DDL15"/>
      <c r="DDM15"/>
      <c r="DDN15"/>
      <c r="DDO15"/>
      <c r="DDP15"/>
      <c r="DDQ15"/>
      <c r="DDR15"/>
      <c r="DDS15"/>
      <c r="DDT15"/>
      <c r="DDU15"/>
      <c r="DDV15"/>
      <c r="DDW15"/>
      <c r="DDX15"/>
      <c r="DDY15"/>
      <c r="DDZ15"/>
      <c r="DEA15"/>
      <c r="DEB15"/>
      <c r="DEC15"/>
      <c r="DED15"/>
      <c r="DEE15"/>
      <c r="DEF15"/>
      <c r="DEG15"/>
      <c r="DEH15"/>
      <c r="DEI15"/>
      <c r="DEJ15"/>
      <c r="DEK15"/>
      <c r="DEL15"/>
      <c r="DEM15"/>
      <c r="DEN15"/>
      <c r="DEO15"/>
      <c r="DEP15"/>
      <c r="DEQ15"/>
      <c r="DER15"/>
      <c r="DES15"/>
      <c r="DET15"/>
      <c r="DEU15"/>
      <c r="DEV15"/>
      <c r="DEW15"/>
      <c r="DEX15"/>
      <c r="DEY15"/>
      <c r="DEZ15"/>
      <c r="DFA15"/>
      <c r="DFB15"/>
      <c r="DFC15"/>
      <c r="DFD15"/>
      <c r="DFE15"/>
      <c r="DFF15"/>
      <c r="DFG15"/>
      <c r="DFH15"/>
      <c r="DFI15"/>
      <c r="DFJ15"/>
      <c r="DFK15"/>
      <c r="DFL15"/>
      <c r="DFM15"/>
      <c r="DFN15"/>
      <c r="DFO15"/>
      <c r="DFP15"/>
      <c r="DFQ15"/>
      <c r="DFR15"/>
      <c r="DFS15"/>
      <c r="DFT15"/>
      <c r="DFU15"/>
      <c r="DFV15"/>
      <c r="DFW15"/>
      <c r="DFX15"/>
      <c r="DFY15"/>
      <c r="DFZ15"/>
      <c r="DGA15"/>
      <c r="DGB15"/>
      <c r="DGC15"/>
      <c r="DGD15"/>
      <c r="DGE15"/>
      <c r="DGF15"/>
      <c r="DGG15"/>
      <c r="DGH15"/>
      <c r="DGI15"/>
      <c r="DGJ15"/>
      <c r="DGK15"/>
      <c r="DGL15"/>
      <c r="DGM15"/>
      <c r="DGN15"/>
      <c r="DGO15"/>
      <c r="DGP15"/>
      <c r="DGQ15"/>
      <c r="DGR15"/>
      <c r="DGS15"/>
      <c r="DGT15"/>
      <c r="DGU15"/>
      <c r="DGV15"/>
      <c r="DGW15"/>
      <c r="DGX15"/>
      <c r="DGY15"/>
      <c r="DGZ15"/>
      <c r="DHA15"/>
      <c r="DHB15"/>
      <c r="DHC15"/>
      <c r="DHD15"/>
      <c r="DHE15"/>
      <c r="DHF15"/>
      <c r="DHG15"/>
      <c r="DHH15"/>
      <c r="DHI15"/>
      <c r="DHJ15"/>
      <c r="DHK15"/>
      <c r="DHL15"/>
      <c r="DHM15"/>
      <c r="DHN15"/>
      <c r="DHO15"/>
      <c r="DHP15"/>
      <c r="DHQ15"/>
      <c r="DHR15"/>
      <c r="DHS15"/>
      <c r="DHT15"/>
      <c r="DHU15"/>
      <c r="DHV15"/>
      <c r="DHW15"/>
      <c r="DHX15"/>
      <c r="DHY15"/>
      <c r="DHZ15"/>
      <c r="DIA15"/>
      <c r="DIB15"/>
      <c r="DIC15"/>
      <c r="DID15"/>
      <c r="DIE15"/>
      <c r="DIF15"/>
      <c r="DIG15"/>
      <c r="DIH15"/>
      <c r="DII15"/>
      <c r="DIJ15"/>
      <c r="DIK15"/>
      <c r="DIL15"/>
      <c r="DIM15"/>
      <c r="DIN15"/>
      <c r="DIO15"/>
      <c r="DIP15"/>
      <c r="DIQ15"/>
      <c r="DIR15"/>
      <c r="DIS15"/>
      <c r="DIT15"/>
      <c r="DIU15"/>
      <c r="DIV15"/>
      <c r="DIW15"/>
      <c r="DIX15"/>
      <c r="DIY15"/>
      <c r="DIZ15"/>
      <c r="DJA15"/>
      <c r="DJB15"/>
      <c r="DJC15"/>
      <c r="DJD15"/>
      <c r="DJE15"/>
      <c r="DJF15"/>
      <c r="DJG15"/>
      <c r="DJH15"/>
      <c r="DJI15"/>
      <c r="DJJ15"/>
      <c r="DJK15"/>
      <c r="DJL15"/>
      <c r="DJM15"/>
      <c r="DJN15"/>
      <c r="DJO15"/>
      <c r="DJP15"/>
      <c r="DJQ15"/>
      <c r="DJR15"/>
      <c r="DJS15"/>
      <c r="DJT15"/>
      <c r="DJU15"/>
      <c r="DJV15"/>
      <c r="DJW15"/>
      <c r="DJX15"/>
      <c r="DJY15"/>
      <c r="DJZ15"/>
      <c r="DKA15"/>
      <c r="DKB15"/>
      <c r="DKC15"/>
      <c r="DKD15"/>
      <c r="DKE15"/>
      <c r="DKF15"/>
      <c r="DKG15"/>
      <c r="DKH15"/>
      <c r="DKI15"/>
      <c r="DKJ15"/>
      <c r="DKK15"/>
      <c r="DKL15"/>
      <c r="DKM15"/>
      <c r="DKN15"/>
      <c r="DKO15"/>
      <c r="DKP15"/>
      <c r="DKQ15"/>
      <c r="DKR15"/>
      <c r="DKS15"/>
      <c r="DKT15"/>
      <c r="DKU15"/>
      <c r="DKV15"/>
      <c r="DKW15"/>
      <c r="DKX15"/>
      <c r="DKY15"/>
      <c r="DKZ15"/>
      <c r="DLA15"/>
      <c r="DLB15"/>
      <c r="DLC15"/>
      <c r="DLD15"/>
      <c r="DLE15"/>
      <c r="DLF15"/>
      <c r="DLG15"/>
      <c r="DLH15"/>
      <c r="DLI15"/>
      <c r="DLJ15"/>
      <c r="DLK15"/>
      <c r="DLL15"/>
      <c r="DLM15"/>
      <c r="DLN15"/>
      <c r="DLO15"/>
      <c r="DLP15"/>
      <c r="DLQ15"/>
      <c r="DLR15"/>
      <c r="DLS15"/>
      <c r="DLT15"/>
      <c r="DLU15"/>
      <c r="DLV15"/>
      <c r="DLW15"/>
      <c r="DLX15"/>
      <c r="DLY15"/>
      <c r="DLZ15"/>
      <c r="DMA15"/>
      <c r="DMB15"/>
      <c r="DMC15"/>
      <c r="DMD15"/>
      <c r="DME15"/>
      <c r="DMF15"/>
      <c r="DMG15"/>
      <c r="DMH15"/>
      <c r="DMI15"/>
      <c r="DMJ15"/>
      <c r="DMK15"/>
      <c r="DML15"/>
      <c r="DMM15"/>
      <c r="DMN15"/>
      <c r="DMO15"/>
      <c r="DMP15"/>
      <c r="DMQ15"/>
      <c r="DMR15"/>
      <c r="DMS15"/>
      <c r="DMT15"/>
      <c r="DMU15"/>
      <c r="DMV15"/>
      <c r="DMW15"/>
      <c r="DMX15"/>
      <c r="DMY15"/>
      <c r="DMZ15"/>
      <c r="DNA15"/>
      <c r="DNB15"/>
      <c r="DNC15"/>
      <c r="DND15"/>
      <c r="DNE15"/>
      <c r="DNF15"/>
      <c r="DNG15"/>
      <c r="DNH15"/>
      <c r="DNI15"/>
      <c r="DNJ15"/>
      <c r="DNK15"/>
      <c r="DNL15"/>
      <c r="DNM15"/>
      <c r="DNN15"/>
      <c r="DNO15"/>
      <c r="DNP15"/>
      <c r="DNQ15"/>
      <c r="DNR15"/>
      <c r="DNS15"/>
      <c r="DNT15"/>
      <c r="DNU15"/>
      <c r="DNV15"/>
      <c r="DNW15"/>
      <c r="DNX15"/>
      <c r="DNY15"/>
      <c r="DNZ15"/>
      <c r="DOA15"/>
      <c r="DOB15"/>
      <c r="DOC15"/>
      <c r="DOD15"/>
      <c r="DOE15"/>
      <c r="DOF15"/>
      <c r="DOG15"/>
      <c r="DOH15"/>
      <c r="DOI15"/>
      <c r="DOJ15"/>
      <c r="DOK15"/>
      <c r="DOL15"/>
      <c r="DOM15"/>
      <c r="DON15"/>
      <c r="DOO15"/>
      <c r="DOP15"/>
      <c r="DOQ15"/>
      <c r="DOR15"/>
      <c r="DOS15"/>
      <c r="DOT15"/>
      <c r="DOU15"/>
      <c r="DOV15"/>
      <c r="DOW15"/>
      <c r="DOX15"/>
      <c r="DOY15"/>
      <c r="DOZ15"/>
      <c r="DPA15"/>
      <c r="DPB15"/>
      <c r="DPC15"/>
      <c r="DPD15"/>
      <c r="DPE15"/>
      <c r="DPF15"/>
      <c r="DPG15"/>
      <c r="DPH15"/>
      <c r="DPI15"/>
      <c r="DPJ15"/>
      <c r="DPK15"/>
      <c r="DPL15"/>
      <c r="DPM15"/>
      <c r="DPN15"/>
      <c r="DPO15"/>
      <c r="DPP15"/>
      <c r="DPQ15"/>
      <c r="DPR15"/>
      <c r="DPS15"/>
      <c r="DPT15"/>
      <c r="DPU15"/>
      <c r="DPV15"/>
      <c r="DPW15"/>
      <c r="DPX15"/>
      <c r="DPY15"/>
      <c r="DPZ15"/>
      <c r="DQA15"/>
      <c r="DQB15"/>
      <c r="DQC15"/>
      <c r="DQD15"/>
      <c r="DQE15"/>
      <c r="DQF15"/>
      <c r="DQG15"/>
      <c r="DQH15"/>
      <c r="DQI15"/>
      <c r="DQJ15"/>
      <c r="DQK15"/>
      <c r="DQL15"/>
      <c r="DQM15"/>
      <c r="DQN15"/>
      <c r="DQO15"/>
      <c r="DQP15"/>
      <c r="DQQ15"/>
      <c r="DQR15"/>
      <c r="DQS15"/>
      <c r="DQT15"/>
      <c r="DQU15"/>
      <c r="DQV15"/>
      <c r="DQW15"/>
      <c r="DQX15"/>
      <c r="DQY15"/>
      <c r="DQZ15"/>
      <c r="DRA15"/>
      <c r="DRB15"/>
      <c r="DRC15"/>
      <c r="DRD15"/>
      <c r="DRE15"/>
      <c r="DRF15"/>
      <c r="DRG15"/>
      <c r="DRH15"/>
      <c r="DRI15"/>
      <c r="DRJ15"/>
      <c r="DRK15"/>
      <c r="DRL15"/>
      <c r="DRM15"/>
      <c r="DRN15"/>
      <c r="DRO15"/>
      <c r="DRP15"/>
      <c r="DRQ15"/>
      <c r="DRR15"/>
      <c r="DRS15"/>
      <c r="DRT15"/>
      <c r="DRU15"/>
      <c r="DRV15"/>
      <c r="DRW15"/>
      <c r="DRX15"/>
      <c r="DRY15"/>
      <c r="DRZ15"/>
      <c r="DSA15"/>
      <c r="DSB15"/>
      <c r="DSC15"/>
      <c r="DSD15"/>
      <c r="DSE15"/>
      <c r="DSF15"/>
      <c r="DSG15"/>
      <c r="DSH15"/>
      <c r="DSI15"/>
      <c r="DSJ15"/>
      <c r="DSK15"/>
      <c r="DSL15"/>
      <c r="DSM15"/>
      <c r="DSN15"/>
      <c r="DSO15"/>
      <c r="DSP15"/>
      <c r="DSQ15"/>
      <c r="DSR15"/>
      <c r="DSS15"/>
      <c r="DST15"/>
      <c r="DSU15"/>
      <c r="DSV15"/>
      <c r="DSW15"/>
      <c r="DSX15"/>
      <c r="DSY15"/>
      <c r="DSZ15"/>
      <c r="DTA15"/>
      <c r="DTB15"/>
      <c r="DTC15"/>
      <c r="DTD15"/>
      <c r="DTE15"/>
      <c r="DTF15"/>
      <c r="DTG15"/>
      <c r="DTH15"/>
      <c r="DTI15"/>
      <c r="DTJ15"/>
      <c r="DTK15"/>
      <c r="DTL15"/>
      <c r="DTM15"/>
      <c r="DTN15"/>
      <c r="DTO15"/>
      <c r="DTP15"/>
      <c r="DTQ15"/>
      <c r="DTR15"/>
      <c r="DTS15"/>
      <c r="DTT15"/>
      <c r="DTU15"/>
      <c r="DTV15"/>
      <c r="DTW15"/>
      <c r="DTX15"/>
      <c r="DTY15"/>
      <c r="DTZ15"/>
      <c r="DUA15"/>
      <c r="DUB15"/>
      <c r="DUC15"/>
      <c r="DUD15"/>
      <c r="DUE15"/>
      <c r="DUF15"/>
      <c r="DUG15"/>
      <c r="DUH15"/>
      <c r="DUI15"/>
      <c r="DUJ15"/>
      <c r="DUK15"/>
      <c r="DUL15"/>
      <c r="DUM15"/>
      <c r="DUN15"/>
      <c r="DUO15"/>
      <c r="DUP15"/>
      <c r="DUQ15"/>
      <c r="DUR15"/>
      <c r="DUS15"/>
      <c r="DUT15"/>
      <c r="DUU15"/>
      <c r="DUV15"/>
      <c r="DUW15"/>
      <c r="DUX15"/>
      <c r="DUY15"/>
      <c r="DUZ15"/>
      <c r="DVA15"/>
      <c r="DVB15"/>
      <c r="DVC15"/>
      <c r="DVD15"/>
      <c r="DVE15"/>
      <c r="DVF15"/>
      <c r="DVG15"/>
      <c r="DVH15"/>
      <c r="DVI15"/>
      <c r="DVJ15"/>
      <c r="DVK15"/>
      <c r="DVL15"/>
      <c r="DVM15"/>
      <c r="DVN15"/>
      <c r="DVO15"/>
      <c r="DVP15"/>
      <c r="DVQ15"/>
      <c r="DVR15"/>
      <c r="DVS15"/>
      <c r="DVT15"/>
      <c r="DVU15"/>
      <c r="DVV15"/>
      <c r="DVW15"/>
      <c r="DVX15"/>
      <c r="DVY15"/>
      <c r="DVZ15"/>
      <c r="DWA15"/>
      <c r="DWB15"/>
      <c r="DWC15"/>
      <c r="DWD15"/>
      <c r="DWE15"/>
      <c r="DWF15"/>
      <c r="DWG15"/>
      <c r="DWH15"/>
      <c r="DWI15"/>
      <c r="DWJ15"/>
      <c r="DWK15"/>
      <c r="DWL15"/>
      <c r="DWM15"/>
      <c r="DWN15"/>
      <c r="DWO15"/>
      <c r="DWP15"/>
      <c r="DWQ15"/>
      <c r="DWR15"/>
      <c r="DWS15"/>
      <c r="DWT15"/>
      <c r="DWU15"/>
      <c r="DWV15"/>
      <c r="DWW15"/>
      <c r="DWX15"/>
      <c r="DWY15"/>
      <c r="DWZ15"/>
      <c r="DXA15"/>
      <c r="DXB15"/>
      <c r="DXC15"/>
      <c r="DXD15"/>
      <c r="DXE15"/>
      <c r="DXF15"/>
      <c r="DXG15"/>
      <c r="DXH15"/>
      <c r="DXI15"/>
      <c r="DXJ15"/>
      <c r="DXK15"/>
      <c r="DXL15"/>
      <c r="DXM15"/>
      <c r="DXN15"/>
      <c r="DXO15"/>
      <c r="DXP15"/>
      <c r="DXQ15"/>
      <c r="DXR15"/>
      <c r="DXS15"/>
      <c r="DXT15"/>
      <c r="DXU15"/>
      <c r="DXV15"/>
      <c r="DXW15"/>
      <c r="DXX15"/>
      <c r="DXY15"/>
      <c r="DXZ15"/>
      <c r="DYA15"/>
      <c r="DYB15"/>
      <c r="DYC15"/>
      <c r="DYD15"/>
      <c r="DYE15"/>
      <c r="DYF15"/>
      <c r="DYG15"/>
      <c r="DYH15"/>
      <c r="DYI15"/>
      <c r="DYJ15"/>
      <c r="DYK15"/>
      <c r="DYL15"/>
      <c r="DYM15"/>
      <c r="DYN15"/>
      <c r="DYO15"/>
      <c r="DYP15"/>
      <c r="DYQ15"/>
      <c r="DYR15"/>
      <c r="DYS15"/>
      <c r="DYT15"/>
      <c r="DYU15"/>
      <c r="DYV15"/>
      <c r="DYW15"/>
      <c r="DYX15"/>
      <c r="DYY15"/>
      <c r="DYZ15"/>
      <c r="DZA15"/>
      <c r="DZB15"/>
      <c r="DZC15"/>
      <c r="DZD15"/>
      <c r="DZE15"/>
      <c r="DZF15"/>
      <c r="DZG15"/>
      <c r="DZH15"/>
      <c r="DZI15"/>
      <c r="DZJ15"/>
      <c r="DZK15"/>
      <c r="DZL15"/>
      <c r="DZM15"/>
      <c r="DZN15"/>
      <c r="DZO15"/>
      <c r="DZP15"/>
      <c r="DZQ15"/>
      <c r="DZR15"/>
      <c r="DZS15"/>
      <c r="DZT15"/>
      <c r="DZU15"/>
      <c r="DZV15"/>
      <c r="DZW15"/>
      <c r="DZX15"/>
      <c r="DZY15"/>
      <c r="DZZ15"/>
      <c r="EAA15"/>
      <c r="EAB15"/>
      <c r="EAC15"/>
      <c r="EAD15"/>
      <c r="EAE15"/>
      <c r="EAF15"/>
      <c r="EAG15"/>
      <c r="EAH15"/>
      <c r="EAI15"/>
      <c r="EAJ15"/>
      <c r="EAK15"/>
      <c r="EAL15"/>
      <c r="EAM15"/>
      <c r="EAN15"/>
      <c r="EAO15"/>
      <c r="EAP15"/>
      <c r="EAQ15"/>
      <c r="EAR15"/>
      <c r="EAS15"/>
      <c r="EAT15"/>
      <c r="EAU15"/>
      <c r="EAV15"/>
      <c r="EAW15"/>
      <c r="EAX15"/>
      <c r="EAY15"/>
      <c r="EAZ15"/>
      <c r="EBA15"/>
      <c r="EBB15"/>
      <c r="EBC15"/>
      <c r="EBD15"/>
      <c r="EBE15"/>
      <c r="EBF15"/>
      <c r="EBG15"/>
      <c r="EBH15"/>
      <c r="EBI15"/>
      <c r="EBJ15"/>
      <c r="EBK15"/>
      <c r="EBL15"/>
      <c r="EBM15"/>
      <c r="EBN15"/>
      <c r="EBO15"/>
      <c r="EBP15"/>
      <c r="EBQ15"/>
      <c r="EBR15"/>
      <c r="EBS15"/>
      <c r="EBT15"/>
      <c r="EBU15"/>
      <c r="EBV15"/>
      <c r="EBW15"/>
      <c r="EBX15"/>
      <c r="EBY15"/>
      <c r="EBZ15"/>
      <c r="ECA15"/>
      <c r="ECB15"/>
      <c r="ECC15"/>
      <c r="ECD15"/>
      <c r="ECE15"/>
      <c r="ECF15"/>
      <c r="ECG15"/>
      <c r="ECH15"/>
      <c r="ECI15"/>
      <c r="ECJ15"/>
      <c r="ECK15"/>
      <c r="ECL15"/>
      <c r="ECM15"/>
      <c r="ECN15"/>
      <c r="ECO15"/>
      <c r="ECP15"/>
      <c r="ECQ15"/>
      <c r="ECR15"/>
      <c r="ECS15"/>
      <c r="ECT15"/>
      <c r="ECU15"/>
      <c r="ECV15"/>
      <c r="ECW15"/>
      <c r="ECX15"/>
      <c r="ECY15"/>
      <c r="ECZ15"/>
      <c r="EDA15"/>
      <c r="EDB15"/>
      <c r="EDC15"/>
      <c r="EDD15"/>
      <c r="EDE15"/>
      <c r="EDF15"/>
      <c r="EDG15"/>
      <c r="EDH15"/>
      <c r="EDI15"/>
      <c r="EDJ15"/>
      <c r="EDK15"/>
      <c r="EDL15"/>
      <c r="EDM15"/>
      <c r="EDN15"/>
      <c r="EDO15"/>
      <c r="EDP15"/>
      <c r="EDQ15"/>
      <c r="EDR15"/>
      <c r="EDS15"/>
      <c r="EDT15"/>
      <c r="EDU15"/>
      <c r="EDV15"/>
      <c r="EDW15"/>
      <c r="EDX15"/>
      <c r="EDY15"/>
      <c r="EDZ15"/>
      <c r="EEA15"/>
      <c r="EEB15"/>
      <c r="EEC15"/>
      <c r="EED15"/>
      <c r="EEE15"/>
      <c r="EEF15"/>
      <c r="EEG15"/>
      <c r="EEH15"/>
      <c r="EEI15"/>
      <c r="EEJ15"/>
      <c r="EEK15"/>
      <c r="EEL15"/>
      <c r="EEM15"/>
      <c r="EEN15"/>
      <c r="EEO15"/>
      <c r="EEP15"/>
      <c r="EEQ15"/>
      <c r="EER15"/>
      <c r="EES15"/>
      <c r="EET15"/>
      <c r="EEU15"/>
      <c r="EEV15"/>
      <c r="EEW15"/>
      <c r="EEX15"/>
      <c r="EEY15"/>
      <c r="EEZ15"/>
      <c r="EFA15"/>
      <c r="EFB15"/>
      <c r="EFC15"/>
      <c r="EFD15"/>
      <c r="EFE15"/>
      <c r="EFF15"/>
      <c r="EFG15"/>
      <c r="EFH15"/>
      <c r="EFI15"/>
      <c r="EFJ15"/>
      <c r="EFK15"/>
      <c r="EFL15"/>
      <c r="EFM15"/>
      <c r="EFN15"/>
      <c r="EFO15"/>
      <c r="EFP15"/>
      <c r="EFQ15"/>
      <c r="EFR15"/>
      <c r="EFS15"/>
      <c r="EFT15"/>
      <c r="EFU15"/>
      <c r="EFV15"/>
      <c r="EFW15"/>
      <c r="EFX15"/>
      <c r="EFY15"/>
      <c r="EFZ15"/>
      <c r="EGA15"/>
      <c r="EGB15"/>
      <c r="EGC15"/>
      <c r="EGD15"/>
      <c r="EGE15"/>
      <c r="EGF15"/>
      <c r="EGG15"/>
      <c r="EGH15"/>
      <c r="EGI15"/>
      <c r="EGJ15"/>
      <c r="EGK15"/>
      <c r="EGL15"/>
      <c r="EGM15"/>
      <c r="EGN15"/>
      <c r="EGO15"/>
      <c r="EGP15"/>
      <c r="EGQ15"/>
      <c r="EGR15"/>
      <c r="EGS15"/>
      <c r="EGT15"/>
      <c r="EGU15"/>
      <c r="EGV15"/>
      <c r="EGW15"/>
      <c r="EGX15"/>
      <c r="EGY15"/>
      <c r="EGZ15"/>
      <c r="EHA15"/>
      <c r="EHB15"/>
      <c r="EHC15"/>
      <c r="EHD15"/>
      <c r="EHE15"/>
      <c r="EHF15"/>
      <c r="EHG15"/>
      <c r="EHH15"/>
      <c r="EHI15"/>
      <c r="EHJ15"/>
      <c r="EHK15"/>
      <c r="EHL15"/>
      <c r="EHM15"/>
      <c r="EHN15"/>
      <c r="EHO15"/>
      <c r="EHP15"/>
      <c r="EHQ15"/>
      <c r="EHR15"/>
      <c r="EHS15"/>
      <c r="EHT15"/>
      <c r="EHU15"/>
      <c r="EHV15"/>
      <c r="EHW15"/>
      <c r="EHX15"/>
      <c r="EHY15"/>
      <c r="EHZ15"/>
      <c r="EIA15"/>
      <c r="EIB15"/>
      <c r="EIC15"/>
      <c r="EID15"/>
      <c r="EIE15"/>
      <c r="EIF15"/>
      <c r="EIG15"/>
      <c r="EIH15"/>
      <c r="EII15"/>
      <c r="EIJ15"/>
      <c r="EIK15"/>
      <c r="EIL15"/>
      <c r="EIM15"/>
      <c r="EIN15"/>
      <c r="EIO15"/>
      <c r="EIP15"/>
      <c r="EIQ15"/>
      <c r="EIR15"/>
      <c r="EIS15"/>
      <c r="EIT15"/>
      <c r="EIU15"/>
      <c r="EIV15"/>
      <c r="EIW15"/>
      <c r="EIX15"/>
      <c r="EIY15"/>
      <c r="EIZ15"/>
      <c r="EJA15"/>
      <c r="EJB15"/>
      <c r="EJC15"/>
      <c r="EJD15"/>
      <c r="EJE15"/>
      <c r="EJF15"/>
      <c r="EJG15"/>
      <c r="EJH15"/>
      <c r="EJI15"/>
      <c r="EJJ15"/>
      <c r="EJK15"/>
      <c r="EJL15"/>
      <c r="EJM15"/>
      <c r="EJN15"/>
      <c r="EJO15"/>
      <c r="EJP15"/>
      <c r="EJQ15"/>
      <c r="EJR15"/>
      <c r="EJS15"/>
      <c r="EJT15"/>
      <c r="EJU15"/>
      <c r="EJV15"/>
      <c r="EJW15"/>
      <c r="EJX15"/>
      <c r="EJY15"/>
      <c r="EJZ15"/>
      <c r="EKA15"/>
      <c r="EKB15"/>
      <c r="EKC15"/>
      <c r="EKD15"/>
      <c r="EKE15"/>
      <c r="EKF15"/>
      <c r="EKG15"/>
      <c r="EKH15"/>
      <c r="EKI15"/>
      <c r="EKJ15"/>
      <c r="EKK15"/>
      <c r="EKL15"/>
      <c r="EKM15"/>
      <c r="EKN15"/>
      <c r="EKO15"/>
      <c r="EKP15"/>
      <c r="EKQ15"/>
      <c r="EKR15"/>
      <c r="EKS15"/>
      <c r="EKT15"/>
      <c r="EKU15"/>
      <c r="EKV15"/>
      <c r="EKW15"/>
      <c r="EKX15"/>
      <c r="EKY15"/>
      <c r="EKZ15"/>
      <c r="ELA15"/>
      <c r="ELB15"/>
      <c r="ELC15"/>
      <c r="ELD15"/>
      <c r="ELE15"/>
      <c r="ELF15"/>
      <c r="ELG15"/>
      <c r="ELH15"/>
      <c r="ELI15"/>
      <c r="ELJ15"/>
      <c r="ELK15"/>
      <c r="ELL15"/>
      <c r="ELM15"/>
      <c r="ELN15"/>
      <c r="ELO15"/>
      <c r="ELP15"/>
      <c r="ELQ15"/>
      <c r="ELR15"/>
      <c r="ELS15"/>
      <c r="ELT15"/>
      <c r="ELU15"/>
      <c r="ELV15"/>
      <c r="ELW15"/>
      <c r="ELX15"/>
      <c r="ELY15"/>
      <c r="ELZ15"/>
      <c r="EMA15"/>
      <c r="EMB15"/>
      <c r="EMC15"/>
      <c r="EMD15"/>
      <c r="EME15"/>
      <c r="EMF15"/>
      <c r="EMG15"/>
      <c r="EMH15"/>
      <c r="EMI15"/>
      <c r="EMJ15"/>
      <c r="EMK15"/>
      <c r="EML15"/>
      <c r="EMM15"/>
      <c r="EMN15"/>
      <c r="EMO15"/>
      <c r="EMP15"/>
      <c r="EMQ15"/>
      <c r="EMR15"/>
      <c r="EMS15"/>
      <c r="EMT15"/>
      <c r="EMU15"/>
      <c r="EMV15"/>
      <c r="EMW15"/>
      <c r="EMX15"/>
      <c r="EMY15"/>
      <c r="EMZ15"/>
      <c r="ENA15"/>
      <c r="ENB15"/>
      <c r="ENC15"/>
      <c r="END15"/>
      <c r="ENE15"/>
      <c r="ENF15"/>
      <c r="ENG15"/>
      <c r="ENH15"/>
      <c r="ENI15"/>
      <c r="ENJ15"/>
      <c r="ENK15"/>
      <c r="ENL15"/>
      <c r="ENM15"/>
      <c r="ENN15"/>
      <c r="ENO15"/>
      <c r="ENP15"/>
      <c r="ENQ15"/>
      <c r="ENR15"/>
      <c r="ENS15"/>
      <c r="ENT15"/>
      <c r="ENU15"/>
      <c r="ENV15"/>
      <c r="ENW15"/>
      <c r="ENX15"/>
      <c r="ENY15"/>
      <c r="ENZ15"/>
      <c r="EOA15"/>
      <c r="EOB15"/>
      <c r="EOC15"/>
      <c r="EOD15"/>
      <c r="EOE15"/>
      <c r="EOF15"/>
      <c r="EOG15"/>
      <c r="EOH15"/>
      <c r="EOI15"/>
      <c r="EOJ15"/>
      <c r="EOK15"/>
      <c r="EOL15"/>
      <c r="EOM15"/>
      <c r="EON15"/>
      <c r="EOO15"/>
      <c r="EOP15"/>
      <c r="EOQ15"/>
      <c r="EOR15"/>
      <c r="EOS15"/>
      <c r="EOT15"/>
      <c r="EOU15"/>
      <c r="EOV15"/>
      <c r="EOW15"/>
      <c r="EOX15"/>
      <c r="EOY15"/>
      <c r="EOZ15"/>
      <c r="EPA15"/>
      <c r="EPB15"/>
      <c r="EPC15"/>
      <c r="EPD15"/>
      <c r="EPE15"/>
      <c r="EPF15"/>
      <c r="EPG15"/>
      <c r="EPH15"/>
      <c r="EPI15"/>
      <c r="EPJ15"/>
      <c r="EPK15"/>
      <c r="EPL15"/>
      <c r="EPM15"/>
      <c r="EPN15"/>
      <c r="EPO15"/>
      <c r="EPP15"/>
      <c r="EPQ15"/>
      <c r="EPR15"/>
      <c r="EPS15"/>
      <c r="EPT15"/>
      <c r="EPU15"/>
      <c r="EPV15"/>
      <c r="EPW15"/>
      <c r="EPX15"/>
      <c r="EPY15"/>
      <c r="EPZ15"/>
      <c r="EQA15"/>
      <c r="EQB15"/>
      <c r="EQC15"/>
      <c r="EQD15"/>
      <c r="EQE15"/>
      <c r="EQF15"/>
      <c r="EQG15"/>
      <c r="EQH15"/>
      <c r="EQI15"/>
      <c r="EQJ15"/>
      <c r="EQK15"/>
      <c r="EQL15"/>
      <c r="EQM15"/>
      <c r="EQN15"/>
      <c r="EQO15"/>
      <c r="EQP15"/>
      <c r="EQQ15"/>
      <c r="EQR15"/>
      <c r="EQS15"/>
      <c r="EQT15"/>
      <c r="EQU15"/>
      <c r="EQV15"/>
      <c r="EQW15"/>
      <c r="EQX15"/>
      <c r="EQY15"/>
      <c r="EQZ15"/>
      <c r="ERA15"/>
      <c r="ERB15"/>
      <c r="ERC15"/>
      <c r="ERD15"/>
      <c r="ERE15"/>
      <c r="ERF15"/>
      <c r="ERG15"/>
      <c r="ERH15"/>
      <c r="ERI15"/>
      <c r="ERJ15"/>
      <c r="ERK15"/>
      <c r="ERL15"/>
      <c r="ERM15"/>
      <c r="ERN15"/>
      <c r="ERO15"/>
      <c r="ERP15"/>
      <c r="ERQ15"/>
      <c r="ERR15"/>
      <c r="ERS15"/>
      <c r="ERT15"/>
      <c r="ERU15"/>
      <c r="ERV15"/>
      <c r="ERW15"/>
      <c r="ERX15"/>
      <c r="ERY15"/>
      <c r="ERZ15"/>
      <c r="ESA15"/>
      <c r="ESB15"/>
      <c r="ESC15"/>
      <c r="ESD15"/>
      <c r="ESE15"/>
      <c r="ESF15"/>
      <c r="ESG15"/>
      <c r="ESH15"/>
      <c r="ESI15"/>
      <c r="ESJ15"/>
      <c r="ESK15"/>
      <c r="ESL15"/>
      <c r="ESM15"/>
      <c r="ESN15"/>
      <c r="ESO15"/>
      <c r="ESP15"/>
      <c r="ESQ15"/>
      <c r="ESR15"/>
      <c r="ESS15"/>
      <c r="EST15"/>
      <c r="ESU15"/>
      <c r="ESV15"/>
      <c r="ESW15"/>
      <c r="ESX15"/>
      <c r="ESY15"/>
      <c r="ESZ15"/>
      <c r="ETA15"/>
      <c r="ETB15"/>
      <c r="ETC15"/>
      <c r="ETD15"/>
      <c r="ETE15"/>
      <c r="ETF15"/>
      <c r="ETG15"/>
      <c r="ETH15"/>
      <c r="ETI15"/>
      <c r="ETJ15"/>
      <c r="ETK15"/>
      <c r="ETL15"/>
      <c r="ETM15"/>
      <c r="ETN15"/>
      <c r="ETO15"/>
      <c r="ETP15"/>
      <c r="ETQ15"/>
      <c r="ETR15"/>
      <c r="ETS15"/>
      <c r="ETT15"/>
      <c r="ETU15"/>
      <c r="ETV15"/>
      <c r="ETW15"/>
      <c r="ETX15"/>
      <c r="ETY15"/>
      <c r="ETZ15"/>
      <c r="EUA15"/>
      <c r="EUB15"/>
      <c r="EUC15"/>
      <c r="EUD15"/>
      <c r="EUE15"/>
      <c r="EUF15"/>
      <c r="EUG15"/>
      <c r="EUH15"/>
      <c r="EUI15"/>
      <c r="EUJ15"/>
      <c r="EUK15"/>
      <c r="EUL15"/>
      <c r="EUM15"/>
      <c r="EUN15"/>
      <c r="EUO15"/>
      <c r="EUP15"/>
      <c r="EUQ15"/>
      <c r="EUR15"/>
      <c r="EUS15"/>
      <c r="EUT15"/>
      <c r="EUU15"/>
      <c r="EUV15"/>
      <c r="EUW15"/>
      <c r="EUX15"/>
      <c r="EUY15"/>
      <c r="EUZ15"/>
      <c r="EVA15"/>
      <c r="EVB15"/>
      <c r="EVC15"/>
      <c r="EVD15"/>
      <c r="EVE15"/>
      <c r="EVF15"/>
      <c r="EVG15"/>
      <c r="EVH15"/>
      <c r="EVI15"/>
      <c r="EVJ15"/>
      <c r="EVK15"/>
      <c r="EVL15"/>
      <c r="EVM15"/>
      <c r="EVN15"/>
      <c r="EVO15"/>
      <c r="EVP15"/>
      <c r="EVQ15"/>
      <c r="EVR15"/>
      <c r="EVS15"/>
      <c r="EVT15"/>
      <c r="EVU15"/>
      <c r="EVV15"/>
      <c r="EVW15"/>
      <c r="EVX15"/>
      <c r="EVY15"/>
      <c r="EVZ15"/>
      <c r="EWA15"/>
      <c r="EWB15"/>
      <c r="EWC15"/>
      <c r="EWD15"/>
      <c r="EWE15"/>
      <c r="EWF15"/>
      <c r="EWG15"/>
      <c r="EWH15"/>
      <c r="EWI15"/>
      <c r="EWJ15"/>
      <c r="EWK15"/>
      <c r="EWL15"/>
      <c r="EWM15"/>
      <c r="EWN15"/>
      <c r="EWO15"/>
      <c r="EWP15"/>
      <c r="EWQ15"/>
      <c r="EWR15"/>
      <c r="EWS15"/>
      <c r="EWT15"/>
      <c r="EWU15"/>
      <c r="EWV15"/>
      <c r="EWW15"/>
      <c r="EWX15"/>
      <c r="EWY15"/>
      <c r="EWZ15"/>
      <c r="EXA15"/>
      <c r="EXB15"/>
      <c r="EXC15"/>
      <c r="EXD15"/>
      <c r="EXE15"/>
      <c r="EXF15"/>
      <c r="EXG15"/>
      <c r="EXH15"/>
      <c r="EXI15"/>
      <c r="EXJ15"/>
      <c r="EXK15"/>
      <c r="EXL15"/>
      <c r="EXM15"/>
      <c r="EXN15"/>
      <c r="EXO15"/>
      <c r="EXP15"/>
      <c r="EXQ15"/>
      <c r="EXR15"/>
      <c r="EXS15"/>
      <c r="EXT15"/>
      <c r="EXU15"/>
      <c r="EXV15"/>
      <c r="EXW15"/>
      <c r="EXX15"/>
      <c r="EXY15"/>
      <c r="EXZ15"/>
      <c r="EYA15"/>
      <c r="EYB15"/>
      <c r="EYC15"/>
      <c r="EYD15"/>
      <c r="EYE15"/>
      <c r="EYF15"/>
      <c r="EYG15"/>
      <c r="EYH15"/>
      <c r="EYI15"/>
      <c r="EYJ15"/>
      <c r="EYK15"/>
      <c r="EYL15"/>
      <c r="EYM15"/>
      <c r="EYN15"/>
      <c r="EYO15"/>
      <c r="EYP15"/>
      <c r="EYQ15"/>
      <c r="EYR15"/>
      <c r="EYS15"/>
      <c r="EYT15"/>
      <c r="EYU15"/>
      <c r="EYV15"/>
      <c r="EYW15"/>
      <c r="EYX15"/>
      <c r="EYY15"/>
      <c r="EYZ15"/>
      <c r="EZA15"/>
      <c r="EZB15"/>
      <c r="EZC15"/>
      <c r="EZD15"/>
      <c r="EZE15"/>
      <c r="EZF15"/>
      <c r="EZG15"/>
      <c r="EZH15"/>
      <c r="EZI15"/>
      <c r="EZJ15"/>
      <c r="EZK15"/>
      <c r="EZL15"/>
      <c r="EZM15"/>
      <c r="EZN15"/>
      <c r="EZO15"/>
      <c r="EZP15"/>
      <c r="EZQ15"/>
      <c r="EZR15"/>
      <c r="EZS15"/>
      <c r="EZT15"/>
      <c r="EZU15"/>
      <c r="EZV15"/>
      <c r="EZW15"/>
      <c r="EZX15"/>
      <c r="EZY15"/>
      <c r="EZZ15"/>
      <c r="FAA15"/>
      <c r="FAB15"/>
      <c r="FAC15"/>
      <c r="FAD15"/>
      <c r="FAE15"/>
      <c r="FAF15"/>
      <c r="FAG15"/>
      <c r="FAH15"/>
      <c r="FAI15"/>
      <c r="FAJ15"/>
      <c r="FAK15"/>
      <c r="FAL15"/>
      <c r="FAM15"/>
      <c r="FAN15"/>
      <c r="FAO15"/>
      <c r="FAP15"/>
      <c r="FAQ15"/>
      <c r="FAR15"/>
      <c r="FAS15"/>
      <c r="FAT15"/>
      <c r="FAU15"/>
      <c r="FAV15"/>
      <c r="FAW15"/>
      <c r="FAX15"/>
      <c r="FAY15"/>
      <c r="FAZ15"/>
      <c r="FBA15"/>
      <c r="FBB15"/>
      <c r="FBC15"/>
      <c r="FBD15"/>
      <c r="FBE15"/>
      <c r="FBF15"/>
      <c r="FBG15"/>
      <c r="FBH15"/>
      <c r="FBI15"/>
      <c r="FBJ15"/>
      <c r="FBK15"/>
      <c r="FBL15"/>
      <c r="FBM15"/>
      <c r="FBN15"/>
      <c r="FBO15"/>
      <c r="FBP15"/>
      <c r="FBQ15"/>
      <c r="FBR15"/>
      <c r="FBS15"/>
      <c r="FBT15"/>
      <c r="FBU15"/>
      <c r="FBV15"/>
      <c r="FBW15"/>
      <c r="FBX15"/>
      <c r="FBY15"/>
      <c r="FBZ15"/>
      <c r="FCA15"/>
      <c r="FCB15"/>
      <c r="FCC15"/>
      <c r="FCD15"/>
      <c r="FCE15"/>
      <c r="FCF15"/>
      <c r="FCG15"/>
      <c r="FCH15"/>
      <c r="FCI15"/>
      <c r="FCJ15"/>
      <c r="FCK15"/>
      <c r="FCL15"/>
      <c r="FCM15"/>
      <c r="FCN15"/>
      <c r="FCO15"/>
      <c r="FCP15"/>
      <c r="FCQ15"/>
      <c r="FCR15"/>
      <c r="FCS15"/>
      <c r="FCT15"/>
      <c r="FCU15"/>
      <c r="FCV15"/>
      <c r="FCW15"/>
      <c r="FCX15"/>
      <c r="FCY15"/>
      <c r="FCZ15"/>
      <c r="FDA15"/>
      <c r="FDB15"/>
      <c r="FDC15"/>
      <c r="FDD15"/>
      <c r="FDE15"/>
      <c r="FDF15"/>
      <c r="FDG15"/>
      <c r="FDH15"/>
      <c r="FDI15"/>
      <c r="FDJ15"/>
      <c r="FDK15"/>
      <c r="FDL15"/>
      <c r="FDM15"/>
      <c r="FDN15"/>
      <c r="FDO15"/>
      <c r="FDP15"/>
      <c r="FDQ15"/>
      <c r="FDR15"/>
      <c r="FDS15"/>
      <c r="FDT15"/>
      <c r="FDU15"/>
      <c r="FDV15"/>
      <c r="FDW15"/>
      <c r="FDX15"/>
      <c r="FDY15"/>
      <c r="FDZ15"/>
      <c r="FEA15"/>
      <c r="FEB15"/>
      <c r="FEC15"/>
      <c r="FED15"/>
      <c r="FEE15"/>
      <c r="FEF15"/>
      <c r="FEG15"/>
      <c r="FEH15"/>
      <c r="FEI15"/>
      <c r="FEJ15"/>
      <c r="FEK15"/>
      <c r="FEL15"/>
      <c r="FEM15"/>
      <c r="FEN15"/>
      <c r="FEO15"/>
      <c r="FEP15"/>
      <c r="FEQ15"/>
      <c r="FER15"/>
      <c r="FES15"/>
      <c r="FET15"/>
      <c r="FEU15"/>
      <c r="FEV15"/>
      <c r="FEW15"/>
      <c r="FEX15"/>
      <c r="FEY15"/>
      <c r="FEZ15"/>
      <c r="FFA15"/>
      <c r="FFB15"/>
      <c r="FFC15"/>
      <c r="FFD15"/>
      <c r="FFE15"/>
      <c r="FFF15"/>
      <c r="FFG15"/>
      <c r="FFH15"/>
      <c r="FFI15"/>
      <c r="FFJ15"/>
      <c r="FFK15"/>
      <c r="FFL15"/>
      <c r="FFM15"/>
      <c r="FFN15"/>
      <c r="FFO15"/>
      <c r="FFP15"/>
      <c r="FFQ15"/>
      <c r="FFR15"/>
      <c r="FFS15"/>
      <c r="FFT15"/>
      <c r="FFU15"/>
      <c r="FFV15"/>
      <c r="FFW15"/>
      <c r="FFX15"/>
      <c r="FFY15"/>
      <c r="FFZ15"/>
      <c r="FGA15"/>
      <c r="FGB15"/>
      <c r="FGC15"/>
      <c r="FGD15"/>
      <c r="FGE15"/>
      <c r="FGF15"/>
      <c r="FGG15"/>
      <c r="FGH15"/>
      <c r="FGI15"/>
      <c r="FGJ15"/>
      <c r="FGK15"/>
      <c r="FGL15"/>
      <c r="FGM15"/>
      <c r="FGN15"/>
      <c r="FGO15"/>
      <c r="FGP15"/>
      <c r="FGQ15"/>
      <c r="FGR15"/>
      <c r="FGS15"/>
      <c r="FGT15"/>
      <c r="FGU15"/>
      <c r="FGV15"/>
      <c r="FGW15"/>
      <c r="FGX15"/>
      <c r="FGY15"/>
      <c r="FGZ15"/>
      <c r="FHA15"/>
      <c r="FHB15"/>
      <c r="FHC15"/>
      <c r="FHD15"/>
      <c r="FHE15"/>
      <c r="FHF15"/>
      <c r="FHG15"/>
      <c r="FHH15"/>
      <c r="FHI15"/>
      <c r="FHJ15"/>
      <c r="FHK15"/>
      <c r="FHL15"/>
      <c r="FHM15"/>
      <c r="FHN15"/>
      <c r="FHO15"/>
      <c r="FHP15"/>
      <c r="FHQ15"/>
      <c r="FHR15"/>
      <c r="FHS15"/>
      <c r="FHT15"/>
      <c r="FHU15"/>
      <c r="FHV15"/>
      <c r="FHW15"/>
      <c r="FHX15"/>
      <c r="FHY15"/>
      <c r="FHZ15"/>
      <c r="FIA15"/>
      <c r="FIB15"/>
      <c r="FIC15"/>
      <c r="FID15"/>
      <c r="FIE15"/>
      <c r="FIF15"/>
      <c r="FIG15"/>
      <c r="FIH15"/>
      <c r="FII15"/>
      <c r="FIJ15"/>
      <c r="FIK15"/>
      <c r="FIL15"/>
      <c r="FIM15"/>
      <c r="FIN15"/>
      <c r="FIO15"/>
      <c r="FIP15"/>
      <c r="FIQ15"/>
      <c r="FIR15"/>
      <c r="FIS15"/>
      <c r="FIT15"/>
      <c r="FIU15"/>
      <c r="FIV15"/>
      <c r="FIW15"/>
      <c r="FIX15"/>
      <c r="FIY15"/>
      <c r="FIZ15"/>
      <c r="FJA15"/>
      <c r="FJB15"/>
      <c r="FJC15"/>
      <c r="FJD15"/>
      <c r="FJE15"/>
      <c r="FJF15"/>
      <c r="FJG15"/>
      <c r="FJH15"/>
      <c r="FJI15"/>
      <c r="FJJ15"/>
      <c r="FJK15"/>
      <c r="FJL15"/>
      <c r="FJM15"/>
      <c r="FJN15"/>
      <c r="FJO15"/>
      <c r="FJP15"/>
      <c r="FJQ15"/>
      <c r="FJR15"/>
      <c r="FJS15"/>
      <c r="FJT15"/>
      <c r="FJU15"/>
      <c r="FJV15"/>
      <c r="FJW15"/>
      <c r="FJX15"/>
      <c r="FJY15"/>
      <c r="FJZ15"/>
      <c r="FKA15"/>
      <c r="FKB15"/>
      <c r="FKC15"/>
      <c r="FKD15"/>
      <c r="FKE15"/>
      <c r="FKF15"/>
      <c r="FKG15"/>
      <c r="FKH15"/>
      <c r="FKI15"/>
      <c r="FKJ15"/>
      <c r="FKK15"/>
      <c r="FKL15"/>
      <c r="FKM15"/>
      <c r="FKN15"/>
      <c r="FKO15"/>
      <c r="FKP15"/>
      <c r="FKQ15"/>
      <c r="FKR15"/>
      <c r="FKS15"/>
      <c r="FKT15"/>
      <c r="FKU15"/>
      <c r="FKV15"/>
      <c r="FKW15"/>
      <c r="FKX15"/>
      <c r="FKY15"/>
      <c r="FKZ15"/>
      <c r="FLA15"/>
      <c r="FLB15"/>
      <c r="FLC15"/>
      <c r="FLD15"/>
      <c r="FLE15"/>
      <c r="FLF15"/>
      <c r="FLG15"/>
      <c r="FLH15"/>
      <c r="FLI15"/>
      <c r="FLJ15"/>
      <c r="FLK15"/>
      <c r="FLL15"/>
      <c r="FLM15"/>
      <c r="FLN15"/>
      <c r="FLO15"/>
      <c r="FLP15"/>
      <c r="FLQ15"/>
      <c r="FLR15"/>
      <c r="FLS15"/>
      <c r="FLT15"/>
      <c r="FLU15"/>
      <c r="FLV15"/>
      <c r="FLW15"/>
      <c r="FLX15"/>
      <c r="FLY15"/>
      <c r="FLZ15"/>
      <c r="FMA15"/>
      <c r="FMB15"/>
      <c r="FMC15"/>
      <c r="FMD15"/>
      <c r="FME15"/>
      <c r="FMF15"/>
      <c r="FMG15"/>
      <c r="FMH15"/>
      <c r="FMI15"/>
      <c r="FMJ15"/>
      <c r="FMK15"/>
      <c r="FML15"/>
      <c r="FMM15"/>
      <c r="FMN15"/>
      <c r="FMO15"/>
      <c r="FMP15"/>
      <c r="FMQ15"/>
      <c r="FMR15"/>
      <c r="FMS15"/>
      <c r="FMT15"/>
      <c r="FMU15"/>
      <c r="FMV15"/>
      <c r="FMW15"/>
      <c r="FMX15"/>
      <c r="FMY15"/>
      <c r="FMZ15"/>
      <c r="FNA15"/>
      <c r="FNB15"/>
      <c r="FNC15"/>
      <c r="FND15"/>
      <c r="FNE15"/>
      <c r="FNF15"/>
      <c r="FNG15"/>
      <c r="FNH15"/>
      <c r="FNI15"/>
      <c r="FNJ15"/>
      <c r="FNK15"/>
      <c r="FNL15"/>
      <c r="FNM15"/>
      <c r="FNN15"/>
      <c r="FNO15"/>
      <c r="FNP15"/>
      <c r="FNQ15"/>
      <c r="FNR15"/>
      <c r="FNS15"/>
      <c r="FNT15"/>
      <c r="FNU15"/>
      <c r="FNV15"/>
      <c r="FNW15"/>
      <c r="FNX15"/>
      <c r="FNY15"/>
      <c r="FNZ15"/>
      <c r="FOA15"/>
      <c r="FOB15"/>
      <c r="FOC15"/>
      <c r="FOD15"/>
      <c r="FOE15"/>
      <c r="FOF15"/>
      <c r="FOG15"/>
      <c r="FOH15"/>
      <c r="FOI15"/>
      <c r="FOJ15"/>
      <c r="FOK15"/>
      <c r="FOL15"/>
      <c r="FOM15"/>
      <c r="FON15"/>
      <c r="FOO15"/>
      <c r="FOP15"/>
      <c r="FOQ15"/>
      <c r="FOR15"/>
      <c r="FOS15"/>
      <c r="FOT15"/>
      <c r="FOU15"/>
      <c r="FOV15"/>
      <c r="FOW15"/>
      <c r="FOX15"/>
      <c r="FOY15"/>
      <c r="FOZ15"/>
      <c r="FPA15"/>
      <c r="FPB15"/>
      <c r="FPC15"/>
      <c r="FPD15"/>
      <c r="FPE15"/>
      <c r="FPF15"/>
      <c r="FPG15"/>
      <c r="FPH15"/>
      <c r="FPI15"/>
      <c r="FPJ15"/>
      <c r="FPK15"/>
      <c r="FPL15"/>
      <c r="FPM15"/>
      <c r="FPN15"/>
      <c r="FPO15"/>
      <c r="FPP15"/>
      <c r="FPQ15"/>
      <c r="FPR15"/>
      <c r="FPS15"/>
      <c r="FPT15"/>
      <c r="FPU15"/>
      <c r="FPV15"/>
      <c r="FPW15"/>
      <c r="FPX15"/>
      <c r="FPY15"/>
      <c r="FPZ15"/>
      <c r="FQA15"/>
      <c r="FQB15"/>
      <c r="FQC15"/>
      <c r="FQD15"/>
      <c r="FQE15"/>
      <c r="FQF15"/>
      <c r="FQG15"/>
      <c r="FQH15"/>
      <c r="FQI15"/>
      <c r="FQJ15"/>
      <c r="FQK15"/>
      <c r="FQL15"/>
      <c r="FQM15"/>
      <c r="FQN15"/>
      <c r="FQO15"/>
      <c r="FQP15"/>
      <c r="FQQ15"/>
      <c r="FQR15"/>
      <c r="FQS15"/>
      <c r="FQT15"/>
      <c r="FQU15"/>
      <c r="FQV15"/>
      <c r="FQW15"/>
      <c r="FQX15"/>
      <c r="FQY15"/>
      <c r="FQZ15"/>
      <c r="FRA15"/>
      <c r="FRB15"/>
      <c r="FRC15"/>
      <c r="FRD15"/>
      <c r="FRE15"/>
      <c r="FRF15"/>
      <c r="FRG15"/>
      <c r="FRH15"/>
      <c r="FRI15"/>
      <c r="FRJ15"/>
      <c r="FRK15"/>
      <c r="FRL15"/>
      <c r="FRM15"/>
      <c r="FRN15"/>
      <c r="FRO15"/>
      <c r="FRP15"/>
      <c r="FRQ15"/>
      <c r="FRR15"/>
      <c r="FRS15"/>
      <c r="FRT15"/>
      <c r="FRU15"/>
      <c r="FRV15"/>
      <c r="FRW15"/>
      <c r="FRX15"/>
      <c r="FRY15"/>
      <c r="FRZ15"/>
      <c r="FSA15"/>
      <c r="FSB15"/>
      <c r="FSC15"/>
      <c r="FSD15"/>
      <c r="FSE15"/>
      <c r="FSF15"/>
      <c r="FSG15"/>
      <c r="FSH15"/>
      <c r="FSI15"/>
      <c r="FSJ15"/>
      <c r="FSK15"/>
      <c r="FSL15"/>
      <c r="FSM15"/>
      <c r="FSN15"/>
      <c r="FSO15"/>
      <c r="FSP15"/>
      <c r="FSQ15"/>
      <c r="FSR15"/>
      <c r="FSS15"/>
      <c r="FST15"/>
      <c r="FSU15"/>
      <c r="FSV15"/>
      <c r="FSW15"/>
      <c r="FSX15"/>
      <c r="FSY15"/>
      <c r="FSZ15"/>
      <c r="FTA15"/>
      <c r="FTB15"/>
      <c r="FTC15"/>
      <c r="FTD15"/>
      <c r="FTE15"/>
      <c r="FTF15"/>
      <c r="FTG15"/>
      <c r="FTH15"/>
      <c r="FTI15"/>
      <c r="FTJ15"/>
      <c r="FTK15"/>
      <c r="FTL15"/>
      <c r="FTM15"/>
      <c r="FTN15"/>
      <c r="FTO15"/>
      <c r="FTP15"/>
      <c r="FTQ15"/>
      <c r="FTR15"/>
      <c r="FTS15"/>
      <c r="FTT15"/>
      <c r="FTU15"/>
      <c r="FTV15"/>
      <c r="FTW15"/>
      <c r="FTX15"/>
      <c r="FTY15"/>
      <c r="FTZ15"/>
      <c r="FUA15"/>
      <c r="FUB15"/>
      <c r="FUC15"/>
      <c r="FUD15"/>
      <c r="FUE15"/>
      <c r="FUF15"/>
      <c r="FUG15"/>
      <c r="FUH15"/>
      <c r="FUI15"/>
      <c r="FUJ15"/>
      <c r="FUK15"/>
      <c r="FUL15"/>
      <c r="FUM15"/>
      <c r="FUN15"/>
      <c r="FUO15"/>
      <c r="FUP15"/>
      <c r="FUQ15"/>
      <c r="FUR15"/>
      <c r="FUS15"/>
      <c r="FUT15"/>
      <c r="FUU15"/>
      <c r="FUV15"/>
      <c r="FUW15"/>
      <c r="FUX15"/>
      <c r="FUY15"/>
      <c r="FUZ15"/>
      <c r="FVA15"/>
      <c r="FVB15"/>
      <c r="FVC15"/>
      <c r="FVD15"/>
      <c r="FVE15"/>
      <c r="FVF15"/>
      <c r="FVG15"/>
      <c r="FVH15"/>
      <c r="FVI15"/>
      <c r="FVJ15"/>
      <c r="FVK15"/>
      <c r="FVL15"/>
      <c r="FVM15"/>
      <c r="FVN15"/>
      <c r="FVO15"/>
      <c r="FVP15"/>
      <c r="FVQ15"/>
      <c r="FVR15"/>
      <c r="FVS15"/>
      <c r="FVT15"/>
      <c r="FVU15"/>
      <c r="FVV15"/>
      <c r="FVW15"/>
      <c r="FVX15"/>
      <c r="FVY15"/>
      <c r="FVZ15"/>
      <c r="FWA15"/>
      <c r="FWB15"/>
      <c r="FWC15"/>
      <c r="FWD15"/>
      <c r="FWE15"/>
      <c r="FWF15"/>
      <c r="FWG15"/>
      <c r="FWH15"/>
      <c r="FWI15"/>
      <c r="FWJ15"/>
      <c r="FWK15"/>
      <c r="FWL15"/>
      <c r="FWM15"/>
      <c r="FWN15"/>
      <c r="FWO15"/>
      <c r="FWP15"/>
      <c r="FWQ15"/>
      <c r="FWR15"/>
      <c r="FWS15"/>
      <c r="FWT15"/>
      <c r="FWU15"/>
      <c r="FWV15"/>
      <c r="FWW15"/>
      <c r="FWX15"/>
      <c r="FWY15"/>
      <c r="FWZ15"/>
      <c r="FXA15"/>
      <c r="FXB15"/>
      <c r="FXC15"/>
      <c r="FXD15"/>
      <c r="FXE15"/>
      <c r="FXF15"/>
      <c r="FXG15"/>
      <c r="FXH15"/>
      <c r="FXI15"/>
      <c r="FXJ15"/>
      <c r="FXK15"/>
      <c r="FXL15"/>
      <c r="FXM15"/>
      <c r="FXN15"/>
      <c r="FXO15"/>
      <c r="FXP15"/>
      <c r="FXQ15"/>
      <c r="FXR15"/>
      <c r="FXS15"/>
      <c r="FXT15"/>
      <c r="FXU15"/>
      <c r="FXV15"/>
      <c r="FXW15"/>
      <c r="FXX15"/>
      <c r="FXY15"/>
      <c r="FXZ15"/>
      <c r="FYA15"/>
      <c r="FYB15"/>
      <c r="FYC15"/>
      <c r="FYD15"/>
      <c r="FYE15"/>
      <c r="FYF15"/>
      <c r="FYG15"/>
      <c r="FYH15"/>
      <c r="FYI15"/>
      <c r="FYJ15"/>
      <c r="FYK15"/>
      <c r="FYL15"/>
      <c r="FYM15"/>
      <c r="FYN15"/>
      <c r="FYO15"/>
      <c r="FYP15"/>
      <c r="FYQ15"/>
      <c r="FYR15"/>
      <c r="FYS15"/>
      <c r="FYT15"/>
      <c r="FYU15"/>
      <c r="FYV15"/>
      <c r="FYW15"/>
      <c r="FYX15"/>
      <c r="FYY15"/>
      <c r="FYZ15"/>
      <c r="FZA15"/>
      <c r="FZB15"/>
      <c r="FZC15"/>
      <c r="FZD15"/>
      <c r="FZE15"/>
      <c r="FZF15"/>
      <c r="FZG15"/>
      <c r="FZH15"/>
      <c r="FZI15"/>
      <c r="FZJ15"/>
      <c r="FZK15"/>
      <c r="FZL15"/>
      <c r="FZM15"/>
      <c r="FZN15"/>
      <c r="FZO15"/>
      <c r="FZP15"/>
      <c r="FZQ15"/>
      <c r="FZR15"/>
      <c r="FZS15"/>
      <c r="FZT15"/>
      <c r="FZU15"/>
      <c r="FZV15"/>
      <c r="FZW15"/>
      <c r="FZX15"/>
      <c r="FZY15"/>
      <c r="FZZ15"/>
      <c r="GAA15"/>
      <c r="GAB15"/>
      <c r="GAC15"/>
      <c r="GAD15"/>
      <c r="GAE15"/>
      <c r="GAF15"/>
      <c r="GAG15"/>
      <c r="GAH15"/>
      <c r="GAI15"/>
      <c r="GAJ15"/>
      <c r="GAK15"/>
      <c r="GAL15"/>
      <c r="GAM15"/>
      <c r="GAN15"/>
      <c r="GAO15"/>
      <c r="GAP15"/>
      <c r="GAQ15"/>
      <c r="GAR15"/>
      <c r="GAS15"/>
      <c r="GAT15"/>
      <c r="GAU15"/>
      <c r="GAV15"/>
      <c r="GAW15"/>
      <c r="GAX15"/>
      <c r="GAY15"/>
      <c r="GAZ15"/>
      <c r="GBA15"/>
      <c r="GBB15"/>
      <c r="GBC15"/>
      <c r="GBD15"/>
      <c r="GBE15"/>
      <c r="GBF15"/>
      <c r="GBG15"/>
      <c r="GBH15"/>
      <c r="GBI15"/>
      <c r="GBJ15"/>
      <c r="GBK15"/>
      <c r="GBL15"/>
      <c r="GBM15"/>
      <c r="GBN15"/>
      <c r="GBO15"/>
      <c r="GBP15"/>
      <c r="GBQ15"/>
      <c r="GBR15"/>
      <c r="GBS15"/>
      <c r="GBT15"/>
      <c r="GBU15"/>
      <c r="GBV15"/>
      <c r="GBW15"/>
      <c r="GBX15"/>
      <c r="GBY15"/>
      <c r="GBZ15"/>
      <c r="GCA15"/>
      <c r="GCB15"/>
      <c r="GCC15"/>
      <c r="GCD15"/>
      <c r="GCE15"/>
      <c r="GCF15"/>
      <c r="GCG15"/>
      <c r="GCH15"/>
      <c r="GCI15"/>
      <c r="GCJ15"/>
      <c r="GCK15"/>
      <c r="GCL15"/>
      <c r="GCM15"/>
      <c r="GCN15"/>
      <c r="GCO15"/>
      <c r="GCP15"/>
      <c r="GCQ15"/>
      <c r="GCR15"/>
      <c r="GCS15"/>
      <c r="GCT15"/>
      <c r="GCU15"/>
      <c r="GCV15"/>
      <c r="GCW15"/>
      <c r="GCX15"/>
      <c r="GCY15"/>
      <c r="GCZ15"/>
      <c r="GDA15"/>
      <c r="GDB15"/>
      <c r="GDC15"/>
      <c r="GDD15"/>
      <c r="GDE15"/>
      <c r="GDF15"/>
      <c r="GDG15"/>
      <c r="GDH15"/>
      <c r="GDI15"/>
      <c r="GDJ15"/>
      <c r="GDK15"/>
      <c r="GDL15"/>
      <c r="GDM15"/>
      <c r="GDN15"/>
      <c r="GDO15"/>
      <c r="GDP15"/>
      <c r="GDQ15"/>
      <c r="GDR15"/>
      <c r="GDS15"/>
      <c r="GDT15"/>
      <c r="GDU15"/>
      <c r="GDV15"/>
      <c r="GDW15"/>
      <c r="GDX15"/>
      <c r="GDY15"/>
      <c r="GDZ15"/>
      <c r="GEA15"/>
      <c r="GEB15"/>
      <c r="GEC15"/>
      <c r="GED15"/>
      <c r="GEE15"/>
      <c r="GEF15"/>
      <c r="GEG15"/>
      <c r="GEH15"/>
      <c r="GEI15"/>
      <c r="GEJ15"/>
      <c r="GEK15"/>
      <c r="GEL15"/>
      <c r="GEM15"/>
      <c r="GEN15"/>
      <c r="GEO15"/>
      <c r="GEP15"/>
      <c r="GEQ15"/>
      <c r="GER15"/>
      <c r="GES15"/>
      <c r="GET15"/>
      <c r="GEU15"/>
      <c r="GEV15"/>
      <c r="GEW15"/>
      <c r="GEX15"/>
      <c r="GEY15"/>
      <c r="GEZ15"/>
      <c r="GFA15"/>
      <c r="GFB15"/>
      <c r="GFC15"/>
      <c r="GFD15"/>
      <c r="GFE15"/>
      <c r="GFF15"/>
      <c r="GFG15"/>
      <c r="GFH15"/>
      <c r="GFI15"/>
      <c r="GFJ15"/>
      <c r="GFK15"/>
      <c r="GFL15"/>
      <c r="GFM15"/>
      <c r="GFN15"/>
      <c r="GFO15"/>
      <c r="GFP15"/>
      <c r="GFQ15"/>
      <c r="GFR15"/>
      <c r="GFS15"/>
      <c r="GFT15"/>
      <c r="GFU15"/>
      <c r="GFV15"/>
      <c r="GFW15"/>
      <c r="GFX15"/>
      <c r="GFY15"/>
      <c r="GFZ15"/>
      <c r="GGA15"/>
      <c r="GGB15"/>
      <c r="GGC15"/>
      <c r="GGD15"/>
      <c r="GGE15"/>
      <c r="GGF15"/>
      <c r="GGG15"/>
      <c r="GGH15"/>
      <c r="GGI15"/>
      <c r="GGJ15"/>
      <c r="GGK15"/>
      <c r="GGL15"/>
      <c r="GGM15"/>
      <c r="GGN15"/>
      <c r="GGO15"/>
      <c r="GGP15"/>
      <c r="GGQ15"/>
      <c r="GGR15"/>
      <c r="GGS15"/>
      <c r="GGT15"/>
      <c r="GGU15"/>
      <c r="GGV15"/>
      <c r="GGW15"/>
      <c r="GGX15"/>
      <c r="GGY15"/>
      <c r="GGZ15"/>
      <c r="GHA15"/>
      <c r="GHB15"/>
      <c r="GHC15"/>
      <c r="GHD15"/>
      <c r="GHE15"/>
      <c r="GHF15"/>
      <c r="GHG15"/>
      <c r="GHH15"/>
      <c r="GHI15"/>
      <c r="GHJ15"/>
      <c r="GHK15"/>
      <c r="GHL15"/>
      <c r="GHM15"/>
      <c r="GHN15"/>
      <c r="GHO15"/>
      <c r="GHP15"/>
      <c r="GHQ15"/>
      <c r="GHR15"/>
      <c r="GHS15"/>
      <c r="GHT15"/>
      <c r="GHU15"/>
      <c r="GHV15"/>
      <c r="GHW15"/>
      <c r="GHX15"/>
      <c r="GHY15"/>
      <c r="GHZ15"/>
      <c r="GIA15"/>
      <c r="GIB15"/>
      <c r="GIC15"/>
      <c r="GID15"/>
      <c r="GIE15"/>
      <c r="GIF15"/>
      <c r="GIG15"/>
      <c r="GIH15"/>
      <c r="GII15"/>
      <c r="GIJ15"/>
      <c r="GIK15"/>
      <c r="GIL15"/>
      <c r="GIM15"/>
      <c r="GIN15"/>
      <c r="GIO15"/>
      <c r="GIP15"/>
      <c r="GIQ15"/>
      <c r="GIR15"/>
      <c r="GIS15"/>
      <c r="GIT15"/>
      <c r="GIU15"/>
      <c r="GIV15"/>
      <c r="GIW15"/>
      <c r="GIX15"/>
      <c r="GIY15"/>
      <c r="GIZ15"/>
      <c r="GJA15"/>
      <c r="GJB15"/>
      <c r="GJC15"/>
      <c r="GJD15"/>
      <c r="GJE15"/>
      <c r="GJF15"/>
      <c r="GJG15"/>
      <c r="GJH15"/>
      <c r="GJI15"/>
      <c r="GJJ15"/>
      <c r="GJK15"/>
      <c r="GJL15"/>
      <c r="GJM15"/>
      <c r="GJN15"/>
      <c r="GJO15"/>
      <c r="GJP15"/>
      <c r="GJQ15"/>
      <c r="GJR15"/>
      <c r="GJS15"/>
      <c r="GJT15"/>
      <c r="GJU15"/>
      <c r="GJV15"/>
      <c r="GJW15"/>
      <c r="GJX15"/>
      <c r="GJY15"/>
      <c r="GJZ15"/>
      <c r="GKA15"/>
      <c r="GKB15"/>
      <c r="GKC15"/>
      <c r="GKD15"/>
      <c r="GKE15"/>
      <c r="GKF15"/>
      <c r="GKG15"/>
      <c r="GKH15"/>
      <c r="GKI15"/>
      <c r="GKJ15"/>
      <c r="GKK15"/>
      <c r="GKL15"/>
      <c r="GKM15"/>
      <c r="GKN15"/>
      <c r="GKO15"/>
      <c r="GKP15"/>
      <c r="GKQ15"/>
      <c r="GKR15"/>
      <c r="GKS15"/>
      <c r="GKT15"/>
      <c r="GKU15"/>
      <c r="GKV15"/>
      <c r="GKW15"/>
      <c r="GKX15"/>
      <c r="GKY15"/>
      <c r="GKZ15"/>
      <c r="GLA15"/>
      <c r="GLB15"/>
      <c r="GLC15"/>
      <c r="GLD15"/>
      <c r="GLE15"/>
      <c r="GLF15"/>
      <c r="GLG15"/>
      <c r="GLH15"/>
      <c r="GLI15"/>
      <c r="GLJ15"/>
      <c r="GLK15"/>
      <c r="GLL15"/>
      <c r="GLM15"/>
      <c r="GLN15"/>
      <c r="GLO15"/>
      <c r="GLP15"/>
      <c r="GLQ15"/>
      <c r="GLR15"/>
      <c r="GLS15"/>
      <c r="GLT15"/>
      <c r="GLU15"/>
      <c r="GLV15"/>
      <c r="GLW15"/>
      <c r="GLX15"/>
      <c r="GLY15"/>
      <c r="GLZ15"/>
      <c r="GMA15"/>
      <c r="GMB15"/>
      <c r="GMC15"/>
      <c r="GMD15"/>
      <c r="GME15"/>
      <c r="GMF15"/>
      <c r="GMG15"/>
      <c r="GMH15"/>
      <c r="GMI15"/>
      <c r="GMJ15"/>
      <c r="GMK15"/>
      <c r="GML15"/>
      <c r="GMM15"/>
      <c r="GMN15"/>
      <c r="GMO15"/>
      <c r="GMP15"/>
      <c r="GMQ15"/>
      <c r="GMR15"/>
      <c r="GMS15"/>
      <c r="GMT15"/>
      <c r="GMU15"/>
      <c r="GMV15"/>
      <c r="GMW15"/>
      <c r="GMX15"/>
      <c r="GMY15"/>
      <c r="GMZ15"/>
      <c r="GNA15"/>
      <c r="GNB15"/>
      <c r="GNC15"/>
      <c r="GND15"/>
      <c r="GNE15"/>
      <c r="GNF15"/>
      <c r="GNG15"/>
      <c r="GNH15"/>
      <c r="GNI15"/>
      <c r="GNJ15"/>
      <c r="GNK15"/>
      <c r="GNL15"/>
      <c r="GNM15"/>
      <c r="GNN15"/>
      <c r="GNO15"/>
      <c r="GNP15"/>
      <c r="GNQ15"/>
      <c r="GNR15"/>
      <c r="GNS15"/>
      <c r="GNT15"/>
      <c r="GNU15"/>
      <c r="GNV15"/>
      <c r="GNW15"/>
      <c r="GNX15"/>
      <c r="GNY15"/>
      <c r="GNZ15"/>
      <c r="GOA15"/>
      <c r="GOB15"/>
      <c r="GOC15"/>
      <c r="GOD15"/>
      <c r="GOE15"/>
      <c r="GOF15"/>
      <c r="GOG15"/>
      <c r="GOH15"/>
      <c r="GOI15"/>
      <c r="GOJ15"/>
      <c r="GOK15"/>
      <c r="GOL15"/>
      <c r="GOM15"/>
      <c r="GON15"/>
      <c r="GOO15"/>
      <c r="GOP15"/>
      <c r="GOQ15"/>
      <c r="GOR15"/>
      <c r="GOS15"/>
      <c r="GOT15"/>
      <c r="GOU15"/>
      <c r="GOV15"/>
      <c r="GOW15"/>
      <c r="GOX15"/>
      <c r="GOY15"/>
      <c r="GOZ15"/>
      <c r="GPA15"/>
      <c r="GPB15"/>
      <c r="GPC15"/>
      <c r="GPD15"/>
      <c r="GPE15"/>
      <c r="GPF15"/>
      <c r="GPG15"/>
      <c r="GPH15"/>
      <c r="GPI15"/>
      <c r="GPJ15"/>
      <c r="GPK15"/>
      <c r="GPL15"/>
      <c r="GPM15"/>
      <c r="GPN15"/>
      <c r="GPO15"/>
      <c r="GPP15"/>
      <c r="GPQ15"/>
      <c r="GPR15"/>
      <c r="GPS15"/>
      <c r="GPT15"/>
      <c r="GPU15"/>
      <c r="GPV15"/>
      <c r="GPW15"/>
      <c r="GPX15"/>
      <c r="GPY15"/>
      <c r="GPZ15"/>
      <c r="GQA15"/>
      <c r="GQB15"/>
      <c r="GQC15"/>
      <c r="GQD15"/>
      <c r="GQE15"/>
      <c r="GQF15"/>
      <c r="GQG15"/>
      <c r="GQH15"/>
      <c r="GQI15"/>
      <c r="GQJ15"/>
      <c r="GQK15"/>
      <c r="GQL15"/>
      <c r="GQM15"/>
      <c r="GQN15"/>
      <c r="GQO15"/>
      <c r="GQP15"/>
      <c r="GQQ15"/>
      <c r="GQR15"/>
      <c r="GQS15"/>
      <c r="GQT15"/>
      <c r="GQU15"/>
      <c r="GQV15"/>
      <c r="GQW15"/>
      <c r="GQX15"/>
      <c r="GQY15"/>
      <c r="GQZ15"/>
      <c r="GRA15"/>
      <c r="GRB15"/>
      <c r="GRC15"/>
      <c r="GRD15"/>
      <c r="GRE15"/>
      <c r="GRF15"/>
      <c r="GRG15"/>
      <c r="GRH15"/>
      <c r="GRI15"/>
      <c r="GRJ15"/>
      <c r="GRK15"/>
      <c r="GRL15"/>
      <c r="GRM15"/>
      <c r="GRN15"/>
      <c r="GRO15"/>
      <c r="GRP15"/>
      <c r="GRQ15"/>
      <c r="GRR15"/>
      <c r="GRS15"/>
      <c r="GRT15"/>
      <c r="GRU15"/>
      <c r="GRV15"/>
      <c r="GRW15"/>
      <c r="GRX15"/>
      <c r="GRY15"/>
      <c r="GRZ15"/>
      <c r="GSA15"/>
      <c r="GSB15"/>
      <c r="GSC15"/>
      <c r="GSD15"/>
      <c r="GSE15"/>
      <c r="GSF15"/>
      <c r="GSG15"/>
      <c r="GSH15"/>
      <c r="GSI15"/>
      <c r="GSJ15"/>
      <c r="GSK15"/>
      <c r="GSL15"/>
      <c r="GSM15"/>
      <c r="GSN15"/>
      <c r="GSO15"/>
      <c r="GSP15"/>
      <c r="GSQ15"/>
      <c r="GSR15"/>
      <c r="GSS15"/>
      <c r="GST15"/>
      <c r="GSU15"/>
      <c r="GSV15"/>
      <c r="GSW15"/>
      <c r="GSX15"/>
      <c r="GSY15"/>
      <c r="GSZ15"/>
      <c r="GTA15"/>
      <c r="GTB15"/>
      <c r="GTC15"/>
      <c r="GTD15"/>
      <c r="GTE15"/>
      <c r="GTF15"/>
      <c r="GTG15"/>
      <c r="GTH15"/>
      <c r="GTI15"/>
      <c r="GTJ15"/>
      <c r="GTK15"/>
      <c r="GTL15"/>
      <c r="GTM15"/>
      <c r="GTN15"/>
      <c r="GTO15"/>
      <c r="GTP15"/>
      <c r="GTQ15"/>
      <c r="GTR15"/>
      <c r="GTS15"/>
      <c r="GTT15"/>
      <c r="GTU15"/>
      <c r="GTV15"/>
      <c r="GTW15"/>
      <c r="GTX15"/>
      <c r="GTY15"/>
      <c r="GTZ15"/>
      <c r="GUA15"/>
      <c r="GUB15"/>
      <c r="GUC15"/>
      <c r="GUD15"/>
      <c r="GUE15"/>
      <c r="GUF15"/>
      <c r="GUG15"/>
      <c r="GUH15"/>
      <c r="GUI15"/>
      <c r="GUJ15"/>
      <c r="GUK15"/>
      <c r="GUL15"/>
      <c r="GUM15"/>
      <c r="GUN15"/>
      <c r="GUO15"/>
      <c r="GUP15"/>
      <c r="GUQ15"/>
      <c r="GUR15"/>
      <c r="GUS15"/>
      <c r="GUT15"/>
      <c r="GUU15"/>
      <c r="GUV15"/>
      <c r="GUW15"/>
      <c r="GUX15"/>
      <c r="GUY15"/>
      <c r="GUZ15"/>
      <c r="GVA15"/>
      <c r="GVB15"/>
      <c r="GVC15"/>
      <c r="GVD15"/>
      <c r="GVE15"/>
      <c r="GVF15"/>
      <c r="GVG15"/>
      <c r="GVH15"/>
      <c r="GVI15"/>
      <c r="GVJ15"/>
      <c r="GVK15"/>
      <c r="GVL15"/>
      <c r="GVM15"/>
      <c r="GVN15"/>
      <c r="GVO15"/>
      <c r="GVP15"/>
      <c r="GVQ15"/>
      <c r="GVR15"/>
      <c r="GVS15"/>
      <c r="GVT15"/>
      <c r="GVU15"/>
      <c r="GVV15"/>
      <c r="GVW15"/>
      <c r="GVX15"/>
      <c r="GVY15"/>
      <c r="GVZ15"/>
      <c r="GWA15"/>
      <c r="GWB15"/>
      <c r="GWC15"/>
      <c r="GWD15"/>
      <c r="GWE15"/>
      <c r="GWF15"/>
      <c r="GWG15"/>
      <c r="GWH15"/>
      <c r="GWI15"/>
      <c r="GWJ15"/>
      <c r="GWK15"/>
      <c r="GWL15"/>
      <c r="GWM15"/>
      <c r="GWN15"/>
      <c r="GWO15"/>
      <c r="GWP15"/>
      <c r="GWQ15"/>
      <c r="GWR15"/>
      <c r="GWS15"/>
      <c r="GWT15"/>
      <c r="GWU15"/>
      <c r="GWV15"/>
      <c r="GWW15"/>
      <c r="GWX15"/>
      <c r="GWY15"/>
      <c r="GWZ15"/>
      <c r="GXA15"/>
      <c r="GXB15"/>
      <c r="GXC15"/>
      <c r="GXD15"/>
      <c r="GXE15"/>
      <c r="GXF15"/>
      <c r="GXG15"/>
      <c r="GXH15"/>
      <c r="GXI15"/>
      <c r="GXJ15"/>
      <c r="GXK15"/>
      <c r="GXL15"/>
      <c r="GXM15"/>
      <c r="GXN15"/>
      <c r="GXO15"/>
      <c r="GXP15"/>
      <c r="GXQ15"/>
      <c r="GXR15"/>
      <c r="GXS15"/>
      <c r="GXT15"/>
      <c r="GXU15"/>
      <c r="GXV15"/>
      <c r="GXW15"/>
      <c r="GXX15"/>
      <c r="GXY15"/>
      <c r="GXZ15"/>
      <c r="GYA15"/>
      <c r="GYB15"/>
      <c r="GYC15"/>
      <c r="GYD15"/>
      <c r="GYE15"/>
      <c r="GYF15"/>
      <c r="GYG15"/>
      <c r="GYH15"/>
      <c r="GYI15"/>
      <c r="GYJ15"/>
      <c r="GYK15"/>
      <c r="GYL15"/>
      <c r="GYM15"/>
      <c r="GYN15"/>
      <c r="GYO15"/>
      <c r="GYP15"/>
      <c r="GYQ15"/>
      <c r="GYR15"/>
      <c r="GYS15"/>
      <c r="GYT15"/>
      <c r="GYU15"/>
      <c r="GYV15"/>
      <c r="GYW15"/>
      <c r="GYX15"/>
      <c r="GYY15"/>
      <c r="GYZ15"/>
      <c r="GZA15"/>
      <c r="GZB15"/>
      <c r="GZC15"/>
      <c r="GZD15"/>
      <c r="GZE15"/>
      <c r="GZF15"/>
      <c r="GZG15"/>
      <c r="GZH15"/>
      <c r="GZI15"/>
      <c r="GZJ15"/>
      <c r="GZK15"/>
      <c r="GZL15"/>
      <c r="GZM15"/>
      <c r="GZN15"/>
      <c r="GZO15"/>
      <c r="GZP15"/>
      <c r="GZQ15"/>
      <c r="GZR15"/>
      <c r="GZS15"/>
      <c r="GZT15"/>
      <c r="GZU15"/>
      <c r="GZV15"/>
      <c r="GZW15"/>
      <c r="GZX15"/>
      <c r="GZY15"/>
      <c r="GZZ15"/>
      <c r="HAA15"/>
      <c r="HAB15"/>
      <c r="HAC15"/>
      <c r="HAD15"/>
      <c r="HAE15"/>
      <c r="HAF15"/>
      <c r="HAG15"/>
      <c r="HAH15"/>
      <c r="HAI15"/>
      <c r="HAJ15"/>
      <c r="HAK15"/>
      <c r="HAL15"/>
      <c r="HAM15"/>
      <c r="HAN15"/>
      <c r="HAO15"/>
      <c r="HAP15"/>
      <c r="HAQ15"/>
      <c r="HAR15"/>
      <c r="HAS15"/>
      <c r="HAT15"/>
      <c r="HAU15"/>
      <c r="HAV15"/>
      <c r="HAW15"/>
      <c r="HAX15"/>
      <c r="HAY15"/>
      <c r="HAZ15"/>
      <c r="HBA15"/>
      <c r="HBB15"/>
      <c r="HBC15"/>
      <c r="HBD15"/>
      <c r="HBE15"/>
      <c r="HBF15"/>
      <c r="HBG15"/>
      <c r="HBH15"/>
      <c r="HBI15"/>
      <c r="HBJ15"/>
      <c r="HBK15"/>
      <c r="HBL15"/>
      <c r="HBM15"/>
      <c r="HBN15"/>
      <c r="HBO15"/>
      <c r="HBP15"/>
      <c r="HBQ15"/>
      <c r="HBR15"/>
      <c r="HBS15"/>
      <c r="HBT15"/>
      <c r="HBU15"/>
      <c r="HBV15"/>
      <c r="HBW15"/>
      <c r="HBX15"/>
      <c r="HBY15"/>
      <c r="HBZ15"/>
      <c r="HCA15"/>
      <c r="HCB15"/>
      <c r="HCC15"/>
      <c r="HCD15"/>
      <c r="HCE15"/>
      <c r="HCF15"/>
      <c r="HCG15"/>
      <c r="HCH15"/>
      <c r="HCI15"/>
      <c r="HCJ15"/>
      <c r="HCK15"/>
      <c r="HCL15"/>
      <c r="HCM15"/>
      <c r="HCN15"/>
      <c r="HCO15"/>
      <c r="HCP15"/>
      <c r="HCQ15"/>
      <c r="HCR15"/>
      <c r="HCS15"/>
      <c r="HCT15"/>
      <c r="HCU15"/>
      <c r="HCV15"/>
      <c r="HCW15"/>
      <c r="HCX15"/>
      <c r="HCY15"/>
      <c r="HCZ15"/>
      <c r="HDA15"/>
      <c r="HDB15"/>
      <c r="HDC15"/>
      <c r="HDD15"/>
      <c r="HDE15"/>
      <c r="HDF15"/>
      <c r="HDG15"/>
      <c r="HDH15"/>
      <c r="HDI15"/>
      <c r="HDJ15"/>
      <c r="HDK15"/>
      <c r="HDL15"/>
      <c r="HDM15"/>
      <c r="HDN15"/>
      <c r="HDO15"/>
      <c r="HDP15"/>
      <c r="HDQ15"/>
      <c r="HDR15"/>
      <c r="HDS15"/>
      <c r="HDT15"/>
      <c r="HDU15"/>
      <c r="HDV15"/>
      <c r="HDW15"/>
      <c r="HDX15"/>
      <c r="HDY15"/>
      <c r="HDZ15"/>
      <c r="HEA15"/>
      <c r="HEB15"/>
      <c r="HEC15"/>
      <c r="HED15"/>
      <c r="HEE15"/>
      <c r="HEF15"/>
      <c r="HEG15"/>
      <c r="HEH15"/>
      <c r="HEI15"/>
      <c r="HEJ15"/>
      <c r="HEK15"/>
      <c r="HEL15"/>
      <c r="HEM15"/>
      <c r="HEN15"/>
      <c r="HEO15"/>
      <c r="HEP15"/>
      <c r="HEQ15"/>
      <c r="HER15"/>
      <c r="HES15"/>
      <c r="HET15"/>
      <c r="HEU15"/>
      <c r="HEV15"/>
      <c r="HEW15"/>
      <c r="HEX15"/>
      <c r="HEY15"/>
      <c r="HEZ15"/>
      <c r="HFA15"/>
      <c r="HFB15"/>
      <c r="HFC15"/>
      <c r="HFD15"/>
      <c r="HFE15"/>
      <c r="HFF15"/>
      <c r="HFG15"/>
      <c r="HFH15"/>
      <c r="HFI15"/>
      <c r="HFJ15"/>
      <c r="HFK15"/>
      <c r="HFL15"/>
      <c r="HFM15"/>
      <c r="HFN15"/>
      <c r="HFO15"/>
      <c r="HFP15"/>
      <c r="HFQ15"/>
      <c r="HFR15"/>
      <c r="HFS15"/>
      <c r="HFT15"/>
      <c r="HFU15"/>
      <c r="HFV15"/>
      <c r="HFW15"/>
      <c r="HFX15"/>
      <c r="HFY15"/>
      <c r="HFZ15"/>
      <c r="HGA15"/>
      <c r="HGB15"/>
      <c r="HGC15"/>
      <c r="HGD15"/>
      <c r="HGE15"/>
      <c r="HGF15"/>
      <c r="HGG15"/>
      <c r="HGH15"/>
      <c r="HGI15"/>
      <c r="HGJ15"/>
      <c r="HGK15"/>
      <c r="HGL15"/>
      <c r="HGM15"/>
      <c r="HGN15"/>
      <c r="HGO15"/>
      <c r="HGP15"/>
      <c r="HGQ15"/>
      <c r="HGR15"/>
      <c r="HGS15"/>
      <c r="HGT15"/>
      <c r="HGU15"/>
      <c r="HGV15"/>
      <c r="HGW15"/>
      <c r="HGX15"/>
      <c r="HGY15"/>
      <c r="HGZ15"/>
      <c r="HHA15"/>
      <c r="HHB15"/>
      <c r="HHC15"/>
      <c r="HHD15"/>
      <c r="HHE15"/>
      <c r="HHF15"/>
      <c r="HHG15"/>
      <c r="HHH15"/>
      <c r="HHI15"/>
      <c r="HHJ15"/>
      <c r="HHK15"/>
      <c r="HHL15"/>
      <c r="HHM15"/>
      <c r="HHN15"/>
      <c r="HHO15"/>
      <c r="HHP15"/>
      <c r="HHQ15"/>
      <c r="HHR15"/>
      <c r="HHS15"/>
      <c r="HHT15"/>
      <c r="HHU15"/>
      <c r="HHV15"/>
      <c r="HHW15"/>
      <c r="HHX15"/>
      <c r="HHY15"/>
      <c r="HHZ15"/>
      <c r="HIA15"/>
      <c r="HIB15"/>
      <c r="HIC15"/>
      <c r="HID15"/>
      <c r="HIE15"/>
      <c r="HIF15"/>
      <c r="HIG15"/>
      <c r="HIH15"/>
      <c r="HII15"/>
      <c r="HIJ15"/>
      <c r="HIK15"/>
      <c r="HIL15"/>
      <c r="HIM15"/>
      <c r="HIN15"/>
      <c r="HIO15"/>
      <c r="HIP15"/>
      <c r="HIQ15"/>
      <c r="HIR15"/>
      <c r="HIS15"/>
      <c r="HIT15"/>
      <c r="HIU15"/>
      <c r="HIV15"/>
      <c r="HIW15"/>
      <c r="HIX15"/>
      <c r="HIY15"/>
      <c r="HIZ15"/>
      <c r="HJA15"/>
      <c r="HJB15"/>
      <c r="HJC15"/>
      <c r="HJD15"/>
      <c r="HJE15"/>
      <c r="HJF15"/>
      <c r="HJG15"/>
      <c r="HJH15"/>
      <c r="HJI15"/>
      <c r="HJJ15"/>
      <c r="HJK15"/>
      <c r="HJL15"/>
      <c r="HJM15"/>
      <c r="HJN15"/>
      <c r="HJO15"/>
      <c r="HJP15"/>
      <c r="HJQ15"/>
      <c r="HJR15"/>
      <c r="HJS15"/>
      <c r="HJT15"/>
      <c r="HJU15"/>
      <c r="HJV15"/>
      <c r="HJW15"/>
      <c r="HJX15"/>
      <c r="HJY15"/>
      <c r="HJZ15"/>
      <c r="HKA15"/>
      <c r="HKB15"/>
      <c r="HKC15"/>
      <c r="HKD15"/>
      <c r="HKE15"/>
      <c r="HKF15"/>
      <c r="HKG15"/>
      <c r="HKH15"/>
      <c r="HKI15"/>
      <c r="HKJ15"/>
      <c r="HKK15"/>
      <c r="HKL15"/>
      <c r="HKM15"/>
      <c r="HKN15"/>
      <c r="HKO15"/>
      <c r="HKP15"/>
      <c r="HKQ15"/>
      <c r="HKR15"/>
      <c r="HKS15"/>
      <c r="HKT15"/>
      <c r="HKU15"/>
      <c r="HKV15"/>
      <c r="HKW15"/>
      <c r="HKX15"/>
      <c r="HKY15"/>
      <c r="HKZ15"/>
      <c r="HLA15"/>
      <c r="HLB15"/>
      <c r="HLC15"/>
      <c r="HLD15"/>
      <c r="HLE15"/>
      <c r="HLF15"/>
      <c r="HLG15"/>
      <c r="HLH15"/>
      <c r="HLI15"/>
      <c r="HLJ15"/>
      <c r="HLK15"/>
      <c r="HLL15"/>
      <c r="HLM15"/>
      <c r="HLN15"/>
      <c r="HLO15"/>
      <c r="HLP15"/>
      <c r="HLQ15"/>
      <c r="HLR15"/>
      <c r="HLS15"/>
      <c r="HLT15"/>
      <c r="HLU15"/>
      <c r="HLV15"/>
      <c r="HLW15"/>
      <c r="HLX15"/>
      <c r="HLY15"/>
      <c r="HLZ15"/>
      <c r="HMA15"/>
      <c r="HMB15"/>
      <c r="HMC15"/>
      <c r="HMD15"/>
      <c r="HME15"/>
      <c r="HMF15"/>
      <c r="HMG15"/>
      <c r="HMH15"/>
      <c r="HMI15"/>
      <c r="HMJ15"/>
      <c r="HMK15"/>
      <c r="HML15"/>
      <c r="HMM15"/>
      <c r="HMN15"/>
      <c r="HMO15"/>
      <c r="HMP15"/>
      <c r="HMQ15"/>
      <c r="HMR15"/>
      <c r="HMS15"/>
      <c r="HMT15"/>
      <c r="HMU15"/>
      <c r="HMV15"/>
      <c r="HMW15"/>
      <c r="HMX15"/>
      <c r="HMY15"/>
      <c r="HMZ15"/>
      <c r="HNA15"/>
      <c r="HNB15"/>
      <c r="HNC15"/>
      <c r="HND15"/>
      <c r="HNE15"/>
      <c r="HNF15"/>
      <c r="HNG15"/>
      <c r="HNH15"/>
      <c r="HNI15"/>
      <c r="HNJ15"/>
      <c r="HNK15"/>
      <c r="HNL15"/>
      <c r="HNM15"/>
      <c r="HNN15"/>
      <c r="HNO15"/>
      <c r="HNP15"/>
      <c r="HNQ15"/>
      <c r="HNR15"/>
      <c r="HNS15"/>
      <c r="HNT15"/>
      <c r="HNU15"/>
      <c r="HNV15"/>
      <c r="HNW15"/>
      <c r="HNX15"/>
      <c r="HNY15"/>
      <c r="HNZ15"/>
      <c r="HOA15"/>
      <c r="HOB15"/>
      <c r="HOC15"/>
      <c r="HOD15"/>
      <c r="HOE15"/>
      <c r="HOF15"/>
      <c r="HOG15"/>
      <c r="HOH15"/>
      <c r="HOI15"/>
      <c r="HOJ15"/>
      <c r="HOK15"/>
      <c r="HOL15"/>
      <c r="HOM15"/>
      <c r="HON15"/>
      <c r="HOO15"/>
      <c r="HOP15"/>
      <c r="HOQ15"/>
      <c r="HOR15"/>
      <c r="HOS15"/>
      <c r="HOT15"/>
      <c r="HOU15"/>
      <c r="HOV15"/>
      <c r="HOW15"/>
      <c r="HOX15"/>
      <c r="HOY15"/>
      <c r="HOZ15"/>
      <c r="HPA15"/>
      <c r="HPB15"/>
      <c r="HPC15"/>
      <c r="HPD15"/>
      <c r="HPE15"/>
      <c r="HPF15"/>
      <c r="HPG15"/>
      <c r="HPH15"/>
      <c r="HPI15"/>
      <c r="HPJ15"/>
      <c r="HPK15"/>
      <c r="HPL15"/>
      <c r="HPM15"/>
      <c r="HPN15"/>
      <c r="HPO15"/>
      <c r="HPP15"/>
      <c r="HPQ15"/>
      <c r="HPR15"/>
      <c r="HPS15"/>
      <c r="HPT15"/>
      <c r="HPU15"/>
      <c r="HPV15"/>
      <c r="HPW15"/>
      <c r="HPX15"/>
      <c r="HPY15"/>
      <c r="HPZ15"/>
      <c r="HQA15"/>
      <c r="HQB15"/>
      <c r="HQC15"/>
      <c r="HQD15"/>
      <c r="HQE15"/>
      <c r="HQF15"/>
      <c r="HQG15"/>
      <c r="HQH15"/>
      <c r="HQI15"/>
      <c r="HQJ15"/>
      <c r="HQK15"/>
      <c r="HQL15"/>
      <c r="HQM15"/>
      <c r="HQN15"/>
      <c r="HQO15"/>
      <c r="HQP15"/>
      <c r="HQQ15"/>
      <c r="HQR15"/>
      <c r="HQS15"/>
      <c r="HQT15"/>
      <c r="HQU15"/>
      <c r="HQV15"/>
      <c r="HQW15"/>
      <c r="HQX15"/>
      <c r="HQY15"/>
      <c r="HQZ15"/>
      <c r="HRA15"/>
      <c r="HRB15"/>
      <c r="HRC15"/>
      <c r="HRD15"/>
      <c r="HRE15"/>
      <c r="HRF15"/>
      <c r="HRG15"/>
      <c r="HRH15"/>
      <c r="HRI15"/>
      <c r="HRJ15"/>
      <c r="HRK15"/>
      <c r="HRL15"/>
      <c r="HRM15"/>
      <c r="HRN15"/>
      <c r="HRO15"/>
      <c r="HRP15"/>
      <c r="HRQ15"/>
      <c r="HRR15"/>
      <c r="HRS15"/>
      <c r="HRT15"/>
      <c r="HRU15"/>
      <c r="HRV15"/>
      <c r="HRW15"/>
      <c r="HRX15"/>
      <c r="HRY15"/>
      <c r="HRZ15"/>
      <c r="HSA15"/>
      <c r="HSB15"/>
      <c r="HSC15"/>
      <c r="HSD15"/>
      <c r="HSE15"/>
      <c r="HSF15"/>
      <c r="HSG15"/>
      <c r="HSH15"/>
      <c r="HSI15"/>
      <c r="HSJ15"/>
      <c r="HSK15"/>
      <c r="HSL15"/>
      <c r="HSM15"/>
      <c r="HSN15"/>
      <c r="HSO15"/>
      <c r="HSP15"/>
      <c r="HSQ15"/>
      <c r="HSR15"/>
      <c r="HSS15"/>
      <c r="HST15"/>
      <c r="HSU15"/>
      <c r="HSV15"/>
      <c r="HSW15"/>
      <c r="HSX15"/>
      <c r="HSY15"/>
      <c r="HSZ15"/>
      <c r="HTA15"/>
      <c r="HTB15"/>
      <c r="HTC15"/>
      <c r="HTD15"/>
      <c r="HTE15"/>
      <c r="HTF15"/>
      <c r="HTG15"/>
      <c r="HTH15"/>
      <c r="HTI15"/>
      <c r="HTJ15"/>
      <c r="HTK15"/>
      <c r="HTL15"/>
      <c r="HTM15"/>
      <c r="HTN15"/>
      <c r="HTO15"/>
      <c r="HTP15"/>
      <c r="HTQ15"/>
      <c r="HTR15"/>
      <c r="HTS15"/>
      <c r="HTT15"/>
      <c r="HTU15"/>
      <c r="HTV15"/>
      <c r="HTW15"/>
      <c r="HTX15"/>
      <c r="HTY15"/>
      <c r="HTZ15"/>
      <c r="HUA15"/>
      <c r="HUB15"/>
      <c r="HUC15"/>
      <c r="HUD15"/>
      <c r="HUE15"/>
      <c r="HUF15"/>
      <c r="HUG15"/>
      <c r="HUH15"/>
      <c r="HUI15"/>
      <c r="HUJ15"/>
      <c r="HUK15"/>
      <c r="HUL15"/>
      <c r="HUM15"/>
      <c r="HUN15"/>
      <c r="HUO15"/>
      <c r="HUP15"/>
      <c r="HUQ15"/>
      <c r="HUR15"/>
      <c r="HUS15"/>
      <c r="HUT15"/>
      <c r="HUU15"/>
      <c r="HUV15"/>
      <c r="HUW15"/>
      <c r="HUX15"/>
      <c r="HUY15"/>
      <c r="HUZ15"/>
      <c r="HVA15"/>
      <c r="HVB15"/>
      <c r="HVC15"/>
      <c r="HVD15"/>
      <c r="HVE15"/>
      <c r="HVF15"/>
      <c r="HVG15"/>
      <c r="HVH15"/>
      <c r="HVI15"/>
      <c r="HVJ15"/>
      <c r="HVK15"/>
      <c r="HVL15"/>
      <c r="HVM15"/>
      <c r="HVN15"/>
      <c r="HVO15"/>
      <c r="HVP15"/>
      <c r="HVQ15"/>
      <c r="HVR15"/>
      <c r="HVS15"/>
      <c r="HVT15"/>
      <c r="HVU15"/>
      <c r="HVV15"/>
      <c r="HVW15"/>
      <c r="HVX15"/>
      <c r="HVY15"/>
      <c r="HVZ15"/>
      <c r="HWA15"/>
      <c r="HWB15"/>
      <c r="HWC15"/>
      <c r="HWD15"/>
      <c r="HWE15"/>
      <c r="HWF15"/>
      <c r="HWG15"/>
      <c r="HWH15"/>
      <c r="HWI15"/>
      <c r="HWJ15"/>
      <c r="HWK15"/>
      <c r="HWL15"/>
      <c r="HWM15"/>
      <c r="HWN15"/>
      <c r="HWO15"/>
      <c r="HWP15"/>
      <c r="HWQ15"/>
      <c r="HWR15"/>
      <c r="HWS15"/>
      <c r="HWT15"/>
      <c r="HWU15"/>
      <c r="HWV15"/>
      <c r="HWW15"/>
      <c r="HWX15"/>
      <c r="HWY15"/>
      <c r="HWZ15"/>
      <c r="HXA15"/>
      <c r="HXB15"/>
      <c r="HXC15"/>
      <c r="HXD15"/>
      <c r="HXE15"/>
      <c r="HXF15"/>
      <c r="HXG15"/>
      <c r="HXH15"/>
      <c r="HXI15"/>
      <c r="HXJ15"/>
      <c r="HXK15"/>
      <c r="HXL15"/>
      <c r="HXM15"/>
      <c r="HXN15"/>
      <c r="HXO15"/>
      <c r="HXP15"/>
      <c r="HXQ15"/>
      <c r="HXR15"/>
      <c r="HXS15"/>
      <c r="HXT15"/>
      <c r="HXU15"/>
      <c r="HXV15"/>
      <c r="HXW15"/>
      <c r="HXX15"/>
      <c r="HXY15"/>
      <c r="HXZ15"/>
      <c r="HYA15"/>
      <c r="HYB15"/>
      <c r="HYC15"/>
      <c r="HYD15"/>
      <c r="HYE15"/>
      <c r="HYF15"/>
      <c r="HYG15"/>
      <c r="HYH15"/>
      <c r="HYI15"/>
      <c r="HYJ15"/>
      <c r="HYK15"/>
      <c r="HYL15"/>
      <c r="HYM15"/>
      <c r="HYN15"/>
      <c r="HYO15"/>
      <c r="HYP15"/>
      <c r="HYQ15"/>
      <c r="HYR15"/>
      <c r="HYS15"/>
      <c r="HYT15"/>
      <c r="HYU15"/>
      <c r="HYV15"/>
      <c r="HYW15"/>
      <c r="HYX15"/>
      <c r="HYY15"/>
      <c r="HYZ15"/>
      <c r="HZA15"/>
      <c r="HZB15"/>
      <c r="HZC15"/>
      <c r="HZD15"/>
      <c r="HZE15"/>
      <c r="HZF15"/>
      <c r="HZG15"/>
      <c r="HZH15"/>
      <c r="HZI15"/>
      <c r="HZJ15"/>
      <c r="HZK15"/>
      <c r="HZL15"/>
      <c r="HZM15"/>
      <c r="HZN15"/>
      <c r="HZO15"/>
      <c r="HZP15"/>
      <c r="HZQ15"/>
      <c r="HZR15"/>
      <c r="HZS15"/>
      <c r="HZT15"/>
      <c r="HZU15"/>
      <c r="HZV15"/>
      <c r="HZW15"/>
      <c r="HZX15"/>
      <c r="HZY15"/>
      <c r="HZZ15"/>
      <c r="IAA15"/>
      <c r="IAB15"/>
      <c r="IAC15"/>
      <c r="IAD15"/>
      <c r="IAE15"/>
      <c r="IAF15"/>
      <c r="IAG15"/>
      <c r="IAH15"/>
      <c r="IAI15"/>
      <c r="IAJ15"/>
      <c r="IAK15"/>
      <c r="IAL15"/>
      <c r="IAM15"/>
      <c r="IAN15"/>
      <c r="IAO15"/>
      <c r="IAP15"/>
      <c r="IAQ15"/>
      <c r="IAR15"/>
      <c r="IAS15"/>
      <c r="IAT15"/>
      <c r="IAU15"/>
      <c r="IAV15"/>
      <c r="IAW15"/>
      <c r="IAX15"/>
      <c r="IAY15"/>
      <c r="IAZ15"/>
      <c r="IBA15"/>
      <c r="IBB15"/>
      <c r="IBC15"/>
      <c r="IBD15"/>
      <c r="IBE15"/>
      <c r="IBF15"/>
      <c r="IBG15"/>
      <c r="IBH15"/>
      <c r="IBI15"/>
      <c r="IBJ15"/>
      <c r="IBK15"/>
      <c r="IBL15"/>
      <c r="IBM15"/>
      <c r="IBN15"/>
      <c r="IBO15"/>
      <c r="IBP15"/>
      <c r="IBQ15"/>
      <c r="IBR15"/>
      <c r="IBS15"/>
      <c r="IBT15"/>
      <c r="IBU15"/>
      <c r="IBV15"/>
      <c r="IBW15"/>
      <c r="IBX15"/>
      <c r="IBY15"/>
      <c r="IBZ15"/>
      <c r="ICA15"/>
      <c r="ICB15"/>
      <c r="ICC15"/>
      <c r="ICD15"/>
      <c r="ICE15"/>
      <c r="ICF15"/>
      <c r="ICG15"/>
      <c r="ICH15"/>
      <c r="ICI15"/>
      <c r="ICJ15"/>
      <c r="ICK15"/>
      <c r="ICL15"/>
      <c r="ICM15"/>
      <c r="ICN15"/>
      <c r="ICO15"/>
      <c r="ICP15"/>
      <c r="ICQ15"/>
      <c r="ICR15"/>
      <c r="ICS15"/>
      <c r="ICT15"/>
      <c r="ICU15"/>
      <c r="ICV15"/>
      <c r="ICW15"/>
      <c r="ICX15"/>
      <c r="ICY15"/>
      <c r="ICZ15"/>
      <c r="IDA15"/>
      <c r="IDB15"/>
      <c r="IDC15"/>
      <c r="IDD15"/>
      <c r="IDE15"/>
      <c r="IDF15"/>
      <c r="IDG15"/>
      <c r="IDH15"/>
      <c r="IDI15"/>
      <c r="IDJ15"/>
      <c r="IDK15"/>
      <c r="IDL15"/>
      <c r="IDM15"/>
      <c r="IDN15"/>
      <c r="IDO15"/>
      <c r="IDP15"/>
      <c r="IDQ15"/>
      <c r="IDR15"/>
      <c r="IDS15"/>
      <c r="IDT15"/>
      <c r="IDU15"/>
      <c r="IDV15"/>
      <c r="IDW15"/>
      <c r="IDX15"/>
      <c r="IDY15"/>
      <c r="IDZ15"/>
      <c r="IEA15"/>
      <c r="IEB15"/>
      <c r="IEC15"/>
      <c r="IED15"/>
      <c r="IEE15"/>
      <c r="IEF15"/>
      <c r="IEG15"/>
      <c r="IEH15"/>
      <c r="IEI15"/>
      <c r="IEJ15"/>
      <c r="IEK15"/>
      <c r="IEL15"/>
      <c r="IEM15"/>
      <c r="IEN15"/>
      <c r="IEO15"/>
      <c r="IEP15"/>
      <c r="IEQ15"/>
      <c r="IER15"/>
      <c r="IES15"/>
      <c r="IET15"/>
      <c r="IEU15"/>
      <c r="IEV15"/>
      <c r="IEW15"/>
      <c r="IEX15"/>
      <c r="IEY15"/>
      <c r="IEZ15"/>
      <c r="IFA15"/>
      <c r="IFB15"/>
      <c r="IFC15"/>
      <c r="IFD15"/>
      <c r="IFE15"/>
      <c r="IFF15"/>
      <c r="IFG15"/>
      <c r="IFH15"/>
      <c r="IFI15"/>
      <c r="IFJ15"/>
      <c r="IFK15"/>
      <c r="IFL15"/>
      <c r="IFM15"/>
      <c r="IFN15"/>
      <c r="IFO15"/>
      <c r="IFP15"/>
      <c r="IFQ15"/>
      <c r="IFR15"/>
      <c r="IFS15"/>
      <c r="IFT15"/>
      <c r="IFU15"/>
      <c r="IFV15"/>
      <c r="IFW15"/>
      <c r="IFX15"/>
      <c r="IFY15"/>
      <c r="IFZ15"/>
      <c r="IGA15"/>
      <c r="IGB15"/>
      <c r="IGC15"/>
      <c r="IGD15"/>
      <c r="IGE15"/>
      <c r="IGF15"/>
      <c r="IGG15"/>
      <c r="IGH15"/>
      <c r="IGI15"/>
      <c r="IGJ15"/>
      <c r="IGK15"/>
      <c r="IGL15"/>
      <c r="IGM15"/>
      <c r="IGN15"/>
      <c r="IGO15"/>
      <c r="IGP15"/>
      <c r="IGQ15"/>
      <c r="IGR15"/>
      <c r="IGS15"/>
      <c r="IGT15"/>
      <c r="IGU15"/>
      <c r="IGV15"/>
      <c r="IGW15"/>
      <c r="IGX15"/>
      <c r="IGY15"/>
      <c r="IGZ15"/>
      <c r="IHA15"/>
      <c r="IHB15"/>
      <c r="IHC15"/>
      <c r="IHD15"/>
      <c r="IHE15"/>
      <c r="IHF15"/>
      <c r="IHG15"/>
      <c r="IHH15"/>
      <c r="IHI15"/>
      <c r="IHJ15"/>
      <c r="IHK15"/>
      <c r="IHL15"/>
      <c r="IHM15"/>
      <c r="IHN15"/>
      <c r="IHO15"/>
      <c r="IHP15"/>
      <c r="IHQ15"/>
      <c r="IHR15"/>
      <c r="IHS15"/>
      <c r="IHT15"/>
      <c r="IHU15"/>
      <c r="IHV15"/>
      <c r="IHW15"/>
      <c r="IHX15"/>
      <c r="IHY15"/>
      <c r="IHZ15"/>
      <c r="IIA15"/>
      <c r="IIB15"/>
      <c r="IIC15"/>
      <c r="IID15"/>
      <c r="IIE15"/>
      <c r="IIF15"/>
      <c r="IIG15"/>
      <c r="IIH15"/>
      <c r="III15"/>
      <c r="IIJ15"/>
      <c r="IIK15"/>
      <c r="IIL15"/>
      <c r="IIM15"/>
      <c r="IIN15"/>
      <c r="IIO15"/>
      <c r="IIP15"/>
      <c r="IIQ15"/>
      <c r="IIR15"/>
      <c r="IIS15"/>
      <c r="IIT15"/>
      <c r="IIU15"/>
      <c r="IIV15"/>
      <c r="IIW15"/>
      <c r="IIX15"/>
      <c r="IIY15"/>
      <c r="IIZ15"/>
      <c r="IJA15"/>
      <c r="IJB15"/>
      <c r="IJC15"/>
      <c r="IJD15"/>
      <c r="IJE15"/>
      <c r="IJF15"/>
      <c r="IJG15"/>
      <c r="IJH15"/>
      <c r="IJI15"/>
      <c r="IJJ15"/>
      <c r="IJK15"/>
      <c r="IJL15"/>
      <c r="IJM15"/>
      <c r="IJN15"/>
      <c r="IJO15"/>
      <c r="IJP15"/>
      <c r="IJQ15"/>
      <c r="IJR15"/>
      <c r="IJS15"/>
      <c r="IJT15"/>
      <c r="IJU15"/>
      <c r="IJV15"/>
      <c r="IJW15"/>
      <c r="IJX15"/>
      <c r="IJY15"/>
      <c r="IJZ15"/>
      <c r="IKA15"/>
      <c r="IKB15"/>
      <c r="IKC15"/>
      <c r="IKD15"/>
      <c r="IKE15"/>
      <c r="IKF15"/>
      <c r="IKG15"/>
      <c r="IKH15"/>
      <c r="IKI15"/>
      <c r="IKJ15"/>
      <c r="IKK15"/>
      <c r="IKL15"/>
      <c r="IKM15"/>
      <c r="IKN15"/>
      <c r="IKO15"/>
      <c r="IKP15"/>
      <c r="IKQ15"/>
      <c r="IKR15"/>
      <c r="IKS15"/>
      <c r="IKT15"/>
      <c r="IKU15"/>
      <c r="IKV15"/>
      <c r="IKW15"/>
      <c r="IKX15"/>
      <c r="IKY15"/>
      <c r="IKZ15"/>
      <c r="ILA15"/>
      <c r="ILB15"/>
      <c r="ILC15"/>
      <c r="ILD15"/>
      <c r="ILE15"/>
      <c r="ILF15"/>
      <c r="ILG15"/>
      <c r="ILH15"/>
      <c r="ILI15"/>
      <c r="ILJ15"/>
      <c r="ILK15"/>
      <c r="ILL15"/>
      <c r="ILM15"/>
      <c r="ILN15"/>
      <c r="ILO15"/>
      <c r="ILP15"/>
      <c r="ILQ15"/>
      <c r="ILR15"/>
      <c r="ILS15"/>
      <c r="ILT15"/>
      <c r="ILU15"/>
      <c r="ILV15"/>
      <c r="ILW15"/>
      <c r="ILX15"/>
      <c r="ILY15"/>
      <c r="ILZ15"/>
      <c r="IMA15"/>
      <c r="IMB15"/>
      <c r="IMC15"/>
      <c r="IMD15"/>
      <c r="IME15"/>
      <c r="IMF15"/>
      <c r="IMG15"/>
      <c r="IMH15"/>
      <c r="IMI15"/>
      <c r="IMJ15"/>
      <c r="IMK15"/>
      <c r="IML15"/>
      <c r="IMM15"/>
      <c r="IMN15"/>
      <c r="IMO15"/>
      <c r="IMP15"/>
      <c r="IMQ15"/>
      <c r="IMR15"/>
      <c r="IMS15"/>
      <c r="IMT15"/>
      <c r="IMU15"/>
      <c r="IMV15"/>
      <c r="IMW15"/>
      <c r="IMX15"/>
      <c r="IMY15"/>
      <c r="IMZ15"/>
      <c r="INA15"/>
      <c r="INB15"/>
      <c r="INC15"/>
      <c r="IND15"/>
      <c r="INE15"/>
      <c r="INF15"/>
      <c r="ING15"/>
      <c r="INH15"/>
      <c r="INI15"/>
      <c r="INJ15"/>
      <c r="INK15"/>
      <c r="INL15"/>
      <c r="INM15"/>
      <c r="INN15"/>
      <c r="INO15"/>
      <c r="INP15"/>
      <c r="INQ15"/>
      <c r="INR15"/>
      <c r="INS15"/>
      <c r="INT15"/>
      <c r="INU15"/>
      <c r="INV15"/>
      <c r="INW15"/>
      <c r="INX15"/>
      <c r="INY15"/>
      <c r="INZ15"/>
      <c r="IOA15"/>
      <c r="IOB15"/>
      <c r="IOC15"/>
      <c r="IOD15"/>
      <c r="IOE15"/>
      <c r="IOF15"/>
      <c r="IOG15"/>
      <c r="IOH15"/>
      <c r="IOI15"/>
      <c r="IOJ15"/>
      <c r="IOK15"/>
      <c r="IOL15"/>
      <c r="IOM15"/>
      <c r="ION15"/>
      <c r="IOO15"/>
      <c r="IOP15"/>
      <c r="IOQ15"/>
      <c r="IOR15"/>
      <c r="IOS15"/>
      <c r="IOT15"/>
      <c r="IOU15"/>
      <c r="IOV15"/>
      <c r="IOW15"/>
      <c r="IOX15"/>
      <c r="IOY15"/>
      <c r="IOZ15"/>
      <c r="IPA15"/>
      <c r="IPB15"/>
      <c r="IPC15"/>
      <c r="IPD15"/>
      <c r="IPE15"/>
      <c r="IPF15"/>
      <c r="IPG15"/>
      <c r="IPH15"/>
      <c r="IPI15"/>
      <c r="IPJ15"/>
      <c r="IPK15"/>
      <c r="IPL15"/>
      <c r="IPM15"/>
      <c r="IPN15"/>
      <c r="IPO15"/>
      <c r="IPP15"/>
      <c r="IPQ15"/>
      <c r="IPR15"/>
      <c r="IPS15"/>
      <c r="IPT15"/>
      <c r="IPU15"/>
      <c r="IPV15"/>
      <c r="IPW15"/>
      <c r="IPX15"/>
      <c r="IPY15"/>
      <c r="IPZ15"/>
      <c r="IQA15"/>
      <c r="IQB15"/>
      <c r="IQC15"/>
      <c r="IQD15"/>
      <c r="IQE15"/>
      <c r="IQF15"/>
      <c r="IQG15"/>
      <c r="IQH15"/>
      <c r="IQI15"/>
      <c r="IQJ15"/>
      <c r="IQK15"/>
      <c r="IQL15"/>
      <c r="IQM15"/>
      <c r="IQN15"/>
      <c r="IQO15"/>
      <c r="IQP15"/>
      <c r="IQQ15"/>
      <c r="IQR15"/>
      <c r="IQS15"/>
      <c r="IQT15"/>
      <c r="IQU15"/>
      <c r="IQV15"/>
      <c r="IQW15"/>
      <c r="IQX15"/>
      <c r="IQY15"/>
      <c r="IQZ15"/>
      <c r="IRA15"/>
      <c r="IRB15"/>
      <c r="IRC15"/>
      <c r="IRD15"/>
      <c r="IRE15"/>
      <c r="IRF15"/>
      <c r="IRG15"/>
      <c r="IRH15"/>
      <c r="IRI15"/>
      <c r="IRJ15"/>
      <c r="IRK15"/>
      <c r="IRL15"/>
      <c r="IRM15"/>
      <c r="IRN15"/>
      <c r="IRO15"/>
      <c r="IRP15"/>
      <c r="IRQ15"/>
      <c r="IRR15"/>
      <c r="IRS15"/>
      <c r="IRT15"/>
      <c r="IRU15"/>
      <c r="IRV15"/>
      <c r="IRW15"/>
      <c r="IRX15"/>
      <c r="IRY15"/>
      <c r="IRZ15"/>
      <c r="ISA15"/>
      <c r="ISB15"/>
      <c r="ISC15"/>
      <c r="ISD15"/>
      <c r="ISE15"/>
      <c r="ISF15"/>
      <c r="ISG15"/>
      <c r="ISH15"/>
      <c r="ISI15"/>
      <c r="ISJ15"/>
      <c r="ISK15"/>
      <c r="ISL15"/>
      <c r="ISM15"/>
      <c r="ISN15"/>
      <c r="ISO15"/>
      <c r="ISP15"/>
      <c r="ISQ15"/>
      <c r="ISR15"/>
      <c r="ISS15"/>
      <c r="IST15"/>
      <c r="ISU15"/>
      <c r="ISV15"/>
      <c r="ISW15"/>
      <c r="ISX15"/>
      <c r="ISY15"/>
      <c r="ISZ15"/>
      <c r="ITA15"/>
      <c r="ITB15"/>
      <c r="ITC15"/>
      <c r="ITD15"/>
      <c r="ITE15"/>
      <c r="ITF15"/>
      <c r="ITG15"/>
      <c r="ITH15"/>
      <c r="ITI15"/>
      <c r="ITJ15"/>
      <c r="ITK15"/>
      <c r="ITL15"/>
      <c r="ITM15"/>
      <c r="ITN15"/>
      <c r="ITO15"/>
      <c r="ITP15"/>
      <c r="ITQ15"/>
      <c r="ITR15"/>
      <c r="ITS15"/>
      <c r="ITT15"/>
      <c r="ITU15"/>
      <c r="ITV15"/>
      <c r="ITW15"/>
      <c r="ITX15"/>
      <c r="ITY15"/>
      <c r="ITZ15"/>
      <c r="IUA15"/>
      <c r="IUB15"/>
      <c r="IUC15"/>
      <c r="IUD15"/>
      <c r="IUE15"/>
      <c r="IUF15"/>
      <c r="IUG15"/>
      <c r="IUH15"/>
      <c r="IUI15"/>
      <c r="IUJ15"/>
      <c r="IUK15"/>
      <c r="IUL15"/>
      <c r="IUM15"/>
      <c r="IUN15"/>
      <c r="IUO15"/>
      <c r="IUP15"/>
      <c r="IUQ15"/>
      <c r="IUR15"/>
      <c r="IUS15"/>
      <c r="IUT15"/>
      <c r="IUU15"/>
      <c r="IUV15"/>
      <c r="IUW15"/>
      <c r="IUX15"/>
      <c r="IUY15"/>
      <c r="IUZ15"/>
      <c r="IVA15"/>
      <c r="IVB15"/>
      <c r="IVC15"/>
      <c r="IVD15"/>
      <c r="IVE15"/>
      <c r="IVF15"/>
      <c r="IVG15"/>
      <c r="IVH15"/>
      <c r="IVI15"/>
      <c r="IVJ15"/>
      <c r="IVK15"/>
      <c r="IVL15"/>
      <c r="IVM15"/>
      <c r="IVN15"/>
      <c r="IVO15"/>
      <c r="IVP15"/>
      <c r="IVQ15"/>
      <c r="IVR15"/>
      <c r="IVS15"/>
      <c r="IVT15"/>
      <c r="IVU15"/>
      <c r="IVV15"/>
      <c r="IVW15"/>
      <c r="IVX15"/>
      <c r="IVY15"/>
      <c r="IVZ15"/>
      <c r="IWA15"/>
      <c r="IWB15"/>
      <c r="IWC15"/>
      <c r="IWD15"/>
      <c r="IWE15"/>
      <c r="IWF15"/>
      <c r="IWG15"/>
      <c r="IWH15"/>
      <c r="IWI15"/>
      <c r="IWJ15"/>
      <c r="IWK15"/>
      <c r="IWL15"/>
      <c r="IWM15"/>
      <c r="IWN15"/>
      <c r="IWO15"/>
      <c r="IWP15"/>
      <c r="IWQ15"/>
      <c r="IWR15"/>
      <c r="IWS15"/>
      <c r="IWT15"/>
      <c r="IWU15"/>
      <c r="IWV15"/>
      <c r="IWW15"/>
      <c r="IWX15"/>
      <c r="IWY15"/>
      <c r="IWZ15"/>
      <c r="IXA15"/>
      <c r="IXB15"/>
      <c r="IXC15"/>
      <c r="IXD15"/>
      <c r="IXE15"/>
      <c r="IXF15"/>
      <c r="IXG15"/>
      <c r="IXH15"/>
      <c r="IXI15"/>
      <c r="IXJ15"/>
      <c r="IXK15"/>
      <c r="IXL15"/>
      <c r="IXM15"/>
      <c r="IXN15"/>
      <c r="IXO15"/>
      <c r="IXP15"/>
      <c r="IXQ15"/>
      <c r="IXR15"/>
      <c r="IXS15"/>
      <c r="IXT15"/>
      <c r="IXU15"/>
      <c r="IXV15"/>
      <c r="IXW15"/>
      <c r="IXX15"/>
      <c r="IXY15"/>
      <c r="IXZ15"/>
      <c r="IYA15"/>
      <c r="IYB15"/>
      <c r="IYC15"/>
      <c r="IYD15"/>
      <c r="IYE15"/>
      <c r="IYF15"/>
      <c r="IYG15"/>
      <c r="IYH15"/>
      <c r="IYI15"/>
      <c r="IYJ15"/>
      <c r="IYK15"/>
      <c r="IYL15"/>
      <c r="IYM15"/>
      <c r="IYN15"/>
      <c r="IYO15"/>
      <c r="IYP15"/>
      <c r="IYQ15"/>
      <c r="IYR15"/>
      <c r="IYS15"/>
      <c r="IYT15"/>
      <c r="IYU15"/>
      <c r="IYV15"/>
      <c r="IYW15"/>
      <c r="IYX15"/>
      <c r="IYY15"/>
      <c r="IYZ15"/>
      <c r="IZA15"/>
      <c r="IZB15"/>
      <c r="IZC15"/>
      <c r="IZD15"/>
      <c r="IZE15"/>
      <c r="IZF15"/>
      <c r="IZG15"/>
      <c r="IZH15"/>
      <c r="IZI15"/>
      <c r="IZJ15"/>
      <c r="IZK15"/>
      <c r="IZL15"/>
      <c r="IZM15"/>
      <c r="IZN15"/>
      <c r="IZO15"/>
      <c r="IZP15"/>
      <c r="IZQ15"/>
      <c r="IZR15"/>
      <c r="IZS15"/>
      <c r="IZT15"/>
      <c r="IZU15"/>
      <c r="IZV15"/>
      <c r="IZW15"/>
      <c r="IZX15"/>
      <c r="IZY15"/>
      <c r="IZZ15"/>
      <c r="JAA15"/>
      <c r="JAB15"/>
      <c r="JAC15"/>
      <c r="JAD15"/>
      <c r="JAE15"/>
      <c r="JAF15"/>
      <c r="JAG15"/>
      <c r="JAH15"/>
      <c r="JAI15"/>
      <c r="JAJ15"/>
      <c r="JAK15"/>
      <c r="JAL15"/>
      <c r="JAM15"/>
      <c r="JAN15"/>
      <c r="JAO15"/>
      <c r="JAP15"/>
      <c r="JAQ15"/>
      <c r="JAR15"/>
      <c r="JAS15"/>
      <c r="JAT15"/>
      <c r="JAU15"/>
      <c r="JAV15"/>
      <c r="JAW15"/>
      <c r="JAX15"/>
      <c r="JAY15"/>
      <c r="JAZ15"/>
      <c r="JBA15"/>
      <c r="JBB15"/>
      <c r="JBC15"/>
      <c r="JBD15"/>
      <c r="JBE15"/>
      <c r="JBF15"/>
      <c r="JBG15"/>
      <c r="JBH15"/>
      <c r="JBI15"/>
      <c r="JBJ15"/>
      <c r="JBK15"/>
      <c r="JBL15"/>
      <c r="JBM15"/>
      <c r="JBN15"/>
      <c r="JBO15"/>
      <c r="JBP15"/>
      <c r="JBQ15"/>
      <c r="JBR15"/>
      <c r="JBS15"/>
      <c r="JBT15"/>
      <c r="JBU15"/>
      <c r="JBV15"/>
      <c r="JBW15"/>
      <c r="JBX15"/>
      <c r="JBY15"/>
      <c r="JBZ15"/>
      <c r="JCA15"/>
      <c r="JCB15"/>
      <c r="JCC15"/>
      <c r="JCD15"/>
      <c r="JCE15"/>
      <c r="JCF15"/>
      <c r="JCG15"/>
      <c r="JCH15"/>
      <c r="JCI15"/>
      <c r="JCJ15"/>
      <c r="JCK15"/>
      <c r="JCL15"/>
      <c r="JCM15"/>
      <c r="JCN15"/>
      <c r="JCO15"/>
      <c r="JCP15"/>
      <c r="JCQ15"/>
      <c r="JCR15"/>
      <c r="JCS15"/>
      <c r="JCT15"/>
      <c r="JCU15"/>
      <c r="JCV15"/>
      <c r="JCW15"/>
      <c r="JCX15"/>
      <c r="JCY15"/>
      <c r="JCZ15"/>
      <c r="JDA15"/>
      <c r="JDB15"/>
      <c r="JDC15"/>
      <c r="JDD15"/>
      <c r="JDE15"/>
      <c r="JDF15"/>
      <c r="JDG15"/>
      <c r="JDH15"/>
      <c r="JDI15"/>
      <c r="JDJ15"/>
      <c r="JDK15"/>
      <c r="JDL15"/>
      <c r="JDM15"/>
      <c r="JDN15"/>
      <c r="JDO15"/>
      <c r="JDP15"/>
      <c r="JDQ15"/>
      <c r="JDR15"/>
      <c r="JDS15"/>
      <c r="JDT15"/>
      <c r="JDU15"/>
      <c r="JDV15"/>
      <c r="JDW15"/>
      <c r="JDX15"/>
      <c r="JDY15"/>
      <c r="JDZ15"/>
      <c r="JEA15"/>
      <c r="JEB15"/>
      <c r="JEC15"/>
      <c r="JED15"/>
      <c r="JEE15"/>
      <c r="JEF15"/>
      <c r="JEG15"/>
      <c r="JEH15"/>
      <c r="JEI15"/>
      <c r="JEJ15"/>
      <c r="JEK15"/>
      <c r="JEL15"/>
      <c r="JEM15"/>
      <c r="JEN15"/>
      <c r="JEO15"/>
      <c r="JEP15"/>
      <c r="JEQ15"/>
      <c r="JER15"/>
      <c r="JES15"/>
      <c r="JET15"/>
      <c r="JEU15"/>
      <c r="JEV15"/>
      <c r="JEW15"/>
      <c r="JEX15"/>
      <c r="JEY15"/>
      <c r="JEZ15"/>
      <c r="JFA15"/>
      <c r="JFB15"/>
      <c r="JFC15"/>
      <c r="JFD15"/>
      <c r="JFE15"/>
      <c r="JFF15"/>
      <c r="JFG15"/>
      <c r="JFH15"/>
      <c r="JFI15"/>
      <c r="JFJ15"/>
      <c r="JFK15"/>
      <c r="JFL15"/>
      <c r="JFM15"/>
      <c r="JFN15"/>
      <c r="JFO15"/>
      <c r="JFP15"/>
      <c r="JFQ15"/>
      <c r="JFR15"/>
      <c r="JFS15"/>
      <c r="JFT15"/>
      <c r="JFU15"/>
      <c r="JFV15"/>
      <c r="JFW15"/>
      <c r="JFX15"/>
      <c r="JFY15"/>
      <c r="JFZ15"/>
      <c r="JGA15"/>
      <c r="JGB15"/>
      <c r="JGC15"/>
      <c r="JGD15"/>
      <c r="JGE15"/>
      <c r="JGF15"/>
      <c r="JGG15"/>
      <c r="JGH15"/>
      <c r="JGI15"/>
      <c r="JGJ15"/>
      <c r="JGK15"/>
      <c r="JGL15"/>
      <c r="JGM15"/>
      <c r="JGN15"/>
      <c r="JGO15"/>
      <c r="JGP15"/>
      <c r="JGQ15"/>
      <c r="JGR15"/>
      <c r="JGS15"/>
      <c r="JGT15"/>
      <c r="JGU15"/>
      <c r="JGV15"/>
      <c r="JGW15"/>
      <c r="JGX15"/>
      <c r="JGY15"/>
      <c r="JGZ15"/>
      <c r="JHA15"/>
      <c r="JHB15"/>
      <c r="JHC15"/>
      <c r="JHD15"/>
      <c r="JHE15"/>
      <c r="JHF15"/>
      <c r="JHG15"/>
      <c r="JHH15"/>
      <c r="JHI15"/>
      <c r="JHJ15"/>
      <c r="JHK15"/>
      <c r="JHL15"/>
      <c r="JHM15"/>
      <c r="JHN15"/>
      <c r="JHO15"/>
      <c r="JHP15"/>
      <c r="JHQ15"/>
      <c r="JHR15"/>
      <c r="JHS15"/>
      <c r="JHT15"/>
      <c r="JHU15"/>
      <c r="JHV15"/>
      <c r="JHW15"/>
      <c r="JHX15"/>
      <c r="JHY15"/>
      <c r="JHZ15"/>
      <c r="JIA15"/>
      <c r="JIB15"/>
      <c r="JIC15"/>
      <c r="JID15"/>
      <c r="JIE15"/>
      <c r="JIF15"/>
      <c r="JIG15"/>
      <c r="JIH15"/>
      <c r="JII15"/>
      <c r="JIJ15"/>
      <c r="JIK15"/>
      <c r="JIL15"/>
      <c r="JIM15"/>
      <c r="JIN15"/>
      <c r="JIO15"/>
      <c r="JIP15"/>
      <c r="JIQ15"/>
      <c r="JIR15"/>
      <c r="JIS15"/>
      <c r="JIT15"/>
      <c r="JIU15"/>
      <c r="JIV15"/>
      <c r="JIW15"/>
      <c r="JIX15"/>
      <c r="JIY15"/>
      <c r="JIZ15"/>
      <c r="JJA15"/>
      <c r="JJB15"/>
      <c r="JJC15"/>
      <c r="JJD15"/>
      <c r="JJE15"/>
      <c r="JJF15"/>
      <c r="JJG15"/>
      <c r="JJH15"/>
      <c r="JJI15"/>
      <c r="JJJ15"/>
      <c r="JJK15"/>
      <c r="JJL15"/>
      <c r="JJM15"/>
      <c r="JJN15"/>
      <c r="JJO15"/>
      <c r="JJP15"/>
      <c r="JJQ15"/>
      <c r="JJR15"/>
      <c r="JJS15"/>
      <c r="JJT15"/>
      <c r="JJU15"/>
      <c r="JJV15"/>
      <c r="JJW15"/>
      <c r="JJX15"/>
      <c r="JJY15"/>
      <c r="JJZ15"/>
      <c r="JKA15"/>
      <c r="JKB15"/>
      <c r="JKC15"/>
      <c r="JKD15"/>
      <c r="JKE15"/>
      <c r="JKF15"/>
      <c r="JKG15"/>
      <c r="JKH15"/>
      <c r="JKI15"/>
      <c r="JKJ15"/>
      <c r="JKK15"/>
      <c r="JKL15"/>
      <c r="JKM15"/>
      <c r="JKN15"/>
      <c r="JKO15"/>
      <c r="JKP15"/>
      <c r="JKQ15"/>
      <c r="JKR15"/>
      <c r="JKS15"/>
      <c r="JKT15"/>
      <c r="JKU15"/>
      <c r="JKV15"/>
      <c r="JKW15"/>
      <c r="JKX15"/>
      <c r="JKY15"/>
      <c r="JKZ15"/>
      <c r="JLA15"/>
      <c r="JLB15"/>
      <c r="JLC15"/>
      <c r="JLD15"/>
      <c r="JLE15"/>
      <c r="JLF15"/>
      <c r="JLG15"/>
      <c r="JLH15"/>
      <c r="JLI15"/>
      <c r="JLJ15"/>
      <c r="JLK15"/>
      <c r="JLL15"/>
      <c r="JLM15"/>
      <c r="JLN15"/>
      <c r="JLO15"/>
      <c r="JLP15"/>
      <c r="JLQ15"/>
      <c r="JLR15"/>
      <c r="JLS15"/>
      <c r="JLT15"/>
      <c r="JLU15"/>
      <c r="JLV15"/>
      <c r="JLW15"/>
      <c r="JLX15"/>
      <c r="JLY15"/>
      <c r="JLZ15"/>
      <c r="JMA15"/>
      <c r="JMB15"/>
      <c r="JMC15"/>
      <c r="JMD15"/>
      <c r="JME15"/>
      <c r="JMF15"/>
      <c r="JMG15"/>
      <c r="JMH15"/>
      <c r="JMI15"/>
      <c r="JMJ15"/>
      <c r="JMK15"/>
      <c r="JML15"/>
      <c r="JMM15"/>
      <c r="JMN15"/>
      <c r="JMO15"/>
      <c r="JMP15"/>
      <c r="JMQ15"/>
      <c r="JMR15"/>
      <c r="JMS15"/>
      <c r="JMT15"/>
      <c r="JMU15"/>
      <c r="JMV15"/>
      <c r="JMW15"/>
      <c r="JMX15"/>
      <c r="JMY15"/>
      <c r="JMZ15"/>
      <c r="JNA15"/>
      <c r="JNB15"/>
      <c r="JNC15"/>
      <c r="JND15"/>
      <c r="JNE15"/>
      <c r="JNF15"/>
      <c r="JNG15"/>
      <c r="JNH15"/>
      <c r="JNI15"/>
      <c r="JNJ15"/>
      <c r="JNK15"/>
      <c r="JNL15"/>
      <c r="JNM15"/>
      <c r="JNN15"/>
      <c r="JNO15"/>
      <c r="JNP15"/>
      <c r="JNQ15"/>
      <c r="JNR15"/>
      <c r="JNS15"/>
      <c r="JNT15"/>
      <c r="JNU15"/>
      <c r="JNV15"/>
      <c r="JNW15"/>
      <c r="JNX15"/>
      <c r="JNY15"/>
      <c r="JNZ15"/>
      <c r="JOA15"/>
      <c r="JOB15"/>
      <c r="JOC15"/>
      <c r="JOD15"/>
      <c r="JOE15"/>
      <c r="JOF15"/>
      <c r="JOG15"/>
      <c r="JOH15"/>
      <c r="JOI15"/>
      <c r="JOJ15"/>
      <c r="JOK15"/>
      <c r="JOL15"/>
      <c r="JOM15"/>
      <c r="JON15"/>
      <c r="JOO15"/>
      <c r="JOP15"/>
      <c r="JOQ15"/>
      <c r="JOR15"/>
      <c r="JOS15"/>
      <c r="JOT15"/>
      <c r="JOU15"/>
      <c r="JOV15"/>
      <c r="JOW15"/>
      <c r="JOX15"/>
      <c r="JOY15"/>
      <c r="JOZ15"/>
      <c r="JPA15"/>
      <c r="JPB15"/>
      <c r="JPC15"/>
      <c r="JPD15"/>
      <c r="JPE15"/>
      <c r="JPF15"/>
      <c r="JPG15"/>
      <c r="JPH15"/>
      <c r="JPI15"/>
      <c r="JPJ15"/>
      <c r="JPK15"/>
      <c r="JPL15"/>
      <c r="JPM15"/>
      <c r="JPN15"/>
      <c r="JPO15"/>
      <c r="JPP15"/>
      <c r="JPQ15"/>
      <c r="JPR15"/>
      <c r="JPS15"/>
      <c r="JPT15"/>
      <c r="JPU15"/>
      <c r="JPV15"/>
      <c r="JPW15"/>
      <c r="JPX15"/>
      <c r="JPY15"/>
      <c r="JPZ15"/>
      <c r="JQA15"/>
      <c r="JQB15"/>
      <c r="JQC15"/>
      <c r="JQD15"/>
      <c r="JQE15"/>
      <c r="JQF15"/>
      <c r="JQG15"/>
      <c r="JQH15"/>
      <c r="JQI15"/>
      <c r="JQJ15"/>
      <c r="JQK15"/>
      <c r="JQL15"/>
      <c r="JQM15"/>
      <c r="JQN15"/>
      <c r="JQO15"/>
      <c r="JQP15"/>
      <c r="JQQ15"/>
      <c r="JQR15"/>
      <c r="JQS15"/>
      <c r="JQT15"/>
      <c r="JQU15"/>
      <c r="JQV15"/>
      <c r="JQW15"/>
      <c r="JQX15"/>
      <c r="JQY15"/>
      <c r="JQZ15"/>
      <c r="JRA15"/>
      <c r="JRB15"/>
      <c r="JRC15"/>
      <c r="JRD15"/>
      <c r="JRE15"/>
      <c r="JRF15"/>
      <c r="JRG15"/>
      <c r="JRH15"/>
      <c r="JRI15"/>
      <c r="JRJ15"/>
      <c r="JRK15"/>
      <c r="JRL15"/>
      <c r="JRM15"/>
      <c r="JRN15"/>
      <c r="JRO15"/>
      <c r="JRP15"/>
      <c r="JRQ15"/>
      <c r="JRR15"/>
      <c r="JRS15"/>
      <c r="JRT15"/>
      <c r="JRU15"/>
      <c r="JRV15"/>
      <c r="JRW15"/>
      <c r="JRX15"/>
      <c r="JRY15"/>
      <c r="JRZ15"/>
      <c r="JSA15"/>
      <c r="JSB15"/>
      <c r="JSC15"/>
      <c r="JSD15"/>
      <c r="JSE15"/>
      <c r="JSF15"/>
      <c r="JSG15"/>
      <c r="JSH15"/>
      <c r="JSI15"/>
      <c r="JSJ15"/>
      <c r="JSK15"/>
      <c r="JSL15"/>
      <c r="JSM15"/>
      <c r="JSN15"/>
      <c r="JSO15"/>
      <c r="JSP15"/>
      <c r="JSQ15"/>
      <c r="JSR15"/>
      <c r="JSS15"/>
      <c r="JST15"/>
      <c r="JSU15"/>
      <c r="JSV15"/>
      <c r="JSW15"/>
      <c r="JSX15"/>
      <c r="JSY15"/>
      <c r="JSZ15"/>
      <c r="JTA15"/>
      <c r="JTB15"/>
      <c r="JTC15"/>
      <c r="JTD15"/>
      <c r="JTE15"/>
      <c r="JTF15"/>
      <c r="JTG15"/>
      <c r="JTH15"/>
      <c r="JTI15"/>
      <c r="JTJ15"/>
      <c r="JTK15"/>
      <c r="JTL15"/>
      <c r="JTM15"/>
      <c r="JTN15"/>
      <c r="JTO15"/>
      <c r="JTP15"/>
      <c r="JTQ15"/>
      <c r="JTR15"/>
      <c r="JTS15"/>
      <c r="JTT15"/>
      <c r="JTU15"/>
      <c r="JTV15"/>
      <c r="JTW15"/>
      <c r="JTX15"/>
      <c r="JTY15"/>
      <c r="JTZ15"/>
      <c r="JUA15"/>
      <c r="JUB15"/>
      <c r="JUC15"/>
      <c r="JUD15"/>
      <c r="JUE15"/>
      <c r="JUF15"/>
      <c r="JUG15"/>
      <c r="JUH15"/>
      <c r="JUI15"/>
      <c r="JUJ15"/>
      <c r="JUK15"/>
      <c r="JUL15"/>
      <c r="JUM15"/>
      <c r="JUN15"/>
      <c r="JUO15"/>
      <c r="JUP15"/>
      <c r="JUQ15"/>
      <c r="JUR15"/>
      <c r="JUS15"/>
      <c r="JUT15"/>
      <c r="JUU15"/>
      <c r="JUV15"/>
      <c r="JUW15"/>
      <c r="JUX15"/>
      <c r="JUY15"/>
      <c r="JUZ15"/>
      <c r="JVA15"/>
      <c r="JVB15"/>
      <c r="JVC15"/>
      <c r="JVD15"/>
      <c r="JVE15"/>
      <c r="JVF15"/>
      <c r="JVG15"/>
      <c r="JVH15"/>
      <c r="JVI15"/>
      <c r="JVJ15"/>
      <c r="JVK15"/>
      <c r="JVL15"/>
      <c r="JVM15"/>
      <c r="JVN15"/>
      <c r="JVO15"/>
      <c r="JVP15"/>
      <c r="JVQ15"/>
      <c r="JVR15"/>
      <c r="JVS15"/>
      <c r="JVT15"/>
      <c r="JVU15"/>
      <c r="JVV15"/>
      <c r="JVW15"/>
      <c r="JVX15"/>
      <c r="JVY15"/>
      <c r="JVZ15"/>
      <c r="JWA15"/>
      <c r="JWB15"/>
      <c r="JWC15"/>
      <c r="JWD15"/>
      <c r="JWE15"/>
      <c r="JWF15"/>
      <c r="JWG15"/>
      <c r="JWH15"/>
      <c r="JWI15"/>
      <c r="JWJ15"/>
      <c r="JWK15"/>
      <c r="JWL15"/>
      <c r="JWM15"/>
      <c r="JWN15"/>
      <c r="JWO15"/>
      <c r="JWP15"/>
      <c r="JWQ15"/>
      <c r="JWR15"/>
      <c r="JWS15"/>
      <c r="JWT15"/>
      <c r="JWU15"/>
      <c r="JWV15"/>
      <c r="JWW15"/>
      <c r="JWX15"/>
      <c r="JWY15"/>
      <c r="JWZ15"/>
      <c r="JXA15"/>
      <c r="JXB15"/>
      <c r="JXC15"/>
      <c r="JXD15"/>
      <c r="JXE15"/>
      <c r="JXF15"/>
      <c r="JXG15"/>
      <c r="JXH15"/>
      <c r="JXI15"/>
      <c r="JXJ15"/>
      <c r="JXK15"/>
      <c r="JXL15"/>
      <c r="JXM15"/>
      <c r="JXN15"/>
      <c r="JXO15"/>
      <c r="JXP15"/>
      <c r="JXQ15"/>
      <c r="JXR15"/>
      <c r="JXS15"/>
      <c r="JXT15"/>
      <c r="JXU15"/>
      <c r="JXV15"/>
      <c r="JXW15"/>
      <c r="JXX15"/>
      <c r="JXY15"/>
      <c r="JXZ15"/>
      <c r="JYA15"/>
      <c r="JYB15"/>
      <c r="JYC15"/>
      <c r="JYD15"/>
      <c r="JYE15"/>
      <c r="JYF15"/>
      <c r="JYG15"/>
      <c r="JYH15"/>
      <c r="JYI15"/>
      <c r="JYJ15"/>
      <c r="JYK15"/>
      <c r="JYL15"/>
      <c r="JYM15"/>
      <c r="JYN15"/>
      <c r="JYO15"/>
      <c r="JYP15"/>
      <c r="JYQ15"/>
      <c r="JYR15"/>
      <c r="JYS15"/>
      <c r="JYT15"/>
      <c r="JYU15"/>
      <c r="JYV15"/>
      <c r="JYW15"/>
      <c r="JYX15"/>
      <c r="JYY15"/>
      <c r="JYZ15"/>
      <c r="JZA15"/>
      <c r="JZB15"/>
      <c r="JZC15"/>
      <c r="JZD15"/>
      <c r="JZE15"/>
      <c r="JZF15"/>
      <c r="JZG15"/>
      <c r="JZH15"/>
      <c r="JZI15"/>
      <c r="JZJ15"/>
      <c r="JZK15"/>
      <c r="JZL15"/>
      <c r="JZM15"/>
      <c r="JZN15"/>
      <c r="JZO15"/>
      <c r="JZP15"/>
      <c r="JZQ15"/>
      <c r="JZR15"/>
      <c r="JZS15"/>
      <c r="JZT15"/>
      <c r="JZU15"/>
      <c r="JZV15"/>
      <c r="JZW15"/>
      <c r="JZX15"/>
      <c r="JZY15"/>
      <c r="JZZ15"/>
      <c r="KAA15"/>
      <c r="KAB15"/>
      <c r="KAC15"/>
      <c r="KAD15"/>
      <c r="KAE15"/>
      <c r="KAF15"/>
      <c r="KAG15"/>
      <c r="KAH15"/>
      <c r="KAI15"/>
      <c r="KAJ15"/>
      <c r="KAK15"/>
      <c r="KAL15"/>
      <c r="KAM15"/>
      <c r="KAN15"/>
      <c r="KAO15"/>
      <c r="KAP15"/>
      <c r="KAQ15"/>
      <c r="KAR15"/>
      <c r="KAS15"/>
      <c r="KAT15"/>
      <c r="KAU15"/>
      <c r="KAV15"/>
      <c r="KAW15"/>
      <c r="KAX15"/>
      <c r="KAY15"/>
      <c r="KAZ15"/>
      <c r="KBA15"/>
      <c r="KBB15"/>
      <c r="KBC15"/>
      <c r="KBD15"/>
      <c r="KBE15"/>
      <c r="KBF15"/>
      <c r="KBG15"/>
      <c r="KBH15"/>
      <c r="KBI15"/>
      <c r="KBJ15"/>
      <c r="KBK15"/>
      <c r="KBL15"/>
      <c r="KBM15"/>
      <c r="KBN15"/>
      <c r="KBO15"/>
      <c r="KBP15"/>
      <c r="KBQ15"/>
      <c r="KBR15"/>
      <c r="KBS15"/>
      <c r="KBT15"/>
      <c r="KBU15"/>
      <c r="KBV15"/>
      <c r="KBW15"/>
      <c r="KBX15"/>
      <c r="KBY15"/>
      <c r="KBZ15"/>
      <c r="KCA15"/>
      <c r="KCB15"/>
      <c r="KCC15"/>
      <c r="KCD15"/>
      <c r="KCE15"/>
      <c r="KCF15"/>
      <c r="KCG15"/>
      <c r="KCH15"/>
      <c r="KCI15"/>
      <c r="KCJ15"/>
      <c r="KCK15"/>
      <c r="KCL15"/>
      <c r="KCM15"/>
      <c r="KCN15"/>
      <c r="KCO15"/>
      <c r="KCP15"/>
      <c r="KCQ15"/>
      <c r="KCR15"/>
      <c r="KCS15"/>
      <c r="KCT15"/>
      <c r="KCU15"/>
      <c r="KCV15"/>
      <c r="KCW15"/>
      <c r="KCX15"/>
      <c r="KCY15"/>
      <c r="KCZ15"/>
      <c r="KDA15"/>
      <c r="KDB15"/>
      <c r="KDC15"/>
      <c r="KDD15"/>
      <c r="KDE15"/>
      <c r="KDF15"/>
      <c r="KDG15"/>
      <c r="KDH15"/>
      <c r="KDI15"/>
      <c r="KDJ15"/>
      <c r="KDK15"/>
      <c r="KDL15"/>
      <c r="KDM15"/>
      <c r="KDN15"/>
      <c r="KDO15"/>
      <c r="KDP15"/>
      <c r="KDQ15"/>
      <c r="KDR15"/>
      <c r="KDS15"/>
      <c r="KDT15"/>
      <c r="KDU15"/>
      <c r="KDV15"/>
      <c r="KDW15"/>
      <c r="KDX15"/>
      <c r="KDY15"/>
      <c r="KDZ15"/>
      <c r="KEA15"/>
      <c r="KEB15"/>
      <c r="KEC15"/>
      <c r="KED15"/>
      <c r="KEE15"/>
      <c r="KEF15"/>
      <c r="KEG15"/>
      <c r="KEH15"/>
      <c r="KEI15"/>
      <c r="KEJ15"/>
      <c r="KEK15"/>
      <c r="KEL15"/>
      <c r="KEM15"/>
      <c r="KEN15"/>
      <c r="KEO15"/>
      <c r="KEP15"/>
      <c r="KEQ15"/>
      <c r="KER15"/>
      <c r="KES15"/>
      <c r="KET15"/>
      <c r="KEU15"/>
      <c r="KEV15"/>
      <c r="KEW15"/>
      <c r="KEX15"/>
      <c r="KEY15"/>
      <c r="KEZ15"/>
      <c r="KFA15"/>
      <c r="KFB15"/>
      <c r="KFC15"/>
      <c r="KFD15"/>
      <c r="KFE15"/>
      <c r="KFF15"/>
      <c r="KFG15"/>
      <c r="KFH15"/>
      <c r="KFI15"/>
      <c r="KFJ15"/>
      <c r="KFK15"/>
      <c r="KFL15"/>
      <c r="KFM15"/>
      <c r="KFN15"/>
      <c r="KFO15"/>
      <c r="KFP15"/>
      <c r="KFQ15"/>
      <c r="KFR15"/>
      <c r="KFS15"/>
      <c r="KFT15"/>
      <c r="KFU15"/>
      <c r="KFV15"/>
      <c r="KFW15"/>
      <c r="KFX15"/>
      <c r="KFY15"/>
      <c r="KFZ15"/>
      <c r="KGA15"/>
      <c r="KGB15"/>
      <c r="KGC15"/>
      <c r="KGD15"/>
      <c r="KGE15"/>
      <c r="KGF15"/>
      <c r="KGG15"/>
      <c r="KGH15"/>
      <c r="KGI15"/>
      <c r="KGJ15"/>
      <c r="KGK15"/>
      <c r="KGL15"/>
      <c r="KGM15"/>
      <c r="KGN15"/>
      <c r="KGO15"/>
      <c r="KGP15"/>
      <c r="KGQ15"/>
      <c r="KGR15"/>
      <c r="KGS15"/>
      <c r="KGT15"/>
      <c r="KGU15"/>
      <c r="KGV15"/>
      <c r="KGW15"/>
      <c r="KGX15"/>
      <c r="KGY15"/>
      <c r="KGZ15"/>
      <c r="KHA15"/>
      <c r="KHB15"/>
      <c r="KHC15"/>
      <c r="KHD15"/>
      <c r="KHE15"/>
      <c r="KHF15"/>
      <c r="KHG15"/>
      <c r="KHH15"/>
      <c r="KHI15"/>
      <c r="KHJ15"/>
      <c r="KHK15"/>
      <c r="KHL15"/>
      <c r="KHM15"/>
      <c r="KHN15"/>
      <c r="KHO15"/>
      <c r="KHP15"/>
      <c r="KHQ15"/>
      <c r="KHR15"/>
      <c r="KHS15"/>
      <c r="KHT15"/>
      <c r="KHU15"/>
      <c r="KHV15"/>
      <c r="KHW15"/>
      <c r="KHX15"/>
      <c r="KHY15"/>
      <c r="KHZ15"/>
      <c r="KIA15"/>
      <c r="KIB15"/>
      <c r="KIC15"/>
      <c r="KID15"/>
      <c r="KIE15"/>
      <c r="KIF15"/>
      <c r="KIG15"/>
      <c r="KIH15"/>
      <c r="KII15"/>
      <c r="KIJ15"/>
      <c r="KIK15"/>
      <c r="KIL15"/>
      <c r="KIM15"/>
      <c r="KIN15"/>
      <c r="KIO15"/>
      <c r="KIP15"/>
      <c r="KIQ15"/>
      <c r="KIR15"/>
      <c r="KIS15"/>
      <c r="KIT15"/>
      <c r="KIU15"/>
      <c r="KIV15"/>
      <c r="KIW15"/>
      <c r="KIX15"/>
      <c r="KIY15"/>
      <c r="KIZ15"/>
      <c r="KJA15"/>
      <c r="KJB15"/>
      <c r="KJC15"/>
      <c r="KJD15"/>
      <c r="KJE15"/>
      <c r="KJF15"/>
      <c r="KJG15"/>
      <c r="KJH15"/>
      <c r="KJI15"/>
      <c r="KJJ15"/>
      <c r="KJK15"/>
      <c r="KJL15"/>
      <c r="KJM15"/>
      <c r="KJN15"/>
      <c r="KJO15"/>
      <c r="KJP15"/>
      <c r="KJQ15"/>
      <c r="KJR15"/>
      <c r="KJS15"/>
      <c r="KJT15"/>
      <c r="KJU15"/>
      <c r="KJV15"/>
      <c r="KJW15"/>
      <c r="KJX15"/>
      <c r="KJY15"/>
      <c r="KJZ15"/>
      <c r="KKA15"/>
      <c r="KKB15"/>
      <c r="KKC15"/>
      <c r="KKD15"/>
      <c r="KKE15"/>
      <c r="KKF15"/>
      <c r="KKG15"/>
      <c r="KKH15"/>
      <c r="KKI15"/>
      <c r="KKJ15"/>
      <c r="KKK15"/>
      <c r="KKL15"/>
      <c r="KKM15"/>
      <c r="KKN15"/>
      <c r="KKO15"/>
      <c r="KKP15"/>
      <c r="KKQ15"/>
      <c r="KKR15"/>
      <c r="KKS15"/>
      <c r="KKT15"/>
      <c r="KKU15"/>
      <c r="KKV15"/>
      <c r="KKW15"/>
      <c r="KKX15"/>
      <c r="KKY15"/>
      <c r="KKZ15"/>
      <c r="KLA15"/>
      <c r="KLB15"/>
      <c r="KLC15"/>
      <c r="KLD15"/>
      <c r="KLE15"/>
      <c r="KLF15"/>
      <c r="KLG15"/>
      <c r="KLH15"/>
      <c r="KLI15"/>
      <c r="KLJ15"/>
      <c r="KLK15"/>
      <c r="KLL15"/>
      <c r="KLM15"/>
      <c r="KLN15"/>
      <c r="KLO15"/>
      <c r="KLP15"/>
      <c r="KLQ15"/>
      <c r="KLR15"/>
      <c r="KLS15"/>
      <c r="KLT15"/>
      <c r="KLU15"/>
      <c r="KLV15"/>
      <c r="KLW15"/>
      <c r="KLX15"/>
      <c r="KLY15"/>
      <c r="KLZ15"/>
      <c r="KMA15"/>
      <c r="KMB15"/>
      <c r="KMC15"/>
      <c r="KMD15"/>
      <c r="KME15"/>
      <c r="KMF15"/>
      <c r="KMG15"/>
      <c r="KMH15"/>
      <c r="KMI15"/>
      <c r="KMJ15"/>
      <c r="KMK15"/>
      <c r="KML15"/>
      <c r="KMM15"/>
      <c r="KMN15"/>
      <c r="KMO15"/>
      <c r="KMP15"/>
      <c r="KMQ15"/>
      <c r="KMR15"/>
      <c r="KMS15"/>
      <c r="KMT15"/>
      <c r="KMU15"/>
      <c r="KMV15"/>
      <c r="KMW15"/>
      <c r="KMX15"/>
      <c r="KMY15"/>
      <c r="KMZ15"/>
      <c r="KNA15"/>
      <c r="KNB15"/>
      <c r="KNC15"/>
      <c r="KND15"/>
      <c r="KNE15"/>
      <c r="KNF15"/>
      <c r="KNG15"/>
      <c r="KNH15"/>
      <c r="KNI15"/>
      <c r="KNJ15"/>
      <c r="KNK15"/>
      <c r="KNL15"/>
      <c r="KNM15"/>
      <c r="KNN15"/>
      <c r="KNO15"/>
      <c r="KNP15"/>
      <c r="KNQ15"/>
      <c r="KNR15"/>
      <c r="KNS15"/>
      <c r="KNT15"/>
      <c r="KNU15"/>
      <c r="KNV15"/>
      <c r="KNW15"/>
      <c r="KNX15"/>
      <c r="KNY15"/>
      <c r="KNZ15"/>
      <c r="KOA15"/>
      <c r="KOB15"/>
      <c r="KOC15"/>
      <c r="KOD15"/>
      <c r="KOE15"/>
      <c r="KOF15"/>
      <c r="KOG15"/>
      <c r="KOH15"/>
      <c r="KOI15"/>
      <c r="KOJ15"/>
      <c r="KOK15"/>
      <c r="KOL15"/>
      <c r="KOM15"/>
      <c r="KON15"/>
      <c r="KOO15"/>
      <c r="KOP15"/>
      <c r="KOQ15"/>
      <c r="KOR15"/>
      <c r="KOS15"/>
      <c r="KOT15"/>
      <c r="KOU15"/>
      <c r="KOV15"/>
      <c r="KOW15"/>
      <c r="KOX15"/>
      <c r="KOY15"/>
      <c r="KOZ15"/>
      <c r="KPA15"/>
      <c r="KPB15"/>
      <c r="KPC15"/>
      <c r="KPD15"/>
      <c r="KPE15"/>
      <c r="KPF15"/>
      <c r="KPG15"/>
      <c r="KPH15"/>
      <c r="KPI15"/>
      <c r="KPJ15"/>
      <c r="KPK15"/>
      <c r="KPL15"/>
      <c r="KPM15"/>
      <c r="KPN15"/>
      <c r="KPO15"/>
      <c r="KPP15"/>
      <c r="KPQ15"/>
      <c r="KPR15"/>
      <c r="KPS15"/>
      <c r="KPT15"/>
      <c r="KPU15"/>
      <c r="KPV15"/>
      <c r="KPW15"/>
      <c r="KPX15"/>
      <c r="KPY15"/>
      <c r="KPZ15"/>
      <c r="KQA15"/>
      <c r="KQB15"/>
      <c r="KQC15"/>
      <c r="KQD15"/>
      <c r="KQE15"/>
      <c r="KQF15"/>
      <c r="KQG15"/>
      <c r="KQH15"/>
      <c r="KQI15"/>
      <c r="KQJ15"/>
      <c r="KQK15"/>
      <c r="KQL15"/>
      <c r="KQM15"/>
      <c r="KQN15"/>
      <c r="KQO15"/>
      <c r="KQP15"/>
      <c r="KQQ15"/>
      <c r="KQR15"/>
      <c r="KQS15"/>
      <c r="KQT15"/>
      <c r="KQU15"/>
      <c r="KQV15"/>
      <c r="KQW15"/>
      <c r="KQX15"/>
      <c r="KQY15"/>
      <c r="KQZ15"/>
      <c r="KRA15"/>
      <c r="KRB15"/>
      <c r="KRC15"/>
      <c r="KRD15"/>
      <c r="KRE15"/>
      <c r="KRF15"/>
      <c r="KRG15"/>
      <c r="KRH15"/>
      <c r="KRI15"/>
      <c r="KRJ15"/>
      <c r="KRK15"/>
      <c r="KRL15"/>
      <c r="KRM15"/>
      <c r="KRN15"/>
      <c r="KRO15"/>
      <c r="KRP15"/>
      <c r="KRQ15"/>
      <c r="KRR15"/>
      <c r="KRS15"/>
      <c r="KRT15"/>
      <c r="KRU15"/>
      <c r="KRV15"/>
      <c r="KRW15"/>
      <c r="KRX15"/>
      <c r="KRY15"/>
      <c r="KRZ15"/>
      <c r="KSA15"/>
      <c r="KSB15"/>
      <c r="KSC15"/>
      <c r="KSD15"/>
      <c r="KSE15"/>
      <c r="KSF15"/>
      <c r="KSG15"/>
      <c r="KSH15"/>
      <c r="KSI15"/>
      <c r="KSJ15"/>
      <c r="KSK15"/>
      <c r="KSL15"/>
      <c r="KSM15"/>
      <c r="KSN15"/>
      <c r="KSO15"/>
      <c r="KSP15"/>
      <c r="KSQ15"/>
      <c r="KSR15"/>
      <c r="KSS15"/>
      <c r="KST15"/>
      <c r="KSU15"/>
      <c r="KSV15"/>
      <c r="KSW15"/>
      <c r="KSX15"/>
      <c r="KSY15"/>
      <c r="KSZ15"/>
      <c r="KTA15"/>
      <c r="KTB15"/>
      <c r="KTC15"/>
      <c r="KTD15"/>
      <c r="KTE15"/>
      <c r="KTF15"/>
      <c r="KTG15"/>
      <c r="KTH15"/>
      <c r="KTI15"/>
      <c r="KTJ15"/>
      <c r="KTK15"/>
      <c r="KTL15"/>
      <c r="KTM15"/>
      <c r="KTN15"/>
      <c r="KTO15"/>
      <c r="KTP15"/>
      <c r="KTQ15"/>
      <c r="KTR15"/>
      <c r="KTS15"/>
      <c r="KTT15"/>
      <c r="KTU15"/>
      <c r="KTV15"/>
      <c r="KTW15"/>
      <c r="KTX15"/>
      <c r="KTY15"/>
      <c r="KTZ15"/>
      <c r="KUA15"/>
      <c r="KUB15"/>
      <c r="KUC15"/>
      <c r="KUD15"/>
      <c r="KUE15"/>
      <c r="KUF15"/>
      <c r="KUG15"/>
      <c r="KUH15"/>
      <c r="KUI15"/>
      <c r="KUJ15"/>
      <c r="KUK15"/>
      <c r="KUL15"/>
      <c r="KUM15"/>
      <c r="KUN15"/>
      <c r="KUO15"/>
      <c r="KUP15"/>
      <c r="KUQ15"/>
      <c r="KUR15"/>
      <c r="KUS15"/>
      <c r="KUT15"/>
      <c r="KUU15"/>
      <c r="KUV15"/>
      <c r="KUW15"/>
      <c r="KUX15"/>
      <c r="KUY15"/>
      <c r="KUZ15"/>
      <c r="KVA15"/>
      <c r="KVB15"/>
      <c r="KVC15"/>
      <c r="KVD15"/>
      <c r="KVE15"/>
      <c r="KVF15"/>
      <c r="KVG15"/>
      <c r="KVH15"/>
      <c r="KVI15"/>
      <c r="KVJ15"/>
      <c r="KVK15"/>
      <c r="KVL15"/>
      <c r="KVM15"/>
      <c r="KVN15"/>
      <c r="KVO15"/>
      <c r="KVP15"/>
      <c r="KVQ15"/>
      <c r="KVR15"/>
      <c r="KVS15"/>
      <c r="KVT15"/>
      <c r="KVU15"/>
      <c r="KVV15"/>
      <c r="KVW15"/>
      <c r="KVX15"/>
      <c r="KVY15"/>
      <c r="KVZ15"/>
      <c r="KWA15"/>
      <c r="KWB15"/>
      <c r="KWC15"/>
      <c r="KWD15"/>
      <c r="KWE15"/>
      <c r="KWF15"/>
      <c r="KWG15"/>
      <c r="KWH15"/>
      <c r="KWI15"/>
      <c r="KWJ15"/>
      <c r="KWK15"/>
      <c r="KWL15"/>
      <c r="KWM15"/>
      <c r="KWN15"/>
      <c r="KWO15"/>
      <c r="KWP15"/>
      <c r="KWQ15"/>
      <c r="KWR15"/>
      <c r="KWS15"/>
      <c r="KWT15"/>
      <c r="KWU15"/>
      <c r="KWV15"/>
      <c r="KWW15"/>
      <c r="KWX15"/>
      <c r="KWY15"/>
      <c r="KWZ15"/>
      <c r="KXA15"/>
      <c r="KXB15"/>
      <c r="KXC15"/>
      <c r="KXD15"/>
      <c r="KXE15"/>
      <c r="KXF15"/>
      <c r="KXG15"/>
      <c r="KXH15"/>
      <c r="KXI15"/>
      <c r="KXJ15"/>
      <c r="KXK15"/>
      <c r="KXL15"/>
      <c r="KXM15"/>
      <c r="KXN15"/>
      <c r="KXO15"/>
      <c r="KXP15"/>
      <c r="KXQ15"/>
      <c r="KXR15"/>
      <c r="KXS15"/>
      <c r="KXT15"/>
      <c r="KXU15"/>
      <c r="KXV15"/>
      <c r="KXW15"/>
      <c r="KXX15"/>
      <c r="KXY15"/>
      <c r="KXZ15"/>
      <c r="KYA15"/>
      <c r="KYB15"/>
      <c r="KYC15"/>
      <c r="KYD15"/>
      <c r="KYE15"/>
      <c r="KYF15"/>
      <c r="KYG15"/>
      <c r="KYH15"/>
      <c r="KYI15"/>
      <c r="KYJ15"/>
      <c r="KYK15"/>
      <c r="KYL15"/>
      <c r="KYM15"/>
      <c r="KYN15"/>
      <c r="KYO15"/>
      <c r="KYP15"/>
      <c r="KYQ15"/>
      <c r="KYR15"/>
      <c r="KYS15"/>
      <c r="KYT15"/>
      <c r="KYU15"/>
      <c r="KYV15"/>
      <c r="KYW15"/>
      <c r="KYX15"/>
      <c r="KYY15"/>
      <c r="KYZ15"/>
      <c r="KZA15"/>
      <c r="KZB15"/>
      <c r="KZC15"/>
      <c r="KZD15"/>
      <c r="KZE15"/>
      <c r="KZF15"/>
      <c r="KZG15"/>
      <c r="KZH15"/>
      <c r="KZI15"/>
      <c r="KZJ15"/>
      <c r="KZK15"/>
      <c r="KZL15"/>
      <c r="KZM15"/>
      <c r="KZN15"/>
      <c r="KZO15"/>
      <c r="KZP15"/>
      <c r="KZQ15"/>
      <c r="KZR15"/>
      <c r="KZS15"/>
      <c r="KZT15"/>
      <c r="KZU15"/>
      <c r="KZV15"/>
      <c r="KZW15"/>
      <c r="KZX15"/>
      <c r="KZY15"/>
      <c r="KZZ15"/>
      <c r="LAA15"/>
      <c r="LAB15"/>
      <c r="LAC15"/>
      <c r="LAD15"/>
      <c r="LAE15"/>
      <c r="LAF15"/>
      <c r="LAG15"/>
      <c r="LAH15"/>
      <c r="LAI15"/>
      <c r="LAJ15"/>
      <c r="LAK15"/>
      <c r="LAL15"/>
      <c r="LAM15"/>
      <c r="LAN15"/>
      <c r="LAO15"/>
      <c r="LAP15"/>
      <c r="LAQ15"/>
      <c r="LAR15"/>
      <c r="LAS15"/>
      <c r="LAT15"/>
      <c r="LAU15"/>
      <c r="LAV15"/>
      <c r="LAW15"/>
      <c r="LAX15"/>
      <c r="LAY15"/>
      <c r="LAZ15"/>
      <c r="LBA15"/>
      <c r="LBB15"/>
      <c r="LBC15"/>
      <c r="LBD15"/>
      <c r="LBE15"/>
      <c r="LBF15"/>
      <c r="LBG15"/>
      <c r="LBH15"/>
      <c r="LBI15"/>
      <c r="LBJ15"/>
      <c r="LBK15"/>
      <c r="LBL15"/>
      <c r="LBM15"/>
      <c r="LBN15"/>
      <c r="LBO15"/>
      <c r="LBP15"/>
      <c r="LBQ15"/>
      <c r="LBR15"/>
      <c r="LBS15"/>
      <c r="LBT15"/>
      <c r="LBU15"/>
      <c r="LBV15"/>
      <c r="LBW15"/>
      <c r="LBX15"/>
      <c r="LBY15"/>
      <c r="LBZ15"/>
      <c r="LCA15"/>
      <c r="LCB15"/>
      <c r="LCC15"/>
      <c r="LCD15"/>
      <c r="LCE15"/>
      <c r="LCF15"/>
      <c r="LCG15"/>
      <c r="LCH15"/>
      <c r="LCI15"/>
      <c r="LCJ15"/>
      <c r="LCK15"/>
      <c r="LCL15"/>
      <c r="LCM15"/>
      <c r="LCN15"/>
      <c r="LCO15"/>
      <c r="LCP15"/>
      <c r="LCQ15"/>
      <c r="LCR15"/>
      <c r="LCS15"/>
      <c r="LCT15"/>
      <c r="LCU15"/>
      <c r="LCV15"/>
      <c r="LCW15"/>
      <c r="LCX15"/>
      <c r="LCY15"/>
      <c r="LCZ15"/>
      <c r="LDA15"/>
      <c r="LDB15"/>
      <c r="LDC15"/>
      <c r="LDD15"/>
      <c r="LDE15"/>
      <c r="LDF15"/>
      <c r="LDG15"/>
      <c r="LDH15"/>
      <c r="LDI15"/>
      <c r="LDJ15"/>
      <c r="LDK15"/>
      <c r="LDL15"/>
      <c r="LDM15"/>
      <c r="LDN15"/>
      <c r="LDO15"/>
      <c r="LDP15"/>
      <c r="LDQ15"/>
      <c r="LDR15"/>
      <c r="LDS15"/>
      <c r="LDT15"/>
      <c r="LDU15"/>
      <c r="LDV15"/>
      <c r="LDW15"/>
      <c r="LDX15"/>
      <c r="LDY15"/>
      <c r="LDZ15"/>
      <c r="LEA15"/>
      <c r="LEB15"/>
      <c r="LEC15"/>
      <c r="LED15"/>
      <c r="LEE15"/>
      <c r="LEF15"/>
      <c r="LEG15"/>
      <c r="LEH15"/>
      <c r="LEI15"/>
      <c r="LEJ15"/>
      <c r="LEK15"/>
      <c r="LEL15"/>
      <c r="LEM15"/>
      <c r="LEN15"/>
      <c r="LEO15"/>
      <c r="LEP15"/>
      <c r="LEQ15"/>
      <c r="LER15"/>
      <c r="LES15"/>
      <c r="LET15"/>
      <c r="LEU15"/>
      <c r="LEV15"/>
      <c r="LEW15"/>
      <c r="LEX15"/>
      <c r="LEY15"/>
      <c r="LEZ15"/>
      <c r="LFA15"/>
      <c r="LFB15"/>
      <c r="LFC15"/>
      <c r="LFD15"/>
      <c r="LFE15"/>
      <c r="LFF15"/>
      <c r="LFG15"/>
      <c r="LFH15"/>
      <c r="LFI15"/>
      <c r="LFJ15"/>
      <c r="LFK15"/>
      <c r="LFL15"/>
      <c r="LFM15"/>
      <c r="LFN15"/>
      <c r="LFO15"/>
      <c r="LFP15"/>
      <c r="LFQ15"/>
      <c r="LFR15"/>
      <c r="LFS15"/>
      <c r="LFT15"/>
      <c r="LFU15"/>
      <c r="LFV15"/>
      <c r="LFW15"/>
      <c r="LFX15"/>
      <c r="LFY15"/>
      <c r="LFZ15"/>
      <c r="LGA15"/>
      <c r="LGB15"/>
      <c r="LGC15"/>
      <c r="LGD15"/>
      <c r="LGE15"/>
      <c r="LGF15"/>
      <c r="LGG15"/>
      <c r="LGH15"/>
      <c r="LGI15"/>
      <c r="LGJ15"/>
      <c r="LGK15"/>
      <c r="LGL15"/>
      <c r="LGM15"/>
      <c r="LGN15"/>
      <c r="LGO15"/>
      <c r="LGP15"/>
      <c r="LGQ15"/>
      <c r="LGR15"/>
      <c r="LGS15"/>
      <c r="LGT15"/>
      <c r="LGU15"/>
      <c r="LGV15"/>
      <c r="LGW15"/>
      <c r="LGX15"/>
      <c r="LGY15"/>
      <c r="LGZ15"/>
      <c r="LHA15"/>
      <c r="LHB15"/>
      <c r="LHC15"/>
      <c r="LHD15"/>
      <c r="LHE15"/>
      <c r="LHF15"/>
      <c r="LHG15"/>
      <c r="LHH15"/>
      <c r="LHI15"/>
      <c r="LHJ15"/>
      <c r="LHK15"/>
      <c r="LHL15"/>
      <c r="LHM15"/>
      <c r="LHN15"/>
      <c r="LHO15"/>
      <c r="LHP15"/>
      <c r="LHQ15"/>
      <c r="LHR15"/>
      <c r="LHS15"/>
      <c r="LHT15"/>
      <c r="LHU15"/>
      <c r="LHV15"/>
      <c r="LHW15"/>
      <c r="LHX15"/>
      <c r="LHY15"/>
      <c r="LHZ15"/>
      <c r="LIA15"/>
      <c r="LIB15"/>
      <c r="LIC15"/>
      <c r="LID15"/>
      <c r="LIE15"/>
      <c r="LIF15"/>
      <c r="LIG15"/>
      <c r="LIH15"/>
      <c r="LII15"/>
      <c r="LIJ15"/>
      <c r="LIK15"/>
      <c r="LIL15"/>
      <c r="LIM15"/>
      <c r="LIN15"/>
      <c r="LIO15"/>
      <c r="LIP15"/>
      <c r="LIQ15"/>
      <c r="LIR15"/>
      <c r="LIS15"/>
      <c r="LIT15"/>
      <c r="LIU15"/>
      <c r="LIV15"/>
      <c r="LIW15"/>
      <c r="LIX15"/>
      <c r="LIY15"/>
      <c r="LIZ15"/>
      <c r="LJA15"/>
      <c r="LJB15"/>
      <c r="LJC15"/>
      <c r="LJD15"/>
      <c r="LJE15"/>
      <c r="LJF15"/>
      <c r="LJG15"/>
      <c r="LJH15"/>
      <c r="LJI15"/>
      <c r="LJJ15"/>
      <c r="LJK15"/>
      <c r="LJL15"/>
      <c r="LJM15"/>
      <c r="LJN15"/>
      <c r="LJO15"/>
      <c r="LJP15"/>
      <c r="LJQ15"/>
      <c r="LJR15"/>
      <c r="LJS15"/>
      <c r="LJT15"/>
      <c r="LJU15"/>
      <c r="LJV15"/>
      <c r="LJW15"/>
      <c r="LJX15"/>
      <c r="LJY15"/>
      <c r="LJZ15"/>
      <c r="LKA15"/>
      <c r="LKB15"/>
      <c r="LKC15"/>
      <c r="LKD15"/>
      <c r="LKE15"/>
      <c r="LKF15"/>
      <c r="LKG15"/>
      <c r="LKH15"/>
      <c r="LKI15"/>
      <c r="LKJ15"/>
      <c r="LKK15"/>
      <c r="LKL15"/>
      <c r="LKM15"/>
      <c r="LKN15"/>
      <c r="LKO15"/>
      <c r="LKP15"/>
      <c r="LKQ15"/>
      <c r="LKR15"/>
      <c r="LKS15"/>
      <c r="LKT15"/>
      <c r="LKU15"/>
      <c r="LKV15"/>
      <c r="LKW15"/>
      <c r="LKX15"/>
      <c r="LKY15"/>
      <c r="LKZ15"/>
      <c r="LLA15"/>
      <c r="LLB15"/>
      <c r="LLC15"/>
      <c r="LLD15"/>
      <c r="LLE15"/>
      <c r="LLF15"/>
      <c r="LLG15"/>
      <c r="LLH15"/>
      <c r="LLI15"/>
      <c r="LLJ15"/>
      <c r="LLK15"/>
      <c r="LLL15"/>
      <c r="LLM15"/>
      <c r="LLN15"/>
      <c r="LLO15"/>
      <c r="LLP15"/>
      <c r="LLQ15"/>
      <c r="LLR15"/>
      <c r="LLS15"/>
      <c r="LLT15"/>
      <c r="LLU15"/>
      <c r="LLV15"/>
      <c r="LLW15"/>
      <c r="LLX15"/>
      <c r="LLY15"/>
      <c r="LLZ15"/>
      <c r="LMA15"/>
      <c r="LMB15"/>
      <c r="LMC15"/>
      <c r="LMD15"/>
      <c r="LME15"/>
      <c r="LMF15"/>
      <c r="LMG15"/>
      <c r="LMH15"/>
      <c r="LMI15"/>
      <c r="LMJ15"/>
      <c r="LMK15"/>
      <c r="LML15"/>
      <c r="LMM15"/>
      <c r="LMN15"/>
      <c r="LMO15"/>
      <c r="LMP15"/>
      <c r="LMQ15"/>
      <c r="LMR15"/>
      <c r="LMS15"/>
      <c r="LMT15"/>
      <c r="LMU15"/>
      <c r="LMV15"/>
      <c r="LMW15"/>
      <c r="LMX15"/>
      <c r="LMY15"/>
      <c r="LMZ15"/>
      <c r="LNA15"/>
      <c r="LNB15"/>
      <c r="LNC15"/>
      <c r="LND15"/>
      <c r="LNE15"/>
      <c r="LNF15"/>
      <c r="LNG15"/>
      <c r="LNH15"/>
      <c r="LNI15"/>
      <c r="LNJ15"/>
      <c r="LNK15"/>
      <c r="LNL15"/>
      <c r="LNM15"/>
      <c r="LNN15"/>
      <c r="LNO15"/>
      <c r="LNP15"/>
      <c r="LNQ15"/>
      <c r="LNR15"/>
      <c r="LNS15"/>
      <c r="LNT15"/>
      <c r="LNU15"/>
      <c r="LNV15"/>
      <c r="LNW15"/>
      <c r="LNX15"/>
      <c r="LNY15"/>
      <c r="LNZ15"/>
      <c r="LOA15"/>
      <c r="LOB15"/>
      <c r="LOC15"/>
      <c r="LOD15"/>
      <c r="LOE15"/>
      <c r="LOF15"/>
      <c r="LOG15"/>
      <c r="LOH15"/>
      <c r="LOI15"/>
      <c r="LOJ15"/>
      <c r="LOK15"/>
      <c r="LOL15"/>
      <c r="LOM15"/>
      <c r="LON15"/>
      <c r="LOO15"/>
      <c r="LOP15"/>
      <c r="LOQ15"/>
      <c r="LOR15"/>
      <c r="LOS15"/>
      <c r="LOT15"/>
      <c r="LOU15"/>
      <c r="LOV15"/>
      <c r="LOW15"/>
      <c r="LOX15"/>
      <c r="LOY15"/>
      <c r="LOZ15"/>
      <c r="LPA15"/>
      <c r="LPB15"/>
      <c r="LPC15"/>
      <c r="LPD15"/>
      <c r="LPE15"/>
      <c r="LPF15"/>
      <c r="LPG15"/>
      <c r="LPH15"/>
      <c r="LPI15"/>
      <c r="LPJ15"/>
      <c r="LPK15"/>
      <c r="LPL15"/>
      <c r="LPM15"/>
      <c r="LPN15"/>
      <c r="LPO15"/>
      <c r="LPP15"/>
      <c r="LPQ15"/>
      <c r="LPR15"/>
      <c r="LPS15"/>
      <c r="LPT15"/>
      <c r="LPU15"/>
      <c r="LPV15"/>
      <c r="LPW15"/>
      <c r="LPX15"/>
      <c r="LPY15"/>
      <c r="LPZ15"/>
      <c r="LQA15"/>
      <c r="LQB15"/>
      <c r="LQC15"/>
      <c r="LQD15"/>
      <c r="LQE15"/>
      <c r="LQF15"/>
      <c r="LQG15"/>
      <c r="LQH15"/>
      <c r="LQI15"/>
      <c r="LQJ15"/>
      <c r="LQK15"/>
      <c r="LQL15"/>
      <c r="LQM15"/>
      <c r="LQN15"/>
      <c r="LQO15"/>
      <c r="LQP15"/>
      <c r="LQQ15"/>
      <c r="LQR15"/>
      <c r="LQS15"/>
      <c r="LQT15"/>
      <c r="LQU15"/>
      <c r="LQV15"/>
      <c r="LQW15"/>
      <c r="LQX15"/>
      <c r="LQY15"/>
      <c r="LQZ15"/>
      <c r="LRA15"/>
      <c r="LRB15"/>
      <c r="LRC15"/>
      <c r="LRD15"/>
      <c r="LRE15"/>
      <c r="LRF15"/>
      <c r="LRG15"/>
      <c r="LRH15"/>
      <c r="LRI15"/>
      <c r="LRJ15"/>
      <c r="LRK15"/>
      <c r="LRL15"/>
      <c r="LRM15"/>
      <c r="LRN15"/>
      <c r="LRO15"/>
      <c r="LRP15"/>
      <c r="LRQ15"/>
      <c r="LRR15"/>
      <c r="LRS15"/>
      <c r="LRT15"/>
      <c r="LRU15"/>
      <c r="LRV15"/>
      <c r="LRW15"/>
      <c r="LRX15"/>
      <c r="LRY15"/>
      <c r="LRZ15"/>
      <c r="LSA15"/>
      <c r="LSB15"/>
      <c r="LSC15"/>
      <c r="LSD15"/>
      <c r="LSE15"/>
      <c r="LSF15"/>
      <c r="LSG15"/>
      <c r="LSH15"/>
      <c r="LSI15"/>
      <c r="LSJ15"/>
      <c r="LSK15"/>
      <c r="LSL15"/>
      <c r="LSM15"/>
      <c r="LSN15"/>
      <c r="LSO15"/>
      <c r="LSP15"/>
      <c r="LSQ15"/>
      <c r="LSR15"/>
      <c r="LSS15"/>
      <c r="LST15"/>
      <c r="LSU15"/>
      <c r="LSV15"/>
      <c r="LSW15"/>
      <c r="LSX15"/>
      <c r="LSY15"/>
      <c r="LSZ15"/>
      <c r="LTA15"/>
      <c r="LTB15"/>
      <c r="LTC15"/>
      <c r="LTD15"/>
      <c r="LTE15"/>
      <c r="LTF15"/>
      <c r="LTG15"/>
      <c r="LTH15"/>
      <c r="LTI15"/>
      <c r="LTJ15"/>
      <c r="LTK15"/>
      <c r="LTL15"/>
      <c r="LTM15"/>
      <c r="LTN15"/>
      <c r="LTO15"/>
      <c r="LTP15"/>
      <c r="LTQ15"/>
      <c r="LTR15"/>
      <c r="LTS15"/>
      <c r="LTT15"/>
      <c r="LTU15"/>
      <c r="LTV15"/>
      <c r="LTW15"/>
      <c r="LTX15"/>
      <c r="LTY15"/>
      <c r="LTZ15"/>
      <c r="LUA15"/>
      <c r="LUB15"/>
      <c r="LUC15"/>
      <c r="LUD15"/>
      <c r="LUE15"/>
      <c r="LUF15"/>
      <c r="LUG15"/>
      <c r="LUH15"/>
      <c r="LUI15"/>
      <c r="LUJ15"/>
      <c r="LUK15"/>
      <c r="LUL15"/>
      <c r="LUM15"/>
      <c r="LUN15"/>
      <c r="LUO15"/>
      <c r="LUP15"/>
      <c r="LUQ15"/>
      <c r="LUR15"/>
      <c r="LUS15"/>
      <c r="LUT15"/>
      <c r="LUU15"/>
      <c r="LUV15"/>
      <c r="LUW15"/>
      <c r="LUX15"/>
      <c r="LUY15"/>
      <c r="LUZ15"/>
      <c r="LVA15"/>
      <c r="LVB15"/>
      <c r="LVC15"/>
      <c r="LVD15"/>
      <c r="LVE15"/>
      <c r="LVF15"/>
      <c r="LVG15"/>
      <c r="LVH15"/>
      <c r="LVI15"/>
      <c r="LVJ15"/>
      <c r="LVK15"/>
      <c r="LVL15"/>
      <c r="LVM15"/>
      <c r="LVN15"/>
      <c r="LVO15"/>
      <c r="LVP15"/>
      <c r="LVQ15"/>
      <c r="LVR15"/>
      <c r="LVS15"/>
      <c r="LVT15"/>
      <c r="LVU15"/>
      <c r="LVV15"/>
      <c r="LVW15"/>
      <c r="LVX15"/>
      <c r="LVY15"/>
      <c r="LVZ15"/>
      <c r="LWA15"/>
      <c r="LWB15"/>
      <c r="LWC15"/>
      <c r="LWD15"/>
      <c r="LWE15"/>
      <c r="LWF15"/>
      <c r="LWG15"/>
      <c r="LWH15"/>
      <c r="LWI15"/>
      <c r="LWJ15"/>
      <c r="LWK15"/>
      <c r="LWL15"/>
      <c r="LWM15"/>
      <c r="LWN15"/>
      <c r="LWO15"/>
      <c r="LWP15"/>
      <c r="LWQ15"/>
      <c r="LWR15"/>
      <c r="LWS15"/>
      <c r="LWT15"/>
      <c r="LWU15"/>
      <c r="LWV15"/>
      <c r="LWW15"/>
      <c r="LWX15"/>
      <c r="LWY15"/>
      <c r="LWZ15"/>
      <c r="LXA15"/>
      <c r="LXB15"/>
      <c r="LXC15"/>
      <c r="LXD15"/>
      <c r="LXE15"/>
      <c r="LXF15"/>
      <c r="LXG15"/>
      <c r="LXH15"/>
      <c r="LXI15"/>
      <c r="LXJ15"/>
      <c r="LXK15"/>
      <c r="LXL15"/>
      <c r="LXM15"/>
      <c r="LXN15"/>
      <c r="LXO15"/>
      <c r="LXP15"/>
      <c r="LXQ15"/>
      <c r="LXR15"/>
      <c r="LXS15"/>
      <c r="LXT15"/>
      <c r="LXU15"/>
      <c r="LXV15"/>
      <c r="LXW15"/>
      <c r="LXX15"/>
      <c r="LXY15"/>
      <c r="LXZ15"/>
      <c r="LYA15"/>
      <c r="LYB15"/>
      <c r="LYC15"/>
      <c r="LYD15"/>
      <c r="LYE15"/>
      <c r="LYF15"/>
      <c r="LYG15"/>
      <c r="LYH15"/>
      <c r="LYI15"/>
      <c r="LYJ15"/>
      <c r="LYK15"/>
      <c r="LYL15"/>
      <c r="LYM15"/>
      <c r="LYN15"/>
      <c r="LYO15"/>
      <c r="LYP15"/>
      <c r="LYQ15"/>
      <c r="LYR15"/>
      <c r="LYS15"/>
      <c r="LYT15"/>
      <c r="LYU15"/>
      <c r="LYV15"/>
      <c r="LYW15"/>
      <c r="LYX15"/>
      <c r="LYY15"/>
      <c r="LYZ15"/>
      <c r="LZA15"/>
      <c r="LZB15"/>
      <c r="LZC15"/>
      <c r="LZD15"/>
      <c r="LZE15"/>
      <c r="LZF15"/>
      <c r="LZG15"/>
      <c r="LZH15"/>
      <c r="LZI15"/>
      <c r="LZJ15"/>
      <c r="LZK15"/>
      <c r="LZL15"/>
      <c r="LZM15"/>
      <c r="LZN15"/>
      <c r="LZO15"/>
      <c r="LZP15"/>
      <c r="LZQ15"/>
      <c r="LZR15"/>
      <c r="LZS15"/>
      <c r="LZT15"/>
      <c r="LZU15"/>
      <c r="LZV15"/>
      <c r="LZW15"/>
      <c r="LZX15"/>
      <c r="LZY15"/>
      <c r="LZZ15"/>
      <c r="MAA15"/>
      <c r="MAB15"/>
      <c r="MAC15"/>
      <c r="MAD15"/>
      <c r="MAE15"/>
      <c r="MAF15"/>
      <c r="MAG15"/>
      <c r="MAH15"/>
      <c r="MAI15"/>
      <c r="MAJ15"/>
      <c r="MAK15"/>
      <c r="MAL15"/>
      <c r="MAM15"/>
      <c r="MAN15"/>
      <c r="MAO15"/>
      <c r="MAP15"/>
      <c r="MAQ15"/>
      <c r="MAR15"/>
      <c r="MAS15"/>
      <c r="MAT15"/>
      <c r="MAU15"/>
      <c r="MAV15"/>
      <c r="MAW15"/>
      <c r="MAX15"/>
      <c r="MAY15"/>
      <c r="MAZ15"/>
      <c r="MBA15"/>
      <c r="MBB15"/>
      <c r="MBC15"/>
      <c r="MBD15"/>
      <c r="MBE15"/>
      <c r="MBF15"/>
      <c r="MBG15"/>
      <c r="MBH15"/>
      <c r="MBI15"/>
      <c r="MBJ15"/>
      <c r="MBK15"/>
      <c r="MBL15"/>
      <c r="MBM15"/>
      <c r="MBN15"/>
      <c r="MBO15"/>
      <c r="MBP15"/>
      <c r="MBQ15"/>
      <c r="MBR15"/>
      <c r="MBS15"/>
      <c r="MBT15"/>
      <c r="MBU15"/>
      <c r="MBV15"/>
      <c r="MBW15"/>
      <c r="MBX15"/>
      <c r="MBY15"/>
      <c r="MBZ15"/>
      <c r="MCA15"/>
      <c r="MCB15"/>
      <c r="MCC15"/>
      <c r="MCD15"/>
      <c r="MCE15"/>
      <c r="MCF15"/>
      <c r="MCG15"/>
      <c r="MCH15"/>
      <c r="MCI15"/>
      <c r="MCJ15"/>
      <c r="MCK15"/>
      <c r="MCL15"/>
      <c r="MCM15"/>
      <c r="MCN15"/>
      <c r="MCO15"/>
      <c r="MCP15"/>
      <c r="MCQ15"/>
      <c r="MCR15"/>
      <c r="MCS15"/>
      <c r="MCT15"/>
      <c r="MCU15"/>
      <c r="MCV15"/>
      <c r="MCW15"/>
      <c r="MCX15"/>
      <c r="MCY15"/>
      <c r="MCZ15"/>
      <c r="MDA15"/>
      <c r="MDB15"/>
      <c r="MDC15"/>
      <c r="MDD15"/>
      <c r="MDE15"/>
      <c r="MDF15"/>
      <c r="MDG15"/>
      <c r="MDH15"/>
      <c r="MDI15"/>
      <c r="MDJ15"/>
      <c r="MDK15"/>
      <c r="MDL15"/>
      <c r="MDM15"/>
      <c r="MDN15"/>
      <c r="MDO15"/>
      <c r="MDP15"/>
      <c r="MDQ15"/>
      <c r="MDR15"/>
      <c r="MDS15"/>
      <c r="MDT15"/>
      <c r="MDU15"/>
      <c r="MDV15"/>
      <c r="MDW15"/>
      <c r="MDX15"/>
      <c r="MDY15"/>
      <c r="MDZ15"/>
      <c r="MEA15"/>
      <c r="MEB15"/>
      <c r="MEC15"/>
      <c r="MED15"/>
      <c r="MEE15"/>
      <c r="MEF15"/>
      <c r="MEG15"/>
      <c r="MEH15"/>
      <c r="MEI15"/>
      <c r="MEJ15"/>
      <c r="MEK15"/>
      <c r="MEL15"/>
      <c r="MEM15"/>
      <c r="MEN15"/>
      <c r="MEO15"/>
      <c r="MEP15"/>
      <c r="MEQ15"/>
      <c r="MER15"/>
      <c r="MES15"/>
      <c r="MET15"/>
      <c r="MEU15"/>
      <c r="MEV15"/>
      <c r="MEW15"/>
      <c r="MEX15"/>
      <c r="MEY15"/>
      <c r="MEZ15"/>
      <c r="MFA15"/>
      <c r="MFB15"/>
      <c r="MFC15"/>
      <c r="MFD15"/>
      <c r="MFE15"/>
      <c r="MFF15"/>
      <c r="MFG15"/>
      <c r="MFH15"/>
      <c r="MFI15"/>
      <c r="MFJ15"/>
      <c r="MFK15"/>
      <c r="MFL15"/>
      <c r="MFM15"/>
      <c r="MFN15"/>
      <c r="MFO15"/>
      <c r="MFP15"/>
      <c r="MFQ15"/>
      <c r="MFR15"/>
      <c r="MFS15"/>
      <c r="MFT15"/>
      <c r="MFU15"/>
      <c r="MFV15"/>
      <c r="MFW15"/>
      <c r="MFX15"/>
      <c r="MFY15"/>
      <c r="MFZ15"/>
      <c r="MGA15"/>
      <c r="MGB15"/>
      <c r="MGC15"/>
      <c r="MGD15"/>
      <c r="MGE15"/>
      <c r="MGF15"/>
      <c r="MGG15"/>
      <c r="MGH15"/>
      <c r="MGI15"/>
      <c r="MGJ15"/>
      <c r="MGK15"/>
      <c r="MGL15"/>
      <c r="MGM15"/>
      <c r="MGN15"/>
      <c r="MGO15"/>
      <c r="MGP15"/>
      <c r="MGQ15"/>
      <c r="MGR15"/>
      <c r="MGS15"/>
      <c r="MGT15"/>
      <c r="MGU15"/>
      <c r="MGV15"/>
      <c r="MGW15"/>
      <c r="MGX15"/>
      <c r="MGY15"/>
      <c r="MGZ15"/>
      <c r="MHA15"/>
      <c r="MHB15"/>
      <c r="MHC15"/>
      <c r="MHD15"/>
      <c r="MHE15"/>
      <c r="MHF15"/>
      <c r="MHG15"/>
      <c r="MHH15"/>
      <c r="MHI15"/>
      <c r="MHJ15"/>
      <c r="MHK15"/>
      <c r="MHL15"/>
      <c r="MHM15"/>
      <c r="MHN15"/>
      <c r="MHO15"/>
      <c r="MHP15"/>
      <c r="MHQ15"/>
      <c r="MHR15"/>
      <c r="MHS15"/>
      <c r="MHT15"/>
      <c r="MHU15"/>
      <c r="MHV15"/>
      <c r="MHW15"/>
      <c r="MHX15"/>
      <c r="MHY15"/>
      <c r="MHZ15"/>
      <c r="MIA15"/>
      <c r="MIB15"/>
      <c r="MIC15"/>
      <c r="MID15"/>
      <c r="MIE15"/>
      <c r="MIF15"/>
      <c r="MIG15"/>
      <c r="MIH15"/>
      <c r="MII15"/>
      <c r="MIJ15"/>
      <c r="MIK15"/>
      <c r="MIL15"/>
      <c r="MIM15"/>
      <c r="MIN15"/>
      <c r="MIO15"/>
      <c r="MIP15"/>
      <c r="MIQ15"/>
      <c r="MIR15"/>
      <c r="MIS15"/>
      <c r="MIT15"/>
      <c r="MIU15"/>
      <c r="MIV15"/>
      <c r="MIW15"/>
      <c r="MIX15"/>
      <c r="MIY15"/>
      <c r="MIZ15"/>
      <c r="MJA15"/>
      <c r="MJB15"/>
      <c r="MJC15"/>
      <c r="MJD15"/>
      <c r="MJE15"/>
      <c r="MJF15"/>
      <c r="MJG15"/>
      <c r="MJH15"/>
      <c r="MJI15"/>
      <c r="MJJ15"/>
      <c r="MJK15"/>
      <c r="MJL15"/>
      <c r="MJM15"/>
      <c r="MJN15"/>
      <c r="MJO15"/>
      <c r="MJP15"/>
      <c r="MJQ15"/>
      <c r="MJR15"/>
      <c r="MJS15"/>
      <c r="MJT15"/>
      <c r="MJU15"/>
      <c r="MJV15"/>
      <c r="MJW15"/>
      <c r="MJX15"/>
      <c r="MJY15"/>
      <c r="MJZ15"/>
      <c r="MKA15"/>
      <c r="MKB15"/>
      <c r="MKC15"/>
      <c r="MKD15"/>
      <c r="MKE15"/>
      <c r="MKF15"/>
      <c r="MKG15"/>
      <c r="MKH15"/>
      <c r="MKI15"/>
      <c r="MKJ15"/>
      <c r="MKK15"/>
      <c r="MKL15"/>
      <c r="MKM15"/>
      <c r="MKN15"/>
      <c r="MKO15"/>
      <c r="MKP15"/>
      <c r="MKQ15"/>
      <c r="MKR15"/>
      <c r="MKS15"/>
      <c r="MKT15"/>
      <c r="MKU15"/>
      <c r="MKV15"/>
      <c r="MKW15"/>
      <c r="MKX15"/>
      <c r="MKY15"/>
      <c r="MKZ15"/>
      <c r="MLA15"/>
      <c r="MLB15"/>
      <c r="MLC15"/>
      <c r="MLD15"/>
      <c r="MLE15"/>
      <c r="MLF15"/>
      <c r="MLG15"/>
      <c r="MLH15"/>
      <c r="MLI15"/>
      <c r="MLJ15"/>
      <c r="MLK15"/>
      <c r="MLL15"/>
      <c r="MLM15"/>
      <c r="MLN15"/>
      <c r="MLO15"/>
      <c r="MLP15"/>
      <c r="MLQ15"/>
      <c r="MLR15"/>
      <c r="MLS15"/>
      <c r="MLT15"/>
      <c r="MLU15"/>
      <c r="MLV15"/>
      <c r="MLW15"/>
      <c r="MLX15"/>
      <c r="MLY15"/>
      <c r="MLZ15"/>
      <c r="MMA15"/>
      <c r="MMB15"/>
      <c r="MMC15"/>
      <c r="MMD15"/>
      <c r="MME15"/>
      <c r="MMF15"/>
      <c r="MMG15"/>
      <c r="MMH15"/>
      <c r="MMI15"/>
      <c r="MMJ15"/>
      <c r="MMK15"/>
      <c r="MML15"/>
      <c r="MMM15"/>
      <c r="MMN15"/>
      <c r="MMO15"/>
      <c r="MMP15"/>
      <c r="MMQ15"/>
      <c r="MMR15"/>
      <c r="MMS15"/>
      <c r="MMT15"/>
      <c r="MMU15"/>
      <c r="MMV15"/>
      <c r="MMW15"/>
      <c r="MMX15"/>
      <c r="MMY15"/>
      <c r="MMZ15"/>
      <c r="MNA15"/>
      <c r="MNB15"/>
      <c r="MNC15"/>
      <c r="MND15"/>
      <c r="MNE15"/>
      <c r="MNF15"/>
      <c r="MNG15"/>
      <c r="MNH15"/>
      <c r="MNI15"/>
      <c r="MNJ15"/>
      <c r="MNK15"/>
      <c r="MNL15"/>
      <c r="MNM15"/>
      <c r="MNN15"/>
      <c r="MNO15"/>
      <c r="MNP15"/>
      <c r="MNQ15"/>
      <c r="MNR15"/>
      <c r="MNS15"/>
      <c r="MNT15"/>
      <c r="MNU15"/>
      <c r="MNV15"/>
      <c r="MNW15"/>
      <c r="MNX15"/>
      <c r="MNY15"/>
      <c r="MNZ15"/>
      <c r="MOA15"/>
      <c r="MOB15"/>
      <c r="MOC15"/>
      <c r="MOD15"/>
      <c r="MOE15"/>
      <c r="MOF15"/>
      <c r="MOG15"/>
      <c r="MOH15"/>
      <c r="MOI15"/>
      <c r="MOJ15"/>
      <c r="MOK15"/>
      <c r="MOL15"/>
      <c r="MOM15"/>
      <c r="MON15"/>
      <c r="MOO15"/>
      <c r="MOP15"/>
      <c r="MOQ15"/>
      <c r="MOR15"/>
      <c r="MOS15"/>
      <c r="MOT15"/>
      <c r="MOU15"/>
      <c r="MOV15"/>
      <c r="MOW15"/>
      <c r="MOX15"/>
      <c r="MOY15"/>
      <c r="MOZ15"/>
      <c r="MPA15"/>
      <c r="MPB15"/>
      <c r="MPC15"/>
      <c r="MPD15"/>
      <c r="MPE15"/>
      <c r="MPF15"/>
      <c r="MPG15"/>
      <c r="MPH15"/>
      <c r="MPI15"/>
      <c r="MPJ15"/>
      <c r="MPK15"/>
      <c r="MPL15"/>
      <c r="MPM15"/>
      <c r="MPN15"/>
      <c r="MPO15"/>
      <c r="MPP15"/>
      <c r="MPQ15"/>
      <c r="MPR15"/>
      <c r="MPS15"/>
      <c r="MPT15"/>
      <c r="MPU15"/>
      <c r="MPV15"/>
      <c r="MPW15"/>
      <c r="MPX15"/>
      <c r="MPY15"/>
      <c r="MPZ15"/>
      <c r="MQA15"/>
      <c r="MQB15"/>
      <c r="MQC15"/>
      <c r="MQD15"/>
      <c r="MQE15"/>
      <c r="MQF15"/>
      <c r="MQG15"/>
      <c r="MQH15"/>
      <c r="MQI15"/>
      <c r="MQJ15"/>
      <c r="MQK15"/>
      <c r="MQL15"/>
      <c r="MQM15"/>
      <c r="MQN15"/>
      <c r="MQO15"/>
      <c r="MQP15"/>
      <c r="MQQ15"/>
      <c r="MQR15"/>
      <c r="MQS15"/>
      <c r="MQT15"/>
      <c r="MQU15"/>
      <c r="MQV15"/>
      <c r="MQW15"/>
      <c r="MQX15"/>
      <c r="MQY15"/>
      <c r="MQZ15"/>
      <c r="MRA15"/>
      <c r="MRB15"/>
      <c r="MRC15"/>
      <c r="MRD15"/>
      <c r="MRE15"/>
      <c r="MRF15"/>
      <c r="MRG15"/>
      <c r="MRH15"/>
      <c r="MRI15"/>
      <c r="MRJ15"/>
      <c r="MRK15"/>
      <c r="MRL15"/>
      <c r="MRM15"/>
      <c r="MRN15"/>
      <c r="MRO15"/>
      <c r="MRP15"/>
      <c r="MRQ15"/>
      <c r="MRR15"/>
      <c r="MRS15"/>
      <c r="MRT15"/>
      <c r="MRU15"/>
      <c r="MRV15"/>
      <c r="MRW15"/>
      <c r="MRX15"/>
      <c r="MRY15"/>
      <c r="MRZ15"/>
      <c r="MSA15"/>
      <c r="MSB15"/>
      <c r="MSC15"/>
      <c r="MSD15"/>
      <c r="MSE15"/>
      <c r="MSF15"/>
      <c r="MSG15"/>
      <c r="MSH15"/>
      <c r="MSI15"/>
      <c r="MSJ15"/>
      <c r="MSK15"/>
      <c r="MSL15"/>
      <c r="MSM15"/>
      <c r="MSN15"/>
      <c r="MSO15"/>
      <c r="MSP15"/>
      <c r="MSQ15"/>
      <c r="MSR15"/>
      <c r="MSS15"/>
      <c r="MST15"/>
      <c r="MSU15"/>
      <c r="MSV15"/>
      <c r="MSW15"/>
      <c r="MSX15"/>
      <c r="MSY15"/>
      <c r="MSZ15"/>
      <c r="MTA15"/>
      <c r="MTB15"/>
      <c r="MTC15"/>
      <c r="MTD15"/>
      <c r="MTE15"/>
      <c r="MTF15"/>
      <c r="MTG15"/>
      <c r="MTH15"/>
      <c r="MTI15"/>
      <c r="MTJ15"/>
      <c r="MTK15"/>
      <c r="MTL15"/>
      <c r="MTM15"/>
      <c r="MTN15"/>
      <c r="MTO15"/>
      <c r="MTP15"/>
      <c r="MTQ15"/>
      <c r="MTR15"/>
      <c r="MTS15"/>
      <c r="MTT15"/>
      <c r="MTU15"/>
      <c r="MTV15"/>
      <c r="MTW15"/>
      <c r="MTX15"/>
      <c r="MTY15"/>
      <c r="MTZ15"/>
      <c r="MUA15"/>
      <c r="MUB15"/>
      <c r="MUC15"/>
      <c r="MUD15"/>
      <c r="MUE15"/>
      <c r="MUF15"/>
      <c r="MUG15"/>
      <c r="MUH15"/>
      <c r="MUI15"/>
      <c r="MUJ15"/>
      <c r="MUK15"/>
      <c r="MUL15"/>
      <c r="MUM15"/>
      <c r="MUN15"/>
      <c r="MUO15"/>
      <c r="MUP15"/>
      <c r="MUQ15"/>
      <c r="MUR15"/>
      <c r="MUS15"/>
      <c r="MUT15"/>
      <c r="MUU15"/>
      <c r="MUV15"/>
      <c r="MUW15"/>
      <c r="MUX15"/>
      <c r="MUY15"/>
      <c r="MUZ15"/>
      <c r="MVA15"/>
      <c r="MVB15"/>
      <c r="MVC15"/>
      <c r="MVD15"/>
      <c r="MVE15"/>
      <c r="MVF15"/>
      <c r="MVG15"/>
      <c r="MVH15"/>
      <c r="MVI15"/>
      <c r="MVJ15"/>
      <c r="MVK15"/>
      <c r="MVL15"/>
      <c r="MVM15"/>
      <c r="MVN15"/>
      <c r="MVO15"/>
      <c r="MVP15"/>
      <c r="MVQ15"/>
      <c r="MVR15"/>
      <c r="MVS15"/>
      <c r="MVT15"/>
      <c r="MVU15"/>
      <c r="MVV15"/>
      <c r="MVW15"/>
      <c r="MVX15"/>
      <c r="MVY15"/>
      <c r="MVZ15"/>
      <c r="MWA15"/>
      <c r="MWB15"/>
      <c r="MWC15"/>
      <c r="MWD15"/>
      <c r="MWE15"/>
      <c r="MWF15"/>
      <c r="MWG15"/>
      <c r="MWH15"/>
      <c r="MWI15"/>
      <c r="MWJ15"/>
      <c r="MWK15"/>
      <c r="MWL15"/>
      <c r="MWM15"/>
      <c r="MWN15"/>
      <c r="MWO15"/>
      <c r="MWP15"/>
      <c r="MWQ15"/>
      <c r="MWR15"/>
      <c r="MWS15"/>
      <c r="MWT15"/>
      <c r="MWU15"/>
      <c r="MWV15"/>
      <c r="MWW15"/>
      <c r="MWX15"/>
      <c r="MWY15"/>
      <c r="MWZ15"/>
      <c r="MXA15"/>
      <c r="MXB15"/>
      <c r="MXC15"/>
      <c r="MXD15"/>
      <c r="MXE15"/>
      <c r="MXF15"/>
      <c r="MXG15"/>
      <c r="MXH15"/>
      <c r="MXI15"/>
      <c r="MXJ15"/>
      <c r="MXK15"/>
      <c r="MXL15"/>
      <c r="MXM15"/>
      <c r="MXN15"/>
      <c r="MXO15"/>
      <c r="MXP15"/>
      <c r="MXQ15"/>
      <c r="MXR15"/>
      <c r="MXS15"/>
      <c r="MXT15"/>
      <c r="MXU15"/>
      <c r="MXV15"/>
      <c r="MXW15"/>
      <c r="MXX15"/>
      <c r="MXY15"/>
      <c r="MXZ15"/>
      <c r="MYA15"/>
      <c r="MYB15"/>
      <c r="MYC15"/>
      <c r="MYD15"/>
      <c r="MYE15"/>
      <c r="MYF15"/>
      <c r="MYG15"/>
      <c r="MYH15"/>
      <c r="MYI15"/>
      <c r="MYJ15"/>
      <c r="MYK15"/>
      <c r="MYL15"/>
      <c r="MYM15"/>
      <c r="MYN15"/>
      <c r="MYO15"/>
      <c r="MYP15"/>
      <c r="MYQ15"/>
      <c r="MYR15"/>
      <c r="MYS15"/>
      <c r="MYT15"/>
      <c r="MYU15"/>
      <c r="MYV15"/>
      <c r="MYW15"/>
      <c r="MYX15"/>
      <c r="MYY15"/>
      <c r="MYZ15"/>
      <c r="MZA15"/>
      <c r="MZB15"/>
      <c r="MZC15"/>
      <c r="MZD15"/>
      <c r="MZE15"/>
      <c r="MZF15"/>
      <c r="MZG15"/>
      <c r="MZH15"/>
      <c r="MZI15"/>
      <c r="MZJ15"/>
      <c r="MZK15"/>
      <c r="MZL15"/>
      <c r="MZM15"/>
      <c r="MZN15"/>
      <c r="MZO15"/>
      <c r="MZP15"/>
      <c r="MZQ15"/>
      <c r="MZR15"/>
      <c r="MZS15"/>
      <c r="MZT15"/>
      <c r="MZU15"/>
      <c r="MZV15"/>
      <c r="MZW15"/>
      <c r="MZX15"/>
      <c r="MZY15"/>
      <c r="MZZ15"/>
      <c r="NAA15"/>
      <c r="NAB15"/>
      <c r="NAC15"/>
      <c r="NAD15"/>
      <c r="NAE15"/>
      <c r="NAF15"/>
      <c r="NAG15"/>
      <c r="NAH15"/>
      <c r="NAI15"/>
      <c r="NAJ15"/>
      <c r="NAK15"/>
      <c r="NAL15"/>
      <c r="NAM15"/>
      <c r="NAN15"/>
      <c r="NAO15"/>
      <c r="NAP15"/>
      <c r="NAQ15"/>
      <c r="NAR15"/>
      <c r="NAS15"/>
      <c r="NAT15"/>
      <c r="NAU15"/>
      <c r="NAV15"/>
      <c r="NAW15"/>
      <c r="NAX15"/>
      <c r="NAY15"/>
      <c r="NAZ15"/>
      <c r="NBA15"/>
      <c r="NBB15"/>
      <c r="NBC15"/>
      <c r="NBD15"/>
      <c r="NBE15"/>
      <c r="NBF15"/>
      <c r="NBG15"/>
      <c r="NBH15"/>
      <c r="NBI15"/>
      <c r="NBJ15"/>
      <c r="NBK15"/>
      <c r="NBL15"/>
      <c r="NBM15"/>
      <c r="NBN15"/>
      <c r="NBO15"/>
      <c r="NBP15"/>
      <c r="NBQ15"/>
      <c r="NBR15"/>
      <c r="NBS15"/>
      <c r="NBT15"/>
      <c r="NBU15"/>
      <c r="NBV15"/>
      <c r="NBW15"/>
      <c r="NBX15"/>
      <c r="NBY15"/>
      <c r="NBZ15"/>
      <c r="NCA15"/>
      <c r="NCB15"/>
      <c r="NCC15"/>
      <c r="NCD15"/>
      <c r="NCE15"/>
      <c r="NCF15"/>
      <c r="NCG15"/>
      <c r="NCH15"/>
      <c r="NCI15"/>
      <c r="NCJ15"/>
      <c r="NCK15"/>
      <c r="NCL15"/>
      <c r="NCM15"/>
      <c r="NCN15"/>
      <c r="NCO15"/>
      <c r="NCP15"/>
      <c r="NCQ15"/>
      <c r="NCR15"/>
      <c r="NCS15"/>
      <c r="NCT15"/>
      <c r="NCU15"/>
      <c r="NCV15"/>
      <c r="NCW15"/>
      <c r="NCX15"/>
      <c r="NCY15"/>
      <c r="NCZ15"/>
      <c r="NDA15"/>
      <c r="NDB15"/>
      <c r="NDC15"/>
      <c r="NDD15"/>
      <c r="NDE15"/>
      <c r="NDF15"/>
      <c r="NDG15"/>
      <c r="NDH15"/>
      <c r="NDI15"/>
      <c r="NDJ15"/>
      <c r="NDK15"/>
      <c r="NDL15"/>
      <c r="NDM15"/>
      <c r="NDN15"/>
      <c r="NDO15"/>
      <c r="NDP15"/>
      <c r="NDQ15"/>
      <c r="NDR15"/>
      <c r="NDS15"/>
      <c r="NDT15"/>
      <c r="NDU15"/>
      <c r="NDV15"/>
      <c r="NDW15"/>
      <c r="NDX15"/>
      <c r="NDY15"/>
      <c r="NDZ15"/>
      <c r="NEA15"/>
      <c r="NEB15"/>
      <c r="NEC15"/>
      <c r="NED15"/>
      <c r="NEE15"/>
      <c r="NEF15"/>
      <c r="NEG15"/>
      <c r="NEH15"/>
      <c r="NEI15"/>
      <c r="NEJ15"/>
      <c r="NEK15"/>
      <c r="NEL15"/>
      <c r="NEM15"/>
      <c r="NEN15"/>
      <c r="NEO15"/>
      <c r="NEP15"/>
      <c r="NEQ15"/>
      <c r="NER15"/>
      <c r="NES15"/>
      <c r="NET15"/>
      <c r="NEU15"/>
      <c r="NEV15"/>
      <c r="NEW15"/>
      <c r="NEX15"/>
      <c r="NEY15"/>
      <c r="NEZ15"/>
      <c r="NFA15"/>
      <c r="NFB15"/>
      <c r="NFC15"/>
      <c r="NFD15"/>
      <c r="NFE15"/>
      <c r="NFF15"/>
      <c r="NFG15"/>
      <c r="NFH15"/>
      <c r="NFI15"/>
      <c r="NFJ15"/>
      <c r="NFK15"/>
      <c r="NFL15"/>
      <c r="NFM15"/>
      <c r="NFN15"/>
      <c r="NFO15"/>
      <c r="NFP15"/>
      <c r="NFQ15"/>
      <c r="NFR15"/>
      <c r="NFS15"/>
      <c r="NFT15"/>
      <c r="NFU15"/>
      <c r="NFV15"/>
      <c r="NFW15"/>
      <c r="NFX15"/>
      <c r="NFY15"/>
      <c r="NFZ15"/>
      <c r="NGA15"/>
      <c r="NGB15"/>
      <c r="NGC15"/>
      <c r="NGD15"/>
      <c r="NGE15"/>
      <c r="NGF15"/>
      <c r="NGG15"/>
      <c r="NGH15"/>
      <c r="NGI15"/>
      <c r="NGJ15"/>
      <c r="NGK15"/>
      <c r="NGL15"/>
      <c r="NGM15"/>
      <c r="NGN15"/>
      <c r="NGO15"/>
      <c r="NGP15"/>
      <c r="NGQ15"/>
      <c r="NGR15"/>
      <c r="NGS15"/>
      <c r="NGT15"/>
      <c r="NGU15"/>
      <c r="NGV15"/>
      <c r="NGW15"/>
      <c r="NGX15"/>
      <c r="NGY15"/>
      <c r="NGZ15"/>
      <c r="NHA15"/>
      <c r="NHB15"/>
      <c r="NHC15"/>
      <c r="NHD15"/>
      <c r="NHE15"/>
      <c r="NHF15"/>
      <c r="NHG15"/>
      <c r="NHH15"/>
      <c r="NHI15"/>
      <c r="NHJ15"/>
      <c r="NHK15"/>
      <c r="NHL15"/>
      <c r="NHM15"/>
      <c r="NHN15"/>
      <c r="NHO15"/>
      <c r="NHP15"/>
      <c r="NHQ15"/>
      <c r="NHR15"/>
      <c r="NHS15"/>
      <c r="NHT15"/>
      <c r="NHU15"/>
      <c r="NHV15"/>
      <c r="NHW15"/>
      <c r="NHX15"/>
      <c r="NHY15"/>
      <c r="NHZ15"/>
      <c r="NIA15"/>
      <c r="NIB15"/>
      <c r="NIC15"/>
      <c r="NID15"/>
      <c r="NIE15"/>
      <c r="NIF15"/>
      <c r="NIG15"/>
      <c r="NIH15"/>
      <c r="NII15"/>
      <c r="NIJ15"/>
      <c r="NIK15"/>
      <c r="NIL15"/>
      <c r="NIM15"/>
      <c r="NIN15"/>
      <c r="NIO15"/>
      <c r="NIP15"/>
      <c r="NIQ15"/>
      <c r="NIR15"/>
      <c r="NIS15"/>
      <c r="NIT15"/>
      <c r="NIU15"/>
      <c r="NIV15"/>
      <c r="NIW15"/>
      <c r="NIX15"/>
      <c r="NIY15"/>
      <c r="NIZ15"/>
      <c r="NJA15"/>
      <c r="NJB15"/>
      <c r="NJC15"/>
      <c r="NJD15"/>
      <c r="NJE15"/>
      <c r="NJF15"/>
      <c r="NJG15"/>
      <c r="NJH15"/>
      <c r="NJI15"/>
      <c r="NJJ15"/>
      <c r="NJK15"/>
      <c r="NJL15"/>
      <c r="NJM15"/>
      <c r="NJN15"/>
      <c r="NJO15"/>
      <c r="NJP15"/>
      <c r="NJQ15"/>
      <c r="NJR15"/>
      <c r="NJS15"/>
      <c r="NJT15"/>
      <c r="NJU15"/>
      <c r="NJV15"/>
      <c r="NJW15"/>
      <c r="NJX15"/>
      <c r="NJY15"/>
      <c r="NJZ15"/>
      <c r="NKA15"/>
      <c r="NKB15"/>
      <c r="NKC15"/>
      <c r="NKD15"/>
      <c r="NKE15"/>
      <c r="NKF15"/>
      <c r="NKG15"/>
      <c r="NKH15"/>
      <c r="NKI15"/>
      <c r="NKJ15"/>
      <c r="NKK15"/>
      <c r="NKL15"/>
      <c r="NKM15"/>
      <c r="NKN15"/>
      <c r="NKO15"/>
      <c r="NKP15"/>
      <c r="NKQ15"/>
      <c r="NKR15"/>
      <c r="NKS15"/>
      <c r="NKT15"/>
      <c r="NKU15"/>
      <c r="NKV15"/>
      <c r="NKW15"/>
      <c r="NKX15"/>
      <c r="NKY15"/>
      <c r="NKZ15"/>
      <c r="NLA15"/>
      <c r="NLB15"/>
      <c r="NLC15"/>
      <c r="NLD15"/>
      <c r="NLE15"/>
      <c r="NLF15"/>
      <c r="NLG15"/>
      <c r="NLH15"/>
      <c r="NLI15"/>
      <c r="NLJ15"/>
      <c r="NLK15"/>
      <c r="NLL15"/>
      <c r="NLM15"/>
      <c r="NLN15"/>
      <c r="NLO15"/>
      <c r="NLP15"/>
      <c r="NLQ15"/>
      <c r="NLR15"/>
      <c r="NLS15"/>
      <c r="NLT15"/>
      <c r="NLU15"/>
      <c r="NLV15"/>
      <c r="NLW15"/>
      <c r="NLX15"/>
      <c r="NLY15"/>
      <c r="NLZ15"/>
      <c r="NMA15"/>
      <c r="NMB15"/>
      <c r="NMC15"/>
      <c r="NMD15"/>
      <c r="NME15"/>
      <c r="NMF15"/>
      <c r="NMG15"/>
      <c r="NMH15"/>
      <c r="NMI15"/>
      <c r="NMJ15"/>
      <c r="NMK15"/>
      <c r="NML15"/>
      <c r="NMM15"/>
      <c r="NMN15"/>
      <c r="NMO15"/>
      <c r="NMP15"/>
      <c r="NMQ15"/>
      <c r="NMR15"/>
      <c r="NMS15"/>
      <c r="NMT15"/>
      <c r="NMU15"/>
      <c r="NMV15"/>
      <c r="NMW15"/>
      <c r="NMX15"/>
      <c r="NMY15"/>
      <c r="NMZ15"/>
      <c r="NNA15"/>
      <c r="NNB15"/>
      <c r="NNC15"/>
      <c r="NND15"/>
      <c r="NNE15"/>
      <c r="NNF15"/>
      <c r="NNG15"/>
      <c r="NNH15"/>
      <c r="NNI15"/>
      <c r="NNJ15"/>
      <c r="NNK15"/>
      <c r="NNL15"/>
      <c r="NNM15"/>
      <c r="NNN15"/>
      <c r="NNO15"/>
      <c r="NNP15"/>
      <c r="NNQ15"/>
      <c r="NNR15"/>
      <c r="NNS15"/>
      <c r="NNT15"/>
      <c r="NNU15"/>
      <c r="NNV15"/>
      <c r="NNW15"/>
      <c r="NNX15"/>
      <c r="NNY15"/>
      <c r="NNZ15"/>
      <c r="NOA15"/>
      <c r="NOB15"/>
      <c r="NOC15"/>
      <c r="NOD15"/>
      <c r="NOE15"/>
      <c r="NOF15"/>
      <c r="NOG15"/>
      <c r="NOH15"/>
      <c r="NOI15"/>
      <c r="NOJ15"/>
      <c r="NOK15"/>
      <c r="NOL15"/>
      <c r="NOM15"/>
      <c r="NON15"/>
      <c r="NOO15"/>
      <c r="NOP15"/>
      <c r="NOQ15"/>
      <c r="NOR15"/>
      <c r="NOS15"/>
      <c r="NOT15"/>
      <c r="NOU15"/>
      <c r="NOV15"/>
      <c r="NOW15"/>
      <c r="NOX15"/>
      <c r="NOY15"/>
      <c r="NOZ15"/>
      <c r="NPA15"/>
      <c r="NPB15"/>
      <c r="NPC15"/>
      <c r="NPD15"/>
      <c r="NPE15"/>
      <c r="NPF15"/>
      <c r="NPG15"/>
      <c r="NPH15"/>
      <c r="NPI15"/>
      <c r="NPJ15"/>
      <c r="NPK15"/>
      <c r="NPL15"/>
      <c r="NPM15"/>
      <c r="NPN15"/>
      <c r="NPO15"/>
      <c r="NPP15"/>
      <c r="NPQ15"/>
      <c r="NPR15"/>
      <c r="NPS15"/>
      <c r="NPT15"/>
      <c r="NPU15"/>
      <c r="NPV15"/>
      <c r="NPW15"/>
      <c r="NPX15"/>
      <c r="NPY15"/>
      <c r="NPZ15"/>
      <c r="NQA15"/>
      <c r="NQB15"/>
      <c r="NQC15"/>
      <c r="NQD15"/>
      <c r="NQE15"/>
      <c r="NQF15"/>
      <c r="NQG15"/>
      <c r="NQH15"/>
      <c r="NQI15"/>
      <c r="NQJ15"/>
      <c r="NQK15"/>
      <c r="NQL15"/>
      <c r="NQM15"/>
      <c r="NQN15"/>
      <c r="NQO15"/>
      <c r="NQP15"/>
      <c r="NQQ15"/>
      <c r="NQR15"/>
      <c r="NQS15"/>
      <c r="NQT15"/>
      <c r="NQU15"/>
      <c r="NQV15"/>
      <c r="NQW15"/>
      <c r="NQX15"/>
      <c r="NQY15"/>
      <c r="NQZ15"/>
      <c r="NRA15"/>
      <c r="NRB15"/>
      <c r="NRC15"/>
      <c r="NRD15"/>
      <c r="NRE15"/>
      <c r="NRF15"/>
      <c r="NRG15"/>
      <c r="NRH15"/>
      <c r="NRI15"/>
      <c r="NRJ15"/>
      <c r="NRK15"/>
      <c r="NRL15"/>
      <c r="NRM15"/>
      <c r="NRN15"/>
      <c r="NRO15"/>
      <c r="NRP15"/>
      <c r="NRQ15"/>
      <c r="NRR15"/>
      <c r="NRS15"/>
      <c r="NRT15"/>
      <c r="NRU15"/>
      <c r="NRV15"/>
      <c r="NRW15"/>
      <c r="NRX15"/>
      <c r="NRY15"/>
      <c r="NRZ15"/>
      <c r="NSA15"/>
      <c r="NSB15"/>
      <c r="NSC15"/>
      <c r="NSD15"/>
      <c r="NSE15"/>
      <c r="NSF15"/>
      <c r="NSG15"/>
      <c r="NSH15"/>
      <c r="NSI15"/>
      <c r="NSJ15"/>
      <c r="NSK15"/>
      <c r="NSL15"/>
      <c r="NSM15"/>
      <c r="NSN15"/>
      <c r="NSO15"/>
      <c r="NSP15"/>
      <c r="NSQ15"/>
      <c r="NSR15"/>
      <c r="NSS15"/>
      <c r="NST15"/>
      <c r="NSU15"/>
      <c r="NSV15"/>
      <c r="NSW15"/>
      <c r="NSX15"/>
      <c r="NSY15"/>
      <c r="NSZ15"/>
      <c r="NTA15"/>
      <c r="NTB15"/>
      <c r="NTC15"/>
      <c r="NTD15"/>
      <c r="NTE15"/>
      <c r="NTF15"/>
      <c r="NTG15"/>
      <c r="NTH15"/>
      <c r="NTI15"/>
      <c r="NTJ15"/>
      <c r="NTK15"/>
      <c r="NTL15"/>
      <c r="NTM15"/>
      <c r="NTN15"/>
      <c r="NTO15"/>
      <c r="NTP15"/>
      <c r="NTQ15"/>
      <c r="NTR15"/>
      <c r="NTS15"/>
      <c r="NTT15"/>
      <c r="NTU15"/>
      <c r="NTV15"/>
      <c r="NTW15"/>
      <c r="NTX15"/>
      <c r="NTY15"/>
      <c r="NTZ15"/>
      <c r="NUA15"/>
      <c r="NUB15"/>
      <c r="NUC15"/>
      <c r="NUD15"/>
      <c r="NUE15"/>
      <c r="NUF15"/>
      <c r="NUG15"/>
      <c r="NUH15"/>
      <c r="NUI15"/>
      <c r="NUJ15"/>
      <c r="NUK15"/>
      <c r="NUL15"/>
      <c r="NUM15"/>
      <c r="NUN15"/>
      <c r="NUO15"/>
      <c r="NUP15"/>
      <c r="NUQ15"/>
      <c r="NUR15"/>
      <c r="NUS15"/>
      <c r="NUT15"/>
      <c r="NUU15"/>
      <c r="NUV15"/>
      <c r="NUW15"/>
      <c r="NUX15"/>
      <c r="NUY15"/>
      <c r="NUZ15"/>
      <c r="NVA15"/>
      <c r="NVB15"/>
      <c r="NVC15"/>
      <c r="NVD15"/>
      <c r="NVE15"/>
      <c r="NVF15"/>
      <c r="NVG15"/>
      <c r="NVH15"/>
      <c r="NVI15"/>
      <c r="NVJ15"/>
      <c r="NVK15"/>
      <c r="NVL15"/>
      <c r="NVM15"/>
      <c r="NVN15"/>
      <c r="NVO15"/>
      <c r="NVP15"/>
      <c r="NVQ15"/>
      <c r="NVR15"/>
      <c r="NVS15"/>
      <c r="NVT15"/>
      <c r="NVU15"/>
      <c r="NVV15"/>
      <c r="NVW15"/>
      <c r="NVX15"/>
      <c r="NVY15"/>
      <c r="NVZ15"/>
      <c r="NWA15"/>
      <c r="NWB15"/>
      <c r="NWC15"/>
      <c r="NWD15"/>
      <c r="NWE15"/>
      <c r="NWF15"/>
      <c r="NWG15"/>
      <c r="NWH15"/>
      <c r="NWI15"/>
      <c r="NWJ15"/>
      <c r="NWK15"/>
      <c r="NWL15"/>
      <c r="NWM15"/>
      <c r="NWN15"/>
      <c r="NWO15"/>
      <c r="NWP15"/>
      <c r="NWQ15"/>
      <c r="NWR15"/>
      <c r="NWS15"/>
      <c r="NWT15"/>
      <c r="NWU15"/>
      <c r="NWV15"/>
      <c r="NWW15"/>
      <c r="NWX15"/>
      <c r="NWY15"/>
      <c r="NWZ15"/>
      <c r="NXA15"/>
      <c r="NXB15"/>
      <c r="NXC15"/>
      <c r="NXD15"/>
      <c r="NXE15"/>
      <c r="NXF15"/>
      <c r="NXG15"/>
      <c r="NXH15"/>
      <c r="NXI15"/>
      <c r="NXJ15"/>
      <c r="NXK15"/>
      <c r="NXL15"/>
      <c r="NXM15"/>
      <c r="NXN15"/>
      <c r="NXO15"/>
      <c r="NXP15"/>
      <c r="NXQ15"/>
      <c r="NXR15"/>
      <c r="NXS15"/>
      <c r="NXT15"/>
      <c r="NXU15"/>
      <c r="NXV15"/>
      <c r="NXW15"/>
      <c r="NXX15"/>
      <c r="NXY15"/>
      <c r="NXZ15"/>
      <c r="NYA15"/>
      <c r="NYB15"/>
      <c r="NYC15"/>
      <c r="NYD15"/>
      <c r="NYE15"/>
      <c r="NYF15"/>
      <c r="NYG15"/>
      <c r="NYH15"/>
      <c r="NYI15"/>
      <c r="NYJ15"/>
      <c r="NYK15"/>
      <c r="NYL15"/>
      <c r="NYM15"/>
      <c r="NYN15"/>
      <c r="NYO15"/>
      <c r="NYP15"/>
      <c r="NYQ15"/>
      <c r="NYR15"/>
      <c r="NYS15"/>
      <c r="NYT15"/>
      <c r="NYU15"/>
      <c r="NYV15"/>
      <c r="NYW15"/>
      <c r="NYX15"/>
      <c r="NYY15"/>
      <c r="NYZ15"/>
      <c r="NZA15"/>
      <c r="NZB15"/>
      <c r="NZC15"/>
      <c r="NZD15"/>
      <c r="NZE15"/>
      <c r="NZF15"/>
      <c r="NZG15"/>
      <c r="NZH15"/>
      <c r="NZI15"/>
      <c r="NZJ15"/>
      <c r="NZK15"/>
      <c r="NZL15"/>
      <c r="NZM15"/>
      <c r="NZN15"/>
      <c r="NZO15"/>
      <c r="NZP15"/>
      <c r="NZQ15"/>
      <c r="NZR15"/>
      <c r="NZS15"/>
      <c r="NZT15"/>
      <c r="NZU15"/>
      <c r="NZV15"/>
      <c r="NZW15"/>
      <c r="NZX15"/>
      <c r="NZY15"/>
      <c r="NZZ15"/>
      <c r="OAA15"/>
      <c r="OAB15"/>
      <c r="OAC15"/>
      <c r="OAD15"/>
      <c r="OAE15"/>
      <c r="OAF15"/>
      <c r="OAG15"/>
      <c r="OAH15"/>
      <c r="OAI15"/>
      <c r="OAJ15"/>
      <c r="OAK15"/>
      <c r="OAL15"/>
      <c r="OAM15"/>
      <c r="OAN15"/>
      <c r="OAO15"/>
      <c r="OAP15"/>
      <c r="OAQ15"/>
      <c r="OAR15"/>
      <c r="OAS15"/>
      <c r="OAT15"/>
      <c r="OAU15"/>
      <c r="OAV15"/>
      <c r="OAW15"/>
      <c r="OAX15"/>
      <c r="OAY15"/>
      <c r="OAZ15"/>
      <c r="OBA15"/>
      <c r="OBB15"/>
      <c r="OBC15"/>
      <c r="OBD15"/>
      <c r="OBE15"/>
      <c r="OBF15"/>
      <c r="OBG15"/>
      <c r="OBH15"/>
      <c r="OBI15"/>
      <c r="OBJ15"/>
      <c r="OBK15"/>
      <c r="OBL15"/>
      <c r="OBM15"/>
      <c r="OBN15"/>
      <c r="OBO15"/>
      <c r="OBP15"/>
      <c r="OBQ15"/>
      <c r="OBR15"/>
      <c r="OBS15"/>
      <c r="OBT15"/>
      <c r="OBU15"/>
      <c r="OBV15"/>
      <c r="OBW15"/>
      <c r="OBX15"/>
      <c r="OBY15"/>
      <c r="OBZ15"/>
      <c r="OCA15"/>
      <c r="OCB15"/>
      <c r="OCC15"/>
      <c r="OCD15"/>
      <c r="OCE15"/>
      <c r="OCF15"/>
      <c r="OCG15"/>
      <c r="OCH15"/>
      <c r="OCI15"/>
      <c r="OCJ15"/>
      <c r="OCK15"/>
      <c r="OCL15"/>
      <c r="OCM15"/>
      <c r="OCN15"/>
      <c r="OCO15"/>
      <c r="OCP15"/>
      <c r="OCQ15"/>
      <c r="OCR15"/>
      <c r="OCS15"/>
      <c r="OCT15"/>
      <c r="OCU15"/>
      <c r="OCV15"/>
      <c r="OCW15"/>
      <c r="OCX15"/>
      <c r="OCY15"/>
      <c r="OCZ15"/>
      <c r="ODA15"/>
      <c r="ODB15"/>
      <c r="ODC15"/>
      <c r="ODD15"/>
      <c r="ODE15"/>
      <c r="ODF15"/>
      <c r="ODG15"/>
      <c r="ODH15"/>
      <c r="ODI15"/>
      <c r="ODJ15"/>
      <c r="ODK15"/>
      <c r="ODL15"/>
      <c r="ODM15"/>
      <c r="ODN15"/>
      <c r="ODO15"/>
      <c r="ODP15"/>
      <c r="ODQ15"/>
      <c r="ODR15"/>
      <c r="ODS15"/>
      <c r="ODT15"/>
      <c r="ODU15"/>
      <c r="ODV15"/>
      <c r="ODW15"/>
      <c r="ODX15"/>
      <c r="ODY15"/>
      <c r="ODZ15"/>
      <c r="OEA15"/>
      <c r="OEB15"/>
      <c r="OEC15"/>
      <c r="OED15"/>
      <c r="OEE15"/>
      <c r="OEF15"/>
      <c r="OEG15"/>
      <c r="OEH15"/>
      <c r="OEI15"/>
      <c r="OEJ15"/>
      <c r="OEK15"/>
      <c r="OEL15"/>
      <c r="OEM15"/>
      <c r="OEN15"/>
      <c r="OEO15"/>
      <c r="OEP15"/>
      <c r="OEQ15"/>
      <c r="OER15"/>
      <c r="OES15"/>
      <c r="OET15"/>
      <c r="OEU15"/>
      <c r="OEV15"/>
      <c r="OEW15"/>
      <c r="OEX15"/>
      <c r="OEY15"/>
      <c r="OEZ15"/>
      <c r="OFA15"/>
      <c r="OFB15"/>
      <c r="OFC15"/>
      <c r="OFD15"/>
      <c r="OFE15"/>
      <c r="OFF15"/>
      <c r="OFG15"/>
      <c r="OFH15"/>
      <c r="OFI15"/>
      <c r="OFJ15"/>
      <c r="OFK15"/>
      <c r="OFL15"/>
      <c r="OFM15"/>
      <c r="OFN15"/>
      <c r="OFO15"/>
      <c r="OFP15"/>
      <c r="OFQ15"/>
      <c r="OFR15"/>
      <c r="OFS15"/>
      <c r="OFT15"/>
      <c r="OFU15"/>
      <c r="OFV15"/>
      <c r="OFW15"/>
      <c r="OFX15"/>
      <c r="OFY15"/>
      <c r="OFZ15"/>
      <c r="OGA15"/>
      <c r="OGB15"/>
      <c r="OGC15"/>
      <c r="OGD15"/>
      <c r="OGE15"/>
      <c r="OGF15"/>
      <c r="OGG15"/>
      <c r="OGH15"/>
      <c r="OGI15"/>
      <c r="OGJ15"/>
      <c r="OGK15"/>
      <c r="OGL15"/>
      <c r="OGM15"/>
      <c r="OGN15"/>
      <c r="OGO15"/>
      <c r="OGP15"/>
      <c r="OGQ15"/>
      <c r="OGR15"/>
      <c r="OGS15"/>
      <c r="OGT15"/>
      <c r="OGU15"/>
      <c r="OGV15"/>
      <c r="OGW15"/>
      <c r="OGX15"/>
      <c r="OGY15"/>
      <c r="OGZ15"/>
      <c r="OHA15"/>
      <c r="OHB15"/>
      <c r="OHC15"/>
      <c r="OHD15"/>
      <c r="OHE15"/>
      <c r="OHF15"/>
      <c r="OHG15"/>
      <c r="OHH15"/>
      <c r="OHI15"/>
      <c r="OHJ15"/>
      <c r="OHK15"/>
      <c r="OHL15"/>
      <c r="OHM15"/>
      <c r="OHN15"/>
      <c r="OHO15"/>
      <c r="OHP15"/>
      <c r="OHQ15"/>
      <c r="OHR15"/>
      <c r="OHS15"/>
      <c r="OHT15"/>
      <c r="OHU15"/>
      <c r="OHV15"/>
      <c r="OHW15"/>
      <c r="OHX15"/>
      <c r="OHY15"/>
      <c r="OHZ15"/>
      <c r="OIA15"/>
      <c r="OIB15"/>
      <c r="OIC15"/>
      <c r="OID15"/>
      <c r="OIE15"/>
      <c r="OIF15"/>
      <c r="OIG15"/>
      <c r="OIH15"/>
      <c r="OII15"/>
      <c r="OIJ15"/>
      <c r="OIK15"/>
      <c r="OIL15"/>
      <c r="OIM15"/>
      <c r="OIN15"/>
      <c r="OIO15"/>
      <c r="OIP15"/>
      <c r="OIQ15"/>
      <c r="OIR15"/>
      <c r="OIS15"/>
      <c r="OIT15"/>
      <c r="OIU15"/>
      <c r="OIV15"/>
      <c r="OIW15"/>
      <c r="OIX15"/>
      <c r="OIY15"/>
      <c r="OIZ15"/>
      <c r="OJA15"/>
      <c r="OJB15"/>
      <c r="OJC15"/>
      <c r="OJD15"/>
      <c r="OJE15"/>
      <c r="OJF15"/>
      <c r="OJG15"/>
      <c r="OJH15"/>
      <c r="OJI15"/>
      <c r="OJJ15"/>
      <c r="OJK15"/>
      <c r="OJL15"/>
      <c r="OJM15"/>
      <c r="OJN15"/>
      <c r="OJO15"/>
      <c r="OJP15"/>
      <c r="OJQ15"/>
      <c r="OJR15"/>
      <c r="OJS15"/>
      <c r="OJT15"/>
      <c r="OJU15"/>
      <c r="OJV15"/>
      <c r="OJW15"/>
      <c r="OJX15"/>
      <c r="OJY15"/>
      <c r="OJZ15"/>
      <c r="OKA15"/>
      <c r="OKB15"/>
      <c r="OKC15"/>
      <c r="OKD15"/>
      <c r="OKE15"/>
      <c r="OKF15"/>
      <c r="OKG15"/>
      <c r="OKH15"/>
      <c r="OKI15"/>
      <c r="OKJ15"/>
      <c r="OKK15"/>
      <c r="OKL15"/>
      <c r="OKM15"/>
      <c r="OKN15"/>
      <c r="OKO15"/>
      <c r="OKP15"/>
      <c r="OKQ15"/>
      <c r="OKR15"/>
      <c r="OKS15"/>
      <c r="OKT15"/>
      <c r="OKU15"/>
      <c r="OKV15"/>
      <c r="OKW15"/>
      <c r="OKX15"/>
      <c r="OKY15"/>
      <c r="OKZ15"/>
      <c r="OLA15"/>
      <c r="OLB15"/>
      <c r="OLC15"/>
      <c r="OLD15"/>
      <c r="OLE15"/>
      <c r="OLF15"/>
      <c r="OLG15"/>
      <c r="OLH15"/>
      <c r="OLI15"/>
      <c r="OLJ15"/>
      <c r="OLK15"/>
      <c r="OLL15"/>
      <c r="OLM15"/>
      <c r="OLN15"/>
      <c r="OLO15"/>
      <c r="OLP15"/>
      <c r="OLQ15"/>
      <c r="OLR15"/>
      <c r="OLS15"/>
      <c r="OLT15"/>
      <c r="OLU15"/>
      <c r="OLV15"/>
      <c r="OLW15"/>
      <c r="OLX15"/>
      <c r="OLY15"/>
      <c r="OLZ15"/>
      <c r="OMA15"/>
      <c r="OMB15"/>
      <c r="OMC15"/>
      <c r="OMD15"/>
      <c r="OME15"/>
      <c r="OMF15"/>
      <c r="OMG15"/>
      <c r="OMH15"/>
      <c r="OMI15"/>
      <c r="OMJ15"/>
      <c r="OMK15"/>
      <c r="OML15"/>
      <c r="OMM15"/>
      <c r="OMN15"/>
      <c r="OMO15"/>
      <c r="OMP15"/>
      <c r="OMQ15"/>
      <c r="OMR15"/>
      <c r="OMS15"/>
      <c r="OMT15"/>
      <c r="OMU15"/>
      <c r="OMV15"/>
      <c r="OMW15"/>
      <c r="OMX15"/>
      <c r="OMY15"/>
      <c r="OMZ15"/>
      <c r="ONA15"/>
      <c r="ONB15"/>
      <c r="ONC15"/>
      <c r="OND15"/>
      <c r="ONE15"/>
      <c r="ONF15"/>
      <c r="ONG15"/>
      <c r="ONH15"/>
      <c r="ONI15"/>
      <c r="ONJ15"/>
      <c r="ONK15"/>
      <c r="ONL15"/>
      <c r="ONM15"/>
      <c r="ONN15"/>
      <c r="ONO15"/>
      <c r="ONP15"/>
      <c r="ONQ15"/>
      <c r="ONR15"/>
      <c r="ONS15"/>
      <c r="ONT15"/>
      <c r="ONU15"/>
      <c r="ONV15"/>
      <c r="ONW15"/>
      <c r="ONX15"/>
      <c r="ONY15"/>
      <c r="ONZ15"/>
      <c r="OOA15"/>
      <c r="OOB15"/>
      <c r="OOC15"/>
      <c r="OOD15"/>
      <c r="OOE15"/>
      <c r="OOF15"/>
      <c r="OOG15"/>
      <c r="OOH15"/>
      <c r="OOI15"/>
      <c r="OOJ15"/>
      <c r="OOK15"/>
      <c r="OOL15"/>
      <c r="OOM15"/>
      <c r="OON15"/>
      <c r="OOO15"/>
      <c r="OOP15"/>
      <c r="OOQ15"/>
      <c r="OOR15"/>
      <c r="OOS15"/>
      <c r="OOT15"/>
      <c r="OOU15"/>
      <c r="OOV15"/>
      <c r="OOW15"/>
      <c r="OOX15"/>
      <c r="OOY15"/>
      <c r="OOZ15"/>
      <c r="OPA15"/>
      <c r="OPB15"/>
      <c r="OPC15"/>
      <c r="OPD15"/>
      <c r="OPE15"/>
      <c r="OPF15"/>
      <c r="OPG15"/>
      <c r="OPH15"/>
      <c r="OPI15"/>
      <c r="OPJ15"/>
      <c r="OPK15"/>
      <c r="OPL15"/>
      <c r="OPM15"/>
      <c r="OPN15"/>
      <c r="OPO15"/>
      <c r="OPP15"/>
      <c r="OPQ15"/>
      <c r="OPR15"/>
      <c r="OPS15"/>
      <c r="OPT15"/>
      <c r="OPU15"/>
      <c r="OPV15"/>
      <c r="OPW15"/>
      <c r="OPX15"/>
      <c r="OPY15"/>
      <c r="OPZ15"/>
      <c r="OQA15"/>
      <c r="OQB15"/>
      <c r="OQC15"/>
      <c r="OQD15"/>
      <c r="OQE15"/>
      <c r="OQF15"/>
      <c r="OQG15"/>
      <c r="OQH15"/>
      <c r="OQI15"/>
      <c r="OQJ15"/>
      <c r="OQK15"/>
      <c r="OQL15"/>
      <c r="OQM15"/>
      <c r="OQN15"/>
      <c r="OQO15"/>
      <c r="OQP15"/>
      <c r="OQQ15"/>
      <c r="OQR15"/>
      <c r="OQS15"/>
      <c r="OQT15"/>
      <c r="OQU15"/>
      <c r="OQV15"/>
      <c r="OQW15"/>
      <c r="OQX15"/>
      <c r="OQY15"/>
      <c r="OQZ15"/>
      <c r="ORA15"/>
      <c r="ORB15"/>
      <c r="ORC15"/>
      <c r="ORD15"/>
      <c r="ORE15"/>
      <c r="ORF15"/>
      <c r="ORG15"/>
      <c r="ORH15"/>
      <c r="ORI15"/>
      <c r="ORJ15"/>
      <c r="ORK15"/>
      <c r="ORL15"/>
      <c r="ORM15"/>
      <c r="ORN15"/>
      <c r="ORO15"/>
      <c r="ORP15"/>
      <c r="ORQ15"/>
      <c r="ORR15"/>
      <c r="ORS15"/>
      <c r="ORT15"/>
      <c r="ORU15"/>
      <c r="ORV15"/>
      <c r="ORW15"/>
      <c r="ORX15"/>
      <c r="ORY15"/>
      <c r="ORZ15"/>
      <c r="OSA15"/>
      <c r="OSB15"/>
      <c r="OSC15"/>
      <c r="OSD15"/>
      <c r="OSE15"/>
      <c r="OSF15"/>
      <c r="OSG15"/>
      <c r="OSH15"/>
      <c r="OSI15"/>
      <c r="OSJ15"/>
      <c r="OSK15"/>
      <c r="OSL15"/>
      <c r="OSM15"/>
      <c r="OSN15"/>
      <c r="OSO15"/>
      <c r="OSP15"/>
      <c r="OSQ15"/>
      <c r="OSR15"/>
      <c r="OSS15"/>
      <c r="OST15"/>
      <c r="OSU15"/>
      <c r="OSV15"/>
      <c r="OSW15"/>
      <c r="OSX15"/>
      <c r="OSY15"/>
      <c r="OSZ15"/>
      <c r="OTA15"/>
      <c r="OTB15"/>
      <c r="OTC15"/>
      <c r="OTD15"/>
      <c r="OTE15"/>
      <c r="OTF15"/>
      <c r="OTG15"/>
      <c r="OTH15"/>
      <c r="OTI15"/>
      <c r="OTJ15"/>
      <c r="OTK15"/>
      <c r="OTL15"/>
      <c r="OTM15"/>
      <c r="OTN15"/>
      <c r="OTO15"/>
      <c r="OTP15"/>
      <c r="OTQ15"/>
      <c r="OTR15"/>
      <c r="OTS15"/>
      <c r="OTT15"/>
      <c r="OTU15"/>
      <c r="OTV15"/>
      <c r="OTW15"/>
      <c r="OTX15"/>
      <c r="OTY15"/>
      <c r="OTZ15"/>
      <c r="OUA15"/>
      <c r="OUB15"/>
      <c r="OUC15"/>
      <c r="OUD15"/>
      <c r="OUE15"/>
      <c r="OUF15"/>
      <c r="OUG15"/>
      <c r="OUH15"/>
      <c r="OUI15"/>
      <c r="OUJ15"/>
      <c r="OUK15"/>
      <c r="OUL15"/>
      <c r="OUM15"/>
      <c r="OUN15"/>
      <c r="OUO15"/>
      <c r="OUP15"/>
      <c r="OUQ15"/>
      <c r="OUR15"/>
      <c r="OUS15"/>
      <c r="OUT15"/>
      <c r="OUU15"/>
      <c r="OUV15"/>
      <c r="OUW15"/>
      <c r="OUX15"/>
      <c r="OUY15"/>
      <c r="OUZ15"/>
      <c r="OVA15"/>
      <c r="OVB15"/>
      <c r="OVC15"/>
      <c r="OVD15"/>
      <c r="OVE15"/>
      <c r="OVF15"/>
      <c r="OVG15"/>
      <c r="OVH15"/>
      <c r="OVI15"/>
      <c r="OVJ15"/>
      <c r="OVK15"/>
      <c r="OVL15"/>
      <c r="OVM15"/>
      <c r="OVN15"/>
      <c r="OVO15"/>
      <c r="OVP15"/>
      <c r="OVQ15"/>
      <c r="OVR15"/>
      <c r="OVS15"/>
      <c r="OVT15"/>
      <c r="OVU15"/>
      <c r="OVV15"/>
      <c r="OVW15"/>
      <c r="OVX15"/>
      <c r="OVY15"/>
      <c r="OVZ15"/>
      <c r="OWA15"/>
      <c r="OWB15"/>
      <c r="OWC15"/>
      <c r="OWD15"/>
      <c r="OWE15"/>
      <c r="OWF15"/>
      <c r="OWG15"/>
      <c r="OWH15"/>
      <c r="OWI15"/>
      <c r="OWJ15"/>
      <c r="OWK15"/>
      <c r="OWL15"/>
      <c r="OWM15"/>
      <c r="OWN15"/>
      <c r="OWO15"/>
      <c r="OWP15"/>
      <c r="OWQ15"/>
      <c r="OWR15"/>
      <c r="OWS15"/>
      <c r="OWT15"/>
      <c r="OWU15"/>
      <c r="OWV15"/>
      <c r="OWW15"/>
      <c r="OWX15"/>
      <c r="OWY15"/>
      <c r="OWZ15"/>
      <c r="OXA15"/>
      <c r="OXB15"/>
      <c r="OXC15"/>
      <c r="OXD15"/>
      <c r="OXE15"/>
      <c r="OXF15"/>
      <c r="OXG15"/>
      <c r="OXH15"/>
      <c r="OXI15"/>
      <c r="OXJ15"/>
      <c r="OXK15"/>
      <c r="OXL15"/>
      <c r="OXM15"/>
      <c r="OXN15"/>
      <c r="OXO15"/>
      <c r="OXP15"/>
      <c r="OXQ15"/>
      <c r="OXR15"/>
      <c r="OXS15"/>
      <c r="OXT15"/>
      <c r="OXU15"/>
      <c r="OXV15"/>
      <c r="OXW15"/>
      <c r="OXX15"/>
      <c r="OXY15"/>
      <c r="OXZ15"/>
      <c r="OYA15"/>
      <c r="OYB15"/>
      <c r="OYC15"/>
      <c r="OYD15"/>
      <c r="OYE15"/>
      <c r="OYF15"/>
      <c r="OYG15"/>
      <c r="OYH15"/>
      <c r="OYI15"/>
      <c r="OYJ15"/>
      <c r="OYK15"/>
      <c r="OYL15"/>
      <c r="OYM15"/>
      <c r="OYN15"/>
      <c r="OYO15"/>
      <c r="OYP15"/>
      <c r="OYQ15"/>
      <c r="OYR15"/>
      <c r="OYS15"/>
      <c r="OYT15"/>
      <c r="OYU15"/>
      <c r="OYV15"/>
      <c r="OYW15"/>
      <c r="OYX15"/>
      <c r="OYY15"/>
      <c r="OYZ15"/>
      <c r="OZA15"/>
      <c r="OZB15"/>
      <c r="OZC15"/>
      <c r="OZD15"/>
      <c r="OZE15"/>
      <c r="OZF15"/>
      <c r="OZG15"/>
      <c r="OZH15"/>
      <c r="OZI15"/>
      <c r="OZJ15"/>
      <c r="OZK15"/>
      <c r="OZL15"/>
      <c r="OZM15"/>
      <c r="OZN15"/>
      <c r="OZO15"/>
      <c r="OZP15"/>
      <c r="OZQ15"/>
      <c r="OZR15"/>
      <c r="OZS15"/>
      <c r="OZT15"/>
      <c r="OZU15"/>
      <c r="OZV15"/>
      <c r="OZW15"/>
      <c r="OZX15"/>
      <c r="OZY15"/>
      <c r="OZZ15"/>
      <c r="PAA15"/>
      <c r="PAB15"/>
      <c r="PAC15"/>
      <c r="PAD15"/>
      <c r="PAE15"/>
      <c r="PAF15"/>
      <c r="PAG15"/>
      <c r="PAH15"/>
      <c r="PAI15"/>
      <c r="PAJ15"/>
      <c r="PAK15"/>
      <c r="PAL15"/>
      <c r="PAM15"/>
      <c r="PAN15"/>
      <c r="PAO15"/>
      <c r="PAP15"/>
      <c r="PAQ15"/>
      <c r="PAR15"/>
      <c r="PAS15"/>
      <c r="PAT15"/>
      <c r="PAU15"/>
      <c r="PAV15"/>
      <c r="PAW15"/>
      <c r="PAX15"/>
      <c r="PAY15"/>
      <c r="PAZ15"/>
      <c r="PBA15"/>
      <c r="PBB15"/>
      <c r="PBC15"/>
      <c r="PBD15"/>
      <c r="PBE15"/>
      <c r="PBF15"/>
      <c r="PBG15"/>
      <c r="PBH15"/>
      <c r="PBI15"/>
      <c r="PBJ15"/>
      <c r="PBK15"/>
      <c r="PBL15"/>
      <c r="PBM15"/>
      <c r="PBN15"/>
      <c r="PBO15"/>
      <c r="PBP15"/>
      <c r="PBQ15"/>
      <c r="PBR15"/>
      <c r="PBS15"/>
      <c r="PBT15"/>
      <c r="PBU15"/>
      <c r="PBV15"/>
      <c r="PBW15"/>
      <c r="PBX15"/>
      <c r="PBY15"/>
      <c r="PBZ15"/>
      <c r="PCA15"/>
      <c r="PCB15"/>
      <c r="PCC15"/>
      <c r="PCD15"/>
      <c r="PCE15"/>
      <c r="PCF15"/>
      <c r="PCG15"/>
      <c r="PCH15"/>
      <c r="PCI15"/>
      <c r="PCJ15"/>
      <c r="PCK15"/>
      <c r="PCL15"/>
      <c r="PCM15"/>
      <c r="PCN15"/>
      <c r="PCO15"/>
      <c r="PCP15"/>
      <c r="PCQ15"/>
      <c r="PCR15"/>
      <c r="PCS15"/>
      <c r="PCT15"/>
      <c r="PCU15"/>
      <c r="PCV15"/>
      <c r="PCW15"/>
      <c r="PCX15"/>
      <c r="PCY15"/>
      <c r="PCZ15"/>
      <c r="PDA15"/>
      <c r="PDB15"/>
      <c r="PDC15"/>
      <c r="PDD15"/>
      <c r="PDE15"/>
      <c r="PDF15"/>
      <c r="PDG15"/>
      <c r="PDH15"/>
      <c r="PDI15"/>
      <c r="PDJ15"/>
      <c r="PDK15"/>
      <c r="PDL15"/>
      <c r="PDM15"/>
      <c r="PDN15"/>
      <c r="PDO15"/>
      <c r="PDP15"/>
      <c r="PDQ15"/>
      <c r="PDR15"/>
      <c r="PDS15"/>
      <c r="PDT15"/>
      <c r="PDU15"/>
      <c r="PDV15"/>
      <c r="PDW15"/>
      <c r="PDX15"/>
      <c r="PDY15"/>
      <c r="PDZ15"/>
      <c r="PEA15"/>
      <c r="PEB15"/>
      <c r="PEC15"/>
      <c r="PED15"/>
      <c r="PEE15"/>
      <c r="PEF15"/>
      <c r="PEG15"/>
      <c r="PEH15"/>
      <c r="PEI15"/>
      <c r="PEJ15"/>
      <c r="PEK15"/>
      <c r="PEL15"/>
      <c r="PEM15"/>
      <c r="PEN15"/>
      <c r="PEO15"/>
      <c r="PEP15"/>
      <c r="PEQ15"/>
      <c r="PER15"/>
      <c r="PES15"/>
      <c r="PET15"/>
      <c r="PEU15"/>
      <c r="PEV15"/>
      <c r="PEW15"/>
      <c r="PEX15"/>
      <c r="PEY15"/>
      <c r="PEZ15"/>
      <c r="PFA15"/>
      <c r="PFB15"/>
      <c r="PFC15"/>
      <c r="PFD15"/>
      <c r="PFE15"/>
      <c r="PFF15"/>
      <c r="PFG15"/>
      <c r="PFH15"/>
      <c r="PFI15"/>
      <c r="PFJ15"/>
      <c r="PFK15"/>
      <c r="PFL15"/>
      <c r="PFM15"/>
      <c r="PFN15"/>
      <c r="PFO15"/>
      <c r="PFP15"/>
      <c r="PFQ15"/>
      <c r="PFR15"/>
      <c r="PFS15"/>
      <c r="PFT15"/>
      <c r="PFU15"/>
      <c r="PFV15"/>
      <c r="PFW15"/>
      <c r="PFX15"/>
      <c r="PFY15"/>
      <c r="PFZ15"/>
      <c r="PGA15"/>
      <c r="PGB15"/>
      <c r="PGC15"/>
      <c r="PGD15"/>
      <c r="PGE15"/>
      <c r="PGF15"/>
      <c r="PGG15"/>
      <c r="PGH15"/>
      <c r="PGI15"/>
      <c r="PGJ15"/>
      <c r="PGK15"/>
      <c r="PGL15"/>
      <c r="PGM15"/>
      <c r="PGN15"/>
      <c r="PGO15"/>
      <c r="PGP15"/>
      <c r="PGQ15"/>
      <c r="PGR15"/>
      <c r="PGS15"/>
      <c r="PGT15"/>
      <c r="PGU15"/>
      <c r="PGV15"/>
      <c r="PGW15"/>
      <c r="PGX15"/>
      <c r="PGY15"/>
      <c r="PGZ15"/>
      <c r="PHA15"/>
      <c r="PHB15"/>
      <c r="PHC15"/>
      <c r="PHD15"/>
      <c r="PHE15"/>
      <c r="PHF15"/>
      <c r="PHG15"/>
      <c r="PHH15"/>
      <c r="PHI15"/>
      <c r="PHJ15"/>
      <c r="PHK15"/>
      <c r="PHL15"/>
      <c r="PHM15"/>
      <c r="PHN15"/>
      <c r="PHO15"/>
      <c r="PHP15"/>
      <c r="PHQ15"/>
      <c r="PHR15"/>
      <c r="PHS15"/>
      <c r="PHT15"/>
      <c r="PHU15"/>
      <c r="PHV15"/>
      <c r="PHW15"/>
      <c r="PHX15"/>
      <c r="PHY15"/>
      <c r="PHZ15"/>
      <c r="PIA15"/>
      <c r="PIB15"/>
      <c r="PIC15"/>
      <c r="PID15"/>
      <c r="PIE15"/>
      <c r="PIF15"/>
      <c r="PIG15"/>
      <c r="PIH15"/>
      <c r="PII15"/>
      <c r="PIJ15"/>
      <c r="PIK15"/>
      <c r="PIL15"/>
      <c r="PIM15"/>
      <c r="PIN15"/>
      <c r="PIO15"/>
      <c r="PIP15"/>
      <c r="PIQ15"/>
      <c r="PIR15"/>
      <c r="PIS15"/>
      <c r="PIT15"/>
      <c r="PIU15"/>
      <c r="PIV15"/>
      <c r="PIW15"/>
      <c r="PIX15"/>
      <c r="PIY15"/>
      <c r="PIZ15"/>
      <c r="PJA15"/>
      <c r="PJB15"/>
      <c r="PJC15"/>
      <c r="PJD15"/>
      <c r="PJE15"/>
      <c r="PJF15"/>
      <c r="PJG15"/>
      <c r="PJH15"/>
      <c r="PJI15"/>
      <c r="PJJ15"/>
      <c r="PJK15"/>
      <c r="PJL15"/>
      <c r="PJM15"/>
      <c r="PJN15"/>
      <c r="PJO15"/>
      <c r="PJP15"/>
      <c r="PJQ15"/>
      <c r="PJR15"/>
      <c r="PJS15"/>
      <c r="PJT15"/>
      <c r="PJU15"/>
      <c r="PJV15"/>
      <c r="PJW15"/>
      <c r="PJX15"/>
      <c r="PJY15"/>
      <c r="PJZ15"/>
      <c r="PKA15"/>
      <c r="PKB15"/>
      <c r="PKC15"/>
      <c r="PKD15"/>
      <c r="PKE15"/>
      <c r="PKF15"/>
      <c r="PKG15"/>
      <c r="PKH15"/>
      <c r="PKI15"/>
      <c r="PKJ15"/>
      <c r="PKK15"/>
      <c r="PKL15"/>
      <c r="PKM15"/>
      <c r="PKN15"/>
      <c r="PKO15"/>
      <c r="PKP15"/>
      <c r="PKQ15"/>
      <c r="PKR15"/>
      <c r="PKS15"/>
      <c r="PKT15"/>
      <c r="PKU15"/>
      <c r="PKV15"/>
      <c r="PKW15"/>
      <c r="PKX15"/>
      <c r="PKY15"/>
      <c r="PKZ15"/>
      <c r="PLA15"/>
      <c r="PLB15"/>
      <c r="PLC15"/>
      <c r="PLD15"/>
      <c r="PLE15"/>
      <c r="PLF15"/>
      <c r="PLG15"/>
      <c r="PLH15"/>
      <c r="PLI15"/>
      <c r="PLJ15"/>
      <c r="PLK15"/>
      <c r="PLL15"/>
      <c r="PLM15"/>
      <c r="PLN15"/>
      <c r="PLO15"/>
      <c r="PLP15"/>
      <c r="PLQ15"/>
      <c r="PLR15"/>
      <c r="PLS15"/>
      <c r="PLT15"/>
      <c r="PLU15"/>
      <c r="PLV15"/>
      <c r="PLW15"/>
      <c r="PLX15"/>
      <c r="PLY15"/>
      <c r="PLZ15"/>
      <c r="PMA15"/>
      <c r="PMB15"/>
      <c r="PMC15"/>
      <c r="PMD15"/>
      <c r="PME15"/>
      <c r="PMF15"/>
      <c r="PMG15"/>
      <c r="PMH15"/>
      <c r="PMI15"/>
      <c r="PMJ15"/>
      <c r="PMK15"/>
      <c r="PML15"/>
      <c r="PMM15"/>
      <c r="PMN15"/>
      <c r="PMO15"/>
      <c r="PMP15"/>
      <c r="PMQ15"/>
      <c r="PMR15"/>
      <c r="PMS15"/>
      <c r="PMT15"/>
      <c r="PMU15"/>
      <c r="PMV15"/>
      <c r="PMW15"/>
      <c r="PMX15"/>
      <c r="PMY15"/>
      <c r="PMZ15"/>
      <c r="PNA15"/>
      <c r="PNB15"/>
      <c r="PNC15"/>
      <c r="PND15"/>
      <c r="PNE15"/>
      <c r="PNF15"/>
      <c r="PNG15"/>
      <c r="PNH15"/>
      <c r="PNI15"/>
      <c r="PNJ15"/>
      <c r="PNK15"/>
      <c r="PNL15"/>
      <c r="PNM15"/>
      <c r="PNN15"/>
      <c r="PNO15"/>
      <c r="PNP15"/>
      <c r="PNQ15"/>
      <c r="PNR15"/>
      <c r="PNS15"/>
      <c r="PNT15"/>
      <c r="PNU15"/>
      <c r="PNV15"/>
      <c r="PNW15"/>
      <c r="PNX15"/>
      <c r="PNY15"/>
      <c r="PNZ15"/>
      <c r="POA15"/>
      <c r="POB15"/>
      <c r="POC15"/>
      <c r="POD15"/>
      <c r="POE15"/>
      <c r="POF15"/>
      <c r="POG15"/>
      <c r="POH15"/>
      <c r="POI15"/>
      <c r="POJ15"/>
      <c r="POK15"/>
      <c r="POL15"/>
      <c r="POM15"/>
      <c r="PON15"/>
      <c r="POO15"/>
      <c r="POP15"/>
      <c r="POQ15"/>
      <c r="POR15"/>
      <c r="POS15"/>
      <c r="POT15"/>
      <c r="POU15"/>
      <c r="POV15"/>
      <c r="POW15"/>
      <c r="POX15"/>
      <c r="POY15"/>
      <c r="POZ15"/>
      <c r="PPA15"/>
      <c r="PPB15"/>
      <c r="PPC15"/>
      <c r="PPD15"/>
      <c r="PPE15"/>
      <c r="PPF15"/>
      <c r="PPG15"/>
      <c r="PPH15"/>
      <c r="PPI15"/>
      <c r="PPJ15"/>
      <c r="PPK15"/>
      <c r="PPL15"/>
      <c r="PPM15"/>
      <c r="PPN15"/>
      <c r="PPO15"/>
      <c r="PPP15"/>
      <c r="PPQ15"/>
      <c r="PPR15"/>
      <c r="PPS15"/>
      <c r="PPT15"/>
      <c r="PPU15"/>
      <c r="PPV15"/>
      <c r="PPW15"/>
      <c r="PPX15"/>
      <c r="PPY15"/>
      <c r="PPZ15"/>
      <c r="PQA15"/>
      <c r="PQB15"/>
      <c r="PQC15"/>
      <c r="PQD15"/>
      <c r="PQE15"/>
      <c r="PQF15"/>
      <c r="PQG15"/>
      <c r="PQH15"/>
      <c r="PQI15"/>
      <c r="PQJ15"/>
      <c r="PQK15"/>
      <c r="PQL15"/>
      <c r="PQM15"/>
      <c r="PQN15"/>
      <c r="PQO15"/>
      <c r="PQP15"/>
      <c r="PQQ15"/>
      <c r="PQR15"/>
      <c r="PQS15"/>
      <c r="PQT15"/>
      <c r="PQU15"/>
      <c r="PQV15"/>
      <c r="PQW15"/>
      <c r="PQX15"/>
      <c r="PQY15"/>
      <c r="PQZ15"/>
      <c r="PRA15"/>
      <c r="PRB15"/>
      <c r="PRC15"/>
      <c r="PRD15"/>
      <c r="PRE15"/>
      <c r="PRF15"/>
      <c r="PRG15"/>
      <c r="PRH15"/>
      <c r="PRI15"/>
      <c r="PRJ15"/>
      <c r="PRK15"/>
      <c r="PRL15"/>
      <c r="PRM15"/>
      <c r="PRN15"/>
      <c r="PRO15"/>
      <c r="PRP15"/>
      <c r="PRQ15"/>
      <c r="PRR15"/>
      <c r="PRS15"/>
      <c r="PRT15"/>
      <c r="PRU15"/>
      <c r="PRV15"/>
      <c r="PRW15"/>
      <c r="PRX15"/>
      <c r="PRY15"/>
      <c r="PRZ15"/>
      <c r="PSA15"/>
      <c r="PSB15"/>
      <c r="PSC15"/>
      <c r="PSD15"/>
      <c r="PSE15"/>
      <c r="PSF15"/>
      <c r="PSG15"/>
      <c r="PSH15"/>
      <c r="PSI15"/>
      <c r="PSJ15"/>
      <c r="PSK15"/>
      <c r="PSL15"/>
      <c r="PSM15"/>
      <c r="PSN15"/>
      <c r="PSO15"/>
      <c r="PSP15"/>
      <c r="PSQ15"/>
      <c r="PSR15"/>
      <c r="PSS15"/>
      <c r="PST15"/>
      <c r="PSU15"/>
      <c r="PSV15"/>
      <c r="PSW15"/>
      <c r="PSX15"/>
      <c r="PSY15"/>
      <c r="PSZ15"/>
      <c r="PTA15"/>
      <c r="PTB15"/>
      <c r="PTC15"/>
      <c r="PTD15"/>
      <c r="PTE15"/>
      <c r="PTF15"/>
      <c r="PTG15"/>
      <c r="PTH15"/>
      <c r="PTI15"/>
      <c r="PTJ15"/>
      <c r="PTK15"/>
      <c r="PTL15"/>
      <c r="PTM15"/>
      <c r="PTN15"/>
      <c r="PTO15"/>
      <c r="PTP15"/>
      <c r="PTQ15"/>
      <c r="PTR15"/>
      <c r="PTS15"/>
      <c r="PTT15"/>
      <c r="PTU15"/>
      <c r="PTV15"/>
      <c r="PTW15"/>
      <c r="PTX15"/>
      <c r="PTY15"/>
      <c r="PTZ15"/>
      <c r="PUA15"/>
      <c r="PUB15"/>
      <c r="PUC15"/>
      <c r="PUD15"/>
      <c r="PUE15"/>
      <c r="PUF15"/>
      <c r="PUG15"/>
      <c r="PUH15"/>
      <c r="PUI15"/>
      <c r="PUJ15"/>
      <c r="PUK15"/>
      <c r="PUL15"/>
      <c r="PUM15"/>
      <c r="PUN15"/>
      <c r="PUO15"/>
      <c r="PUP15"/>
      <c r="PUQ15"/>
      <c r="PUR15"/>
      <c r="PUS15"/>
      <c r="PUT15"/>
      <c r="PUU15"/>
      <c r="PUV15"/>
      <c r="PUW15"/>
      <c r="PUX15"/>
      <c r="PUY15"/>
      <c r="PUZ15"/>
      <c r="PVA15"/>
      <c r="PVB15"/>
      <c r="PVC15"/>
      <c r="PVD15"/>
      <c r="PVE15"/>
      <c r="PVF15"/>
      <c r="PVG15"/>
      <c r="PVH15"/>
      <c r="PVI15"/>
      <c r="PVJ15"/>
      <c r="PVK15"/>
      <c r="PVL15"/>
      <c r="PVM15"/>
      <c r="PVN15"/>
      <c r="PVO15"/>
      <c r="PVP15"/>
      <c r="PVQ15"/>
      <c r="PVR15"/>
      <c r="PVS15"/>
      <c r="PVT15"/>
      <c r="PVU15"/>
      <c r="PVV15"/>
      <c r="PVW15"/>
      <c r="PVX15"/>
      <c r="PVY15"/>
      <c r="PVZ15"/>
      <c r="PWA15"/>
      <c r="PWB15"/>
      <c r="PWC15"/>
      <c r="PWD15"/>
      <c r="PWE15"/>
      <c r="PWF15"/>
      <c r="PWG15"/>
      <c r="PWH15"/>
      <c r="PWI15"/>
      <c r="PWJ15"/>
      <c r="PWK15"/>
      <c r="PWL15"/>
      <c r="PWM15"/>
      <c r="PWN15"/>
      <c r="PWO15"/>
      <c r="PWP15"/>
      <c r="PWQ15"/>
      <c r="PWR15"/>
      <c r="PWS15"/>
      <c r="PWT15"/>
      <c r="PWU15"/>
      <c r="PWV15"/>
      <c r="PWW15"/>
      <c r="PWX15"/>
      <c r="PWY15"/>
      <c r="PWZ15"/>
      <c r="PXA15"/>
      <c r="PXB15"/>
      <c r="PXC15"/>
      <c r="PXD15"/>
      <c r="PXE15"/>
      <c r="PXF15"/>
      <c r="PXG15"/>
      <c r="PXH15"/>
      <c r="PXI15"/>
      <c r="PXJ15"/>
      <c r="PXK15"/>
      <c r="PXL15"/>
      <c r="PXM15"/>
      <c r="PXN15"/>
      <c r="PXO15"/>
      <c r="PXP15"/>
      <c r="PXQ15"/>
      <c r="PXR15"/>
      <c r="PXS15"/>
      <c r="PXT15"/>
      <c r="PXU15"/>
      <c r="PXV15"/>
      <c r="PXW15"/>
      <c r="PXX15"/>
      <c r="PXY15"/>
      <c r="PXZ15"/>
      <c r="PYA15"/>
      <c r="PYB15"/>
      <c r="PYC15"/>
      <c r="PYD15"/>
      <c r="PYE15"/>
      <c r="PYF15"/>
      <c r="PYG15"/>
      <c r="PYH15"/>
      <c r="PYI15"/>
      <c r="PYJ15"/>
      <c r="PYK15"/>
      <c r="PYL15"/>
      <c r="PYM15"/>
      <c r="PYN15"/>
      <c r="PYO15"/>
      <c r="PYP15"/>
      <c r="PYQ15"/>
      <c r="PYR15"/>
      <c r="PYS15"/>
      <c r="PYT15"/>
      <c r="PYU15"/>
      <c r="PYV15"/>
      <c r="PYW15"/>
      <c r="PYX15"/>
      <c r="PYY15"/>
      <c r="PYZ15"/>
      <c r="PZA15"/>
      <c r="PZB15"/>
      <c r="PZC15"/>
      <c r="PZD15"/>
      <c r="PZE15"/>
      <c r="PZF15"/>
      <c r="PZG15"/>
      <c r="PZH15"/>
      <c r="PZI15"/>
      <c r="PZJ15"/>
      <c r="PZK15"/>
      <c r="PZL15"/>
      <c r="PZM15"/>
      <c r="PZN15"/>
      <c r="PZO15"/>
      <c r="PZP15"/>
      <c r="PZQ15"/>
      <c r="PZR15"/>
      <c r="PZS15"/>
      <c r="PZT15"/>
      <c r="PZU15"/>
      <c r="PZV15"/>
      <c r="PZW15"/>
      <c r="PZX15"/>
      <c r="PZY15"/>
      <c r="PZZ15"/>
      <c r="QAA15"/>
      <c r="QAB15"/>
      <c r="QAC15"/>
      <c r="QAD15"/>
      <c r="QAE15"/>
      <c r="QAF15"/>
      <c r="QAG15"/>
      <c r="QAH15"/>
      <c r="QAI15"/>
      <c r="QAJ15"/>
      <c r="QAK15"/>
      <c r="QAL15"/>
      <c r="QAM15"/>
      <c r="QAN15"/>
      <c r="QAO15"/>
      <c r="QAP15"/>
      <c r="QAQ15"/>
      <c r="QAR15"/>
      <c r="QAS15"/>
      <c r="QAT15"/>
      <c r="QAU15"/>
      <c r="QAV15"/>
      <c r="QAW15"/>
      <c r="QAX15"/>
      <c r="QAY15"/>
      <c r="QAZ15"/>
      <c r="QBA15"/>
      <c r="QBB15"/>
      <c r="QBC15"/>
      <c r="QBD15"/>
      <c r="QBE15"/>
      <c r="QBF15"/>
      <c r="QBG15"/>
      <c r="QBH15"/>
      <c r="QBI15"/>
      <c r="QBJ15"/>
      <c r="QBK15"/>
      <c r="QBL15"/>
      <c r="QBM15"/>
      <c r="QBN15"/>
      <c r="QBO15"/>
      <c r="QBP15"/>
      <c r="QBQ15"/>
      <c r="QBR15"/>
      <c r="QBS15"/>
      <c r="QBT15"/>
      <c r="QBU15"/>
      <c r="QBV15"/>
      <c r="QBW15"/>
      <c r="QBX15"/>
      <c r="QBY15"/>
      <c r="QBZ15"/>
      <c r="QCA15"/>
      <c r="QCB15"/>
      <c r="QCC15"/>
      <c r="QCD15"/>
      <c r="QCE15"/>
      <c r="QCF15"/>
      <c r="QCG15"/>
      <c r="QCH15"/>
      <c r="QCI15"/>
      <c r="QCJ15"/>
      <c r="QCK15"/>
      <c r="QCL15"/>
      <c r="QCM15"/>
      <c r="QCN15"/>
      <c r="QCO15"/>
      <c r="QCP15"/>
      <c r="QCQ15"/>
      <c r="QCR15"/>
      <c r="QCS15"/>
      <c r="QCT15"/>
      <c r="QCU15"/>
      <c r="QCV15"/>
      <c r="QCW15"/>
      <c r="QCX15"/>
      <c r="QCY15"/>
      <c r="QCZ15"/>
      <c r="QDA15"/>
      <c r="QDB15"/>
      <c r="QDC15"/>
      <c r="QDD15"/>
      <c r="QDE15"/>
      <c r="QDF15"/>
      <c r="QDG15"/>
      <c r="QDH15"/>
      <c r="QDI15"/>
      <c r="QDJ15"/>
      <c r="QDK15"/>
      <c r="QDL15"/>
      <c r="QDM15"/>
      <c r="QDN15"/>
      <c r="QDO15"/>
      <c r="QDP15"/>
      <c r="QDQ15"/>
      <c r="QDR15"/>
      <c r="QDS15"/>
      <c r="QDT15"/>
      <c r="QDU15"/>
      <c r="QDV15"/>
      <c r="QDW15"/>
      <c r="QDX15"/>
      <c r="QDY15"/>
      <c r="QDZ15"/>
      <c r="QEA15"/>
      <c r="QEB15"/>
      <c r="QEC15"/>
      <c r="QED15"/>
      <c r="QEE15"/>
      <c r="QEF15"/>
      <c r="QEG15"/>
      <c r="QEH15"/>
      <c r="QEI15"/>
      <c r="QEJ15"/>
      <c r="QEK15"/>
      <c r="QEL15"/>
      <c r="QEM15"/>
      <c r="QEN15"/>
      <c r="QEO15"/>
      <c r="QEP15"/>
      <c r="QEQ15"/>
      <c r="QER15"/>
      <c r="QES15"/>
      <c r="QET15"/>
      <c r="QEU15"/>
      <c r="QEV15"/>
      <c r="QEW15"/>
      <c r="QEX15"/>
      <c r="QEY15"/>
      <c r="QEZ15"/>
      <c r="QFA15"/>
      <c r="QFB15"/>
      <c r="QFC15"/>
      <c r="QFD15"/>
      <c r="QFE15"/>
      <c r="QFF15"/>
      <c r="QFG15"/>
      <c r="QFH15"/>
      <c r="QFI15"/>
      <c r="QFJ15"/>
      <c r="QFK15"/>
      <c r="QFL15"/>
      <c r="QFM15"/>
      <c r="QFN15"/>
      <c r="QFO15"/>
      <c r="QFP15"/>
      <c r="QFQ15"/>
      <c r="QFR15"/>
      <c r="QFS15"/>
      <c r="QFT15"/>
      <c r="QFU15"/>
      <c r="QFV15"/>
      <c r="QFW15"/>
      <c r="QFX15"/>
      <c r="QFY15"/>
      <c r="QFZ15"/>
      <c r="QGA15"/>
      <c r="QGB15"/>
      <c r="QGC15"/>
      <c r="QGD15"/>
      <c r="QGE15"/>
      <c r="QGF15"/>
      <c r="QGG15"/>
      <c r="QGH15"/>
      <c r="QGI15"/>
      <c r="QGJ15"/>
      <c r="QGK15"/>
      <c r="QGL15"/>
      <c r="QGM15"/>
      <c r="QGN15"/>
      <c r="QGO15"/>
      <c r="QGP15"/>
      <c r="QGQ15"/>
      <c r="QGR15"/>
      <c r="QGS15"/>
      <c r="QGT15"/>
      <c r="QGU15"/>
      <c r="QGV15"/>
      <c r="QGW15"/>
      <c r="QGX15"/>
      <c r="QGY15"/>
      <c r="QGZ15"/>
      <c r="QHA15"/>
      <c r="QHB15"/>
      <c r="QHC15"/>
      <c r="QHD15"/>
      <c r="QHE15"/>
      <c r="QHF15"/>
      <c r="QHG15"/>
      <c r="QHH15"/>
      <c r="QHI15"/>
      <c r="QHJ15"/>
      <c r="QHK15"/>
      <c r="QHL15"/>
      <c r="QHM15"/>
      <c r="QHN15"/>
      <c r="QHO15"/>
      <c r="QHP15"/>
      <c r="QHQ15"/>
      <c r="QHR15"/>
      <c r="QHS15"/>
      <c r="QHT15"/>
      <c r="QHU15"/>
      <c r="QHV15"/>
      <c r="QHW15"/>
      <c r="QHX15"/>
      <c r="QHY15"/>
      <c r="QHZ15"/>
      <c r="QIA15"/>
      <c r="QIB15"/>
      <c r="QIC15"/>
      <c r="QID15"/>
      <c r="QIE15"/>
      <c r="QIF15"/>
      <c r="QIG15"/>
      <c r="QIH15"/>
      <c r="QII15"/>
      <c r="QIJ15"/>
      <c r="QIK15"/>
      <c r="QIL15"/>
      <c r="QIM15"/>
      <c r="QIN15"/>
      <c r="QIO15"/>
      <c r="QIP15"/>
      <c r="QIQ15"/>
      <c r="QIR15"/>
      <c r="QIS15"/>
      <c r="QIT15"/>
      <c r="QIU15"/>
      <c r="QIV15"/>
      <c r="QIW15"/>
      <c r="QIX15"/>
      <c r="QIY15"/>
      <c r="QIZ15"/>
      <c r="QJA15"/>
      <c r="QJB15"/>
      <c r="QJC15"/>
      <c r="QJD15"/>
      <c r="QJE15"/>
      <c r="QJF15"/>
      <c r="QJG15"/>
      <c r="QJH15"/>
      <c r="QJI15"/>
      <c r="QJJ15"/>
      <c r="QJK15"/>
      <c r="QJL15"/>
      <c r="QJM15"/>
      <c r="QJN15"/>
      <c r="QJO15"/>
      <c r="QJP15"/>
      <c r="QJQ15"/>
      <c r="QJR15"/>
      <c r="QJS15"/>
      <c r="QJT15"/>
      <c r="QJU15"/>
      <c r="QJV15"/>
      <c r="QJW15"/>
      <c r="QJX15"/>
      <c r="QJY15"/>
      <c r="QJZ15"/>
      <c r="QKA15"/>
      <c r="QKB15"/>
      <c r="QKC15"/>
      <c r="QKD15"/>
      <c r="QKE15"/>
      <c r="QKF15"/>
      <c r="QKG15"/>
      <c r="QKH15"/>
      <c r="QKI15"/>
      <c r="QKJ15"/>
      <c r="QKK15"/>
      <c r="QKL15"/>
      <c r="QKM15"/>
      <c r="QKN15"/>
      <c r="QKO15"/>
      <c r="QKP15"/>
      <c r="QKQ15"/>
      <c r="QKR15"/>
      <c r="QKS15"/>
      <c r="QKT15"/>
      <c r="QKU15"/>
      <c r="QKV15"/>
      <c r="QKW15"/>
      <c r="QKX15"/>
      <c r="QKY15"/>
      <c r="QKZ15"/>
      <c r="QLA15"/>
      <c r="QLB15"/>
      <c r="QLC15"/>
      <c r="QLD15"/>
      <c r="QLE15"/>
      <c r="QLF15"/>
      <c r="QLG15"/>
      <c r="QLH15"/>
      <c r="QLI15"/>
      <c r="QLJ15"/>
      <c r="QLK15"/>
      <c r="QLL15"/>
      <c r="QLM15"/>
      <c r="QLN15"/>
      <c r="QLO15"/>
      <c r="QLP15"/>
      <c r="QLQ15"/>
      <c r="QLR15"/>
      <c r="QLS15"/>
      <c r="QLT15"/>
      <c r="QLU15"/>
      <c r="QLV15"/>
      <c r="QLW15"/>
      <c r="QLX15"/>
      <c r="QLY15"/>
      <c r="QLZ15"/>
      <c r="QMA15"/>
      <c r="QMB15"/>
      <c r="QMC15"/>
      <c r="QMD15"/>
      <c r="QME15"/>
      <c r="QMF15"/>
      <c r="QMG15"/>
      <c r="QMH15"/>
      <c r="QMI15"/>
      <c r="QMJ15"/>
      <c r="QMK15"/>
      <c r="QML15"/>
      <c r="QMM15"/>
      <c r="QMN15"/>
      <c r="QMO15"/>
      <c r="QMP15"/>
      <c r="QMQ15"/>
      <c r="QMR15"/>
      <c r="QMS15"/>
      <c r="QMT15"/>
      <c r="QMU15"/>
      <c r="QMV15"/>
      <c r="QMW15"/>
      <c r="QMX15"/>
      <c r="QMY15"/>
      <c r="QMZ15"/>
      <c r="QNA15"/>
      <c r="QNB15"/>
      <c r="QNC15"/>
      <c r="QND15"/>
      <c r="QNE15"/>
      <c r="QNF15"/>
      <c r="QNG15"/>
      <c r="QNH15"/>
      <c r="QNI15"/>
      <c r="QNJ15"/>
      <c r="QNK15"/>
      <c r="QNL15"/>
      <c r="QNM15"/>
      <c r="QNN15"/>
      <c r="QNO15"/>
      <c r="QNP15"/>
      <c r="QNQ15"/>
      <c r="QNR15"/>
      <c r="QNS15"/>
      <c r="QNT15"/>
      <c r="QNU15"/>
      <c r="QNV15"/>
      <c r="QNW15"/>
      <c r="QNX15"/>
      <c r="QNY15"/>
      <c r="QNZ15"/>
      <c r="QOA15"/>
      <c r="QOB15"/>
      <c r="QOC15"/>
      <c r="QOD15"/>
      <c r="QOE15"/>
      <c r="QOF15"/>
      <c r="QOG15"/>
      <c r="QOH15"/>
      <c r="QOI15"/>
      <c r="QOJ15"/>
      <c r="QOK15"/>
      <c r="QOL15"/>
      <c r="QOM15"/>
      <c r="QON15"/>
      <c r="QOO15"/>
      <c r="QOP15"/>
      <c r="QOQ15"/>
      <c r="QOR15"/>
      <c r="QOS15"/>
      <c r="QOT15"/>
      <c r="QOU15"/>
      <c r="QOV15"/>
      <c r="QOW15"/>
      <c r="QOX15"/>
      <c r="QOY15"/>
      <c r="QOZ15"/>
      <c r="QPA15"/>
      <c r="QPB15"/>
      <c r="QPC15"/>
      <c r="QPD15"/>
      <c r="QPE15"/>
      <c r="QPF15"/>
      <c r="QPG15"/>
      <c r="QPH15"/>
      <c r="QPI15"/>
      <c r="QPJ15"/>
      <c r="QPK15"/>
      <c r="QPL15"/>
      <c r="QPM15"/>
      <c r="QPN15"/>
      <c r="QPO15"/>
      <c r="QPP15"/>
      <c r="QPQ15"/>
      <c r="QPR15"/>
      <c r="QPS15"/>
      <c r="QPT15"/>
      <c r="QPU15"/>
      <c r="QPV15"/>
      <c r="QPW15"/>
      <c r="QPX15"/>
      <c r="QPY15"/>
      <c r="QPZ15"/>
      <c r="QQA15"/>
      <c r="QQB15"/>
      <c r="QQC15"/>
      <c r="QQD15"/>
      <c r="QQE15"/>
      <c r="QQF15"/>
      <c r="QQG15"/>
      <c r="QQH15"/>
      <c r="QQI15"/>
      <c r="QQJ15"/>
      <c r="QQK15"/>
      <c r="QQL15"/>
      <c r="QQM15"/>
      <c r="QQN15"/>
      <c r="QQO15"/>
      <c r="QQP15"/>
      <c r="QQQ15"/>
      <c r="QQR15"/>
      <c r="QQS15"/>
      <c r="QQT15"/>
      <c r="QQU15"/>
      <c r="QQV15"/>
      <c r="QQW15"/>
      <c r="QQX15"/>
      <c r="QQY15"/>
      <c r="QQZ15"/>
      <c r="QRA15"/>
      <c r="QRB15"/>
      <c r="QRC15"/>
      <c r="QRD15"/>
      <c r="QRE15"/>
      <c r="QRF15"/>
      <c r="QRG15"/>
      <c r="QRH15"/>
      <c r="QRI15"/>
      <c r="QRJ15"/>
      <c r="QRK15"/>
      <c r="QRL15"/>
      <c r="QRM15"/>
      <c r="QRN15"/>
      <c r="QRO15"/>
      <c r="QRP15"/>
      <c r="QRQ15"/>
      <c r="QRR15"/>
      <c r="QRS15"/>
      <c r="QRT15"/>
      <c r="QRU15"/>
      <c r="QRV15"/>
      <c r="QRW15"/>
      <c r="QRX15"/>
      <c r="QRY15"/>
      <c r="QRZ15"/>
      <c r="QSA15"/>
      <c r="QSB15"/>
      <c r="QSC15"/>
      <c r="QSD15"/>
      <c r="QSE15"/>
      <c r="QSF15"/>
      <c r="QSG15"/>
      <c r="QSH15"/>
      <c r="QSI15"/>
      <c r="QSJ15"/>
      <c r="QSK15"/>
      <c r="QSL15"/>
      <c r="QSM15"/>
      <c r="QSN15"/>
      <c r="QSO15"/>
      <c r="QSP15"/>
      <c r="QSQ15"/>
      <c r="QSR15"/>
      <c r="QSS15"/>
      <c r="QST15"/>
      <c r="QSU15"/>
      <c r="QSV15"/>
      <c r="QSW15"/>
      <c r="QSX15"/>
      <c r="QSY15"/>
      <c r="QSZ15"/>
      <c r="QTA15"/>
      <c r="QTB15"/>
      <c r="QTC15"/>
      <c r="QTD15"/>
      <c r="QTE15"/>
      <c r="QTF15"/>
      <c r="QTG15"/>
      <c r="QTH15"/>
      <c r="QTI15"/>
      <c r="QTJ15"/>
      <c r="QTK15"/>
      <c r="QTL15"/>
      <c r="QTM15"/>
      <c r="QTN15"/>
      <c r="QTO15"/>
      <c r="QTP15"/>
      <c r="QTQ15"/>
      <c r="QTR15"/>
      <c r="QTS15"/>
      <c r="QTT15"/>
      <c r="QTU15"/>
      <c r="QTV15"/>
      <c r="QTW15"/>
      <c r="QTX15"/>
      <c r="QTY15"/>
      <c r="QTZ15"/>
      <c r="QUA15"/>
      <c r="QUB15"/>
      <c r="QUC15"/>
      <c r="QUD15"/>
      <c r="QUE15"/>
      <c r="QUF15"/>
      <c r="QUG15"/>
      <c r="QUH15"/>
      <c r="QUI15"/>
      <c r="QUJ15"/>
      <c r="QUK15"/>
      <c r="QUL15"/>
      <c r="QUM15"/>
      <c r="QUN15"/>
      <c r="QUO15"/>
      <c r="QUP15"/>
      <c r="QUQ15"/>
      <c r="QUR15"/>
      <c r="QUS15"/>
      <c r="QUT15"/>
      <c r="QUU15"/>
      <c r="QUV15"/>
      <c r="QUW15"/>
      <c r="QUX15"/>
      <c r="QUY15"/>
      <c r="QUZ15"/>
      <c r="QVA15"/>
      <c r="QVB15"/>
      <c r="QVC15"/>
      <c r="QVD15"/>
      <c r="QVE15"/>
      <c r="QVF15"/>
      <c r="QVG15"/>
      <c r="QVH15"/>
      <c r="QVI15"/>
      <c r="QVJ15"/>
      <c r="QVK15"/>
      <c r="QVL15"/>
      <c r="QVM15"/>
      <c r="QVN15"/>
      <c r="QVO15"/>
      <c r="QVP15"/>
      <c r="QVQ15"/>
      <c r="QVR15"/>
      <c r="QVS15"/>
      <c r="QVT15"/>
      <c r="QVU15"/>
      <c r="QVV15"/>
      <c r="QVW15"/>
      <c r="QVX15"/>
      <c r="QVY15"/>
      <c r="QVZ15"/>
      <c r="QWA15"/>
      <c r="QWB15"/>
      <c r="QWC15"/>
      <c r="QWD15"/>
      <c r="QWE15"/>
      <c r="QWF15"/>
      <c r="QWG15"/>
      <c r="QWH15"/>
      <c r="QWI15"/>
      <c r="QWJ15"/>
      <c r="QWK15"/>
      <c r="QWL15"/>
      <c r="QWM15"/>
      <c r="QWN15"/>
      <c r="QWO15"/>
      <c r="QWP15"/>
      <c r="QWQ15"/>
      <c r="QWR15"/>
      <c r="QWS15"/>
      <c r="QWT15"/>
      <c r="QWU15"/>
      <c r="QWV15"/>
      <c r="QWW15"/>
      <c r="QWX15"/>
      <c r="QWY15"/>
      <c r="QWZ15"/>
      <c r="QXA15"/>
      <c r="QXB15"/>
      <c r="QXC15"/>
      <c r="QXD15"/>
      <c r="QXE15"/>
      <c r="QXF15"/>
      <c r="QXG15"/>
      <c r="QXH15"/>
      <c r="QXI15"/>
      <c r="QXJ15"/>
      <c r="QXK15"/>
      <c r="QXL15"/>
      <c r="QXM15"/>
      <c r="QXN15"/>
      <c r="QXO15"/>
      <c r="QXP15"/>
      <c r="QXQ15"/>
      <c r="QXR15"/>
      <c r="QXS15"/>
      <c r="QXT15"/>
      <c r="QXU15"/>
      <c r="QXV15"/>
      <c r="QXW15"/>
      <c r="QXX15"/>
      <c r="QXY15"/>
      <c r="QXZ15"/>
      <c r="QYA15"/>
      <c r="QYB15"/>
      <c r="QYC15"/>
      <c r="QYD15"/>
      <c r="QYE15"/>
      <c r="QYF15"/>
      <c r="QYG15"/>
      <c r="QYH15"/>
      <c r="QYI15"/>
      <c r="QYJ15"/>
      <c r="QYK15"/>
      <c r="QYL15"/>
      <c r="QYM15"/>
      <c r="QYN15"/>
      <c r="QYO15"/>
      <c r="QYP15"/>
      <c r="QYQ15"/>
      <c r="QYR15"/>
      <c r="QYS15"/>
      <c r="QYT15"/>
      <c r="QYU15"/>
      <c r="QYV15"/>
      <c r="QYW15"/>
      <c r="QYX15"/>
      <c r="QYY15"/>
      <c r="QYZ15"/>
      <c r="QZA15"/>
      <c r="QZB15"/>
      <c r="QZC15"/>
      <c r="QZD15"/>
      <c r="QZE15"/>
      <c r="QZF15"/>
      <c r="QZG15"/>
      <c r="QZH15"/>
      <c r="QZI15"/>
      <c r="QZJ15"/>
      <c r="QZK15"/>
      <c r="QZL15"/>
      <c r="QZM15"/>
      <c r="QZN15"/>
      <c r="QZO15"/>
      <c r="QZP15"/>
      <c r="QZQ15"/>
      <c r="QZR15"/>
      <c r="QZS15"/>
      <c r="QZT15"/>
      <c r="QZU15"/>
      <c r="QZV15"/>
      <c r="QZW15"/>
      <c r="QZX15"/>
      <c r="QZY15"/>
      <c r="QZZ15"/>
      <c r="RAA15"/>
      <c r="RAB15"/>
      <c r="RAC15"/>
      <c r="RAD15"/>
      <c r="RAE15"/>
      <c r="RAF15"/>
      <c r="RAG15"/>
      <c r="RAH15"/>
      <c r="RAI15"/>
      <c r="RAJ15"/>
      <c r="RAK15"/>
      <c r="RAL15"/>
      <c r="RAM15"/>
      <c r="RAN15"/>
      <c r="RAO15"/>
      <c r="RAP15"/>
      <c r="RAQ15"/>
      <c r="RAR15"/>
      <c r="RAS15"/>
      <c r="RAT15"/>
      <c r="RAU15"/>
      <c r="RAV15"/>
      <c r="RAW15"/>
      <c r="RAX15"/>
      <c r="RAY15"/>
      <c r="RAZ15"/>
      <c r="RBA15"/>
      <c r="RBB15"/>
      <c r="RBC15"/>
      <c r="RBD15"/>
      <c r="RBE15"/>
      <c r="RBF15"/>
      <c r="RBG15"/>
      <c r="RBH15"/>
      <c r="RBI15"/>
      <c r="RBJ15"/>
      <c r="RBK15"/>
      <c r="RBL15"/>
      <c r="RBM15"/>
      <c r="RBN15"/>
      <c r="RBO15"/>
      <c r="RBP15"/>
      <c r="RBQ15"/>
      <c r="RBR15"/>
      <c r="RBS15"/>
      <c r="RBT15"/>
      <c r="RBU15"/>
      <c r="RBV15"/>
      <c r="RBW15"/>
      <c r="RBX15"/>
      <c r="RBY15"/>
      <c r="RBZ15"/>
      <c r="RCA15"/>
      <c r="RCB15"/>
      <c r="RCC15"/>
      <c r="RCD15"/>
      <c r="RCE15"/>
      <c r="RCF15"/>
      <c r="RCG15"/>
      <c r="RCH15"/>
      <c r="RCI15"/>
      <c r="RCJ15"/>
      <c r="RCK15"/>
      <c r="RCL15"/>
      <c r="RCM15"/>
      <c r="RCN15"/>
      <c r="RCO15"/>
      <c r="RCP15"/>
      <c r="RCQ15"/>
      <c r="RCR15"/>
      <c r="RCS15"/>
      <c r="RCT15"/>
      <c r="RCU15"/>
      <c r="RCV15"/>
      <c r="RCW15"/>
      <c r="RCX15"/>
      <c r="RCY15"/>
      <c r="RCZ15"/>
      <c r="RDA15"/>
      <c r="RDB15"/>
      <c r="RDC15"/>
      <c r="RDD15"/>
      <c r="RDE15"/>
      <c r="RDF15"/>
      <c r="RDG15"/>
      <c r="RDH15"/>
      <c r="RDI15"/>
      <c r="RDJ15"/>
      <c r="RDK15"/>
      <c r="RDL15"/>
      <c r="RDM15"/>
      <c r="RDN15"/>
      <c r="RDO15"/>
      <c r="RDP15"/>
      <c r="RDQ15"/>
      <c r="RDR15"/>
      <c r="RDS15"/>
      <c r="RDT15"/>
      <c r="RDU15"/>
      <c r="RDV15"/>
      <c r="RDW15"/>
      <c r="RDX15"/>
      <c r="RDY15"/>
      <c r="RDZ15"/>
      <c r="REA15"/>
      <c r="REB15"/>
      <c r="REC15"/>
      <c r="RED15"/>
      <c r="REE15"/>
      <c r="REF15"/>
      <c r="REG15"/>
      <c r="REH15"/>
      <c r="REI15"/>
      <c r="REJ15"/>
      <c r="REK15"/>
      <c r="REL15"/>
      <c r="REM15"/>
      <c r="REN15"/>
      <c r="REO15"/>
      <c r="REP15"/>
      <c r="REQ15"/>
      <c r="RER15"/>
      <c r="RES15"/>
      <c r="RET15"/>
      <c r="REU15"/>
      <c r="REV15"/>
      <c r="REW15"/>
      <c r="REX15"/>
      <c r="REY15"/>
      <c r="REZ15"/>
      <c r="RFA15"/>
      <c r="RFB15"/>
      <c r="RFC15"/>
      <c r="RFD15"/>
      <c r="RFE15"/>
      <c r="RFF15"/>
      <c r="RFG15"/>
      <c r="RFH15"/>
      <c r="RFI15"/>
      <c r="RFJ15"/>
      <c r="RFK15"/>
      <c r="RFL15"/>
      <c r="RFM15"/>
      <c r="RFN15"/>
      <c r="RFO15"/>
      <c r="RFP15"/>
      <c r="RFQ15"/>
      <c r="RFR15"/>
      <c r="RFS15"/>
      <c r="RFT15"/>
      <c r="RFU15"/>
      <c r="RFV15"/>
      <c r="RFW15"/>
      <c r="RFX15"/>
      <c r="RFY15"/>
      <c r="RFZ15"/>
      <c r="RGA15"/>
      <c r="RGB15"/>
      <c r="RGC15"/>
      <c r="RGD15"/>
      <c r="RGE15"/>
      <c r="RGF15"/>
      <c r="RGG15"/>
      <c r="RGH15"/>
      <c r="RGI15"/>
      <c r="RGJ15"/>
      <c r="RGK15"/>
      <c r="RGL15"/>
      <c r="RGM15"/>
      <c r="RGN15"/>
      <c r="RGO15"/>
      <c r="RGP15"/>
      <c r="RGQ15"/>
      <c r="RGR15"/>
      <c r="RGS15"/>
      <c r="RGT15"/>
      <c r="RGU15"/>
      <c r="RGV15"/>
      <c r="RGW15"/>
      <c r="RGX15"/>
      <c r="RGY15"/>
      <c r="RGZ15"/>
      <c r="RHA15"/>
      <c r="RHB15"/>
      <c r="RHC15"/>
      <c r="RHD15"/>
      <c r="RHE15"/>
      <c r="RHF15"/>
      <c r="RHG15"/>
      <c r="RHH15"/>
      <c r="RHI15"/>
      <c r="RHJ15"/>
      <c r="RHK15"/>
      <c r="RHL15"/>
      <c r="RHM15"/>
      <c r="RHN15"/>
      <c r="RHO15"/>
      <c r="RHP15"/>
      <c r="RHQ15"/>
      <c r="RHR15"/>
      <c r="RHS15"/>
      <c r="RHT15"/>
      <c r="RHU15"/>
      <c r="RHV15"/>
      <c r="RHW15"/>
      <c r="RHX15"/>
      <c r="RHY15"/>
      <c r="RHZ15"/>
      <c r="RIA15"/>
      <c r="RIB15"/>
      <c r="RIC15"/>
      <c r="RID15"/>
      <c r="RIE15"/>
      <c r="RIF15"/>
      <c r="RIG15"/>
      <c r="RIH15"/>
      <c r="RII15"/>
      <c r="RIJ15"/>
      <c r="RIK15"/>
      <c r="RIL15"/>
      <c r="RIM15"/>
      <c r="RIN15"/>
      <c r="RIO15"/>
      <c r="RIP15"/>
      <c r="RIQ15"/>
      <c r="RIR15"/>
      <c r="RIS15"/>
      <c r="RIT15"/>
      <c r="RIU15"/>
      <c r="RIV15"/>
      <c r="RIW15"/>
      <c r="RIX15"/>
      <c r="RIY15"/>
      <c r="RIZ15"/>
      <c r="RJA15"/>
      <c r="RJB15"/>
      <c r="RJC15"/>
      <c r="RJD15"/>
      <c r="RJE15"/>
      <c r="RJF15"/>
      <c r="RJG15"/>
      <c r="RJH15"/>
      <c r="RJI15"/>
      <c r="RJJ15"/>
      <c r="RJK15"/>
      <c r="RJL15"/>
      <c r="RJM15"/>
      <c r="RJN15"/>
      <c r="RJO15"/>
      <c r="RJP15"/>
      <c r="RJQ15"/>
      <c r="RJR15"/>
      <c r="RJS15"/>
      <c r="RJT15"/>
      <c r="RJU15"/>
      <c r="RJV15"/>
      <c r="RJW15"/>
      <c r="RJX15"/>
      <c r="RJY15"/>
      <c r="RJZ15"/>
      <c r="RKA15"/>
      <c r="RKB15"/>
      <c r="RKC15"/>
      <c r="RKD15"/>
      <c r="RKE15"/>
      <c r="RKF15"/>
      <c r="RKG15"/>
      <c r="RKH15"/>
      <c r="RKI15"/>
      <c r="RKJ15"/>
      <c r="RKK15"/>
      <c r="RKL15"/>
      <c r="RKM15"/>
      <c r="RKN15"/>
      <c r="RKO15"/>
      <c r="RKP15"/>
      <c r="RKQ15"/>
      <c r="RKR15"/>
      <c r="RKS15"/>
      <c r="RKT15"/>
      <c r="RKU15"/>
      <c r="RKV15"/>
      <c r="RKW15"/>
      <c r="RKX15"/>
      <c r="RKY15"/>
      <c r="RKZ15"/>
      <c r="RLA15"/>
      <c r="RLB15"/>
      <c r="RLC15"/>
      <c r="RLD15"/>
      <c r="RLE15"/>
      <c r="RLF15"/>
      <c r="RLG15"/>
      <c r="RLH15"/>
      <c r="RLI15"/>
      <c r="RLJ15"/>
      <c r="RLK15"/>
      <c r="RLL15"/>
      <c r="RLM15"/>
      <c r="RLN15"/>
      <c r="RLO15"/>
      <c r="RLP15"/>
      <c r="RLQ15"/>
      <c r="RLR15"/>
      <c r="RLS15"/>
      <c r="RLT15"/>
      <c r="RLU15"/>
      <c r="RLV15"/>
      <c r="RLW15"/>
      <c r="RLX15"/>
      <c r="RLY15"/>
      <c r="RLZ15"/>
      <c r="RMA15"/>
      <c r="RMB15"/>
      <c r="RMC15"/>
      <c r="RMD15"/>
      <c r="RME15"/>
      <c r="RMF15"/>
      <c r="RMG15"/>
      <c r="RMH15"/>
      <c r="RMI15"/>
      <c r="RMJ15"/>
      <c r="RMK15"/>
      <c r="RML15"/>
      <c r="RMM15"/>
      <c r="RMN15"/>
      <c r="RMO15"/>
      <c r="RMP15"/>
      <c r="RMQ15"/>
      <c r="RMR15"/>
      <c r="RMS15"/>
      <c r="RMT15"/>
      <c r="RMU15"/>
      <c r="RMV15"/>
      <c r="RMW15"/>
      <c r="RMX15"/>
      <c r="RMY15"/>
      <c r="RMZ15"/>
      <c r="RNA15"/>
      <c r="RNB15"/>
      <c r="RNC15"/>
      <c r="RND15"/>
      <c r="RNE15"/>
      <c r="RNF15"/>
      <c r="RNG15"/>
      <c r="RNH15"/>
      <c r="RNI15"/>
      <c r="RNJ15"/>
      <c r="RNK15"/>
      <c r="RNL15"/>
      <c r="RNM15"/>
      <c r="RNN15"/>
      <c r="RNO15"/>
      <c r="RNP15"/>
      <c r="RNQ15"/>
      <c r="RNR15"/>
      <c r="RNS15"/>
      <c r="RNT15"/>
      <c r="RNU15"/>
      <c r="RNV15"/>
      <c r="RNW15"/>
      <c r="RNX15"/>
      <c r="RNY15"/>
      <c r="RNZ15"/>
      <c r="ROA15"/>
      <c r="ROB15"/>
      <c r="ROC15"/>
      <c r="ROD15"/>
      <c r="ROE15"/>
      <c r="ROF15"/>
      <c r="ROG15"/>
      <c r="ROH15"/>
      <c r="ROI15"/>
      <c r="ROJ15"/>
      <c r="ROK15"/>
      <c r="ROL15"/>
      <c r="ROM15"/>
      <c r="RON15"/>
      <c r="ROO15"/>
      <c r="ROP15"/>
      <c r="ROQ15"/>
      <c r="ROR15"/>
      <c r="ROS15"/>
      <c r="ROT15"/>
      <c r="ROU15"/>
      <c r="ROV15"/>
      <c r="ROW15"/>
      <c r="ROX15"/>
      <c r="ROY15"/>
      <c r="ROZ15"/>
      <c r="RPA15"/>
      <c r="RPB15"/>
      <c r="RPC15"/>
      <c r="RPD15"/>
      <c r="RPE15"/>
      <c r="RPF15"/>
      <c r="RPG15"/>
      <c r="RPH15"/>
      <c r="RPI15"/>
      <c r="RPJ15"/>
      <c r="RPK15"/>
      <c r="RPL15"/>
      <c r="RPM15"/>
      <c r="RPN15"/>
      <c r="RPO15"/>
      <c r="RPP15"/>
      <c r="RPQ15"/>
      <c r="RPR15"/>
      <c r="RPS15"/>
      <c r="RPT15"/>
      <c r="RPU15"/>
      <c r="RPV15"/>
      <c r="RPW15"/>
      <c r="RPX15"/>
      <c r="RPY15"/>
      <c r="RPZ15"/>
      <c r="RQA15"/>
      <c r="RQB15"/>
      <c r="RQC15"/>
      <c r="RQD15"/>
      <c r="RQE15"/>
      <c r="RQF15"/>
      <c r="RQG15"/>
      <c r="RQH15"/>
      <c r="RQI15"/>
      <c r="RQJ15"/>
      <c r="RQK15"/>
      <c r="RQL15"/>
      <c r="RQM15"/>
      <c r="RQN15"/>
      <c r="RQO15"/>
      <c r="RQP15"/>
      <c r="RQQ15"/>
      <c r="RQR15"/>
      <c r="RQS15"/>
      <c r="RQT15"/>
      <c r="RQU15"/>
      <c r="RQV15"/>
      <c r="RQW15"/>
      <c r="RQX15"/>
      <c r="RQY15"/>
      <c r="RQZ15"/>
      <c r="RRA15"/>
      <c r="RRB15"/>
      <c r="RRC15"/>
      <c r="RRD15"/>
      <c r="RRE15"/>
      <c r="RRF15"/>
      <c r="RRG15"/>
      <c r="RRH15"/>
      <c r="RRI15"/>
      <c r="RRJ15"/>
      <c r="RRK15"/>
      <c r="RRL15"/>
      <c r="RRM15"/>
      <c r="RRN15"/>
      <c r="RRO15"/>
      <c r="RRP15"/>
      <c r="RRQ15"/>
      <c r="RRR15"/>
      <c r="RRS15"/>
      <c r="RRT15"/>
      <c r="RRU15"/>
      <c r="RRV15"/>
      <c r="RRW15"/>
      <c r="RRX15"/>
      <c r="RRY15"/>
      <c r="RRZ15"/>
      <c r="RSA15"/>
      <c r="RSB15"/>
      <c r="RSC15"/>
      <c r="RSD15"/>
      <c r="RSE15"/>
      <c r="RSF15"/>
      <c r="RSG15"/>
      <c r="RSH15"/>
      <c r="RSI15"/>
      <c r="RSJ15"/>
      <c r="RSK15"/>
      <c r="RSL15"/>
      <c r="RSM15"/>
      <c r="RSN15"/>
      <c r="RSO15"/>
      <c r="RSP15"/>
      <c r="RSQ15"/>
      <c r="RSR15"/>
      <c r="RSS15"/>
      <c r="RST15"/>
      <c r="RSU15"/>
      <c r="RSV15"/>
      <c r="RSW15"/>
      <c r="RSX15"/>
      <c r="RSY15"/>
      <c r="RSZ15"/>
      <c r="RTA15"/>
      <c r="RTB15"/>
      <c r="RTC15"/>
      <c r="RTD15"/>
      <c r="RTE15"/>
      <c r="RTF15"/>
      <c r="RTG15"/>
      <c r="RTH15"/>
      <c r="RTI15"/>
      <c r="RTJ15"/>
      <c r="RTK15"/>
      <c r="RTL15"/>
      <c r="RTM15"/>
      <c r="RTN15"/>
      <c r="RTO15"/>
      <c r="RTP15"/>
      <c r="RTQ15"/>
      <c r="RTR15"/>
      <c r="RTS15"/>
      <c r="RTT15"/>
      <c r="RTU15"/>
      <c r="RTV15"/>
      <c r="RTW15"/>
      <c r="RTX15"/>
      <c r="RTY15"/>
      <c r="RTZ15"/>
      <c r="RUA15"/>
      <c r="RUB15"/>
      <c r="RUC15"/>
      <c r="RUD15"/>
      <c r="RUE15"/>
      <c r="RUF15"/>
      <c r="RUG15"/>
      <c r="RUH15"/>
      <c r="RUI15"/>
      <c r="RUJ15"/>
      <c r="RUK15"/>
      <c r="RUL15"/>
      <c r="RUM15"/>
      <c r="RUN15"/>
      <c r="RUO15"/>
      <c r="RUP15"/>
      <c r="RUQ15"/>
      <c r="RUR15"/>
      <c r="RUS15"/>
      <c r="RUT15"/>
      <c r="RUU15"/>
      <c r="RUV15"/>
      <c r="RUW15"/>
      <c r="RUX15"/>
      <c r="RUY15"/>
      <c r="RUZ15"/>
      <c r="RVA15"/>
      <c r="RVB15"/>
      <c r="RVC15"/>
      <c r="RVD15"/>
      <c r="RVE15"/>
      <c r="RVF15"/>
      <c r="RVG15"/>
      <c r="RVH15"/>
      <c r="RVI15"/>
      <c r="RVJ15"/>
      <c r="RVK15"/>
      <c r="RVL15"/>
      <c r="RVM15"/>
      <c r="RVN15"/>
      <c r="RVO15"/>
      <c r="RVP15"/>
      <c r="RVQ15"/>
      <c r="RVR15"/>
      <c r="RVS15"/>
      <c r="RVT15"/>
      <c r="RVU15"/>
      <c r="RVV15"/>
      <c r="RVW15"/>
      <c r="RVX15"/>
      <c r="RVY15"/>
      <c r="RVZ15"/>
      <c r="RWA15"/>
      <c r="RWB15"/>
      <c r="RWC15"/>
      <c r="RWD15"/>
      <c r="RWE15"/>
      <c r="RWF15"/>
      <c r="RWG15"/>
      <c r="RWH15"/>
      <c r="RWI15"/>
      <c r="RWJ15"/>
      <c r="RWK15"/>
      <c r="RWL15"/>
      <c r="RWM15"/>
      <c r="RWN15"/>
      <c r="RWO15"/>
      <c r="RWP15"/>
      <c r="RWQ15"/>
      <c r="RWR15"/>
      <c r="RWS15"/>
      <c r="RWT15"/>
      <c r="RWU15"/>
      <c r="RWV15"/>
      <c r="RWW15"/>
      <c r="RWX15"/>
      <c r="RWY15"/>
      <c r="RWZ15"/>
      <c r="RXA15"/>
      <c r="RXB15"/>
      <c r="RXC15"/>
      <c r="RXD15"/>
      <c r="RXE15"/>
      <c r="RXF15"/>
      <c r="RXG15"/>
      <c r="RXH15"/>
      <c r="RXI15"/>
      <c r="RXJ15"/>
      <c r="RXK15"/>
      <c r="RXL15"/>
      <c r="RXM15"/>
      <c r="RXN15"/>
      <c r="RXO15"/>
      <c r="RXP15"/>
      <c r="RXQ15"/>
      <c r="RXR15"/>
      <c r="RXS15"/>
      <c r="RXT15"/>
      <c r="RXU15"/>
      <c r="RXV15"/>
      <c r="RXW15"/>
      <c r="RXX15"/>
      <c r="RXY15"/>
      <c r="RXZ15"/>
      <c r="RYA15"/>
      <c r="RYB15"/>
      <c r="RYC15"/>
      <c r="RYD15"/>
      <c r="RYE15"/>
      <c r="RYF15"/>
      <c r="RYG15"/>
      <c r="RYH15"/>
      <c r="RYI15"/>
      <c r="RYJ15"/>
      <c r="RYK15"/>
      <c r="RYL15"/>
      <c r="RYM15"/>
      <c r="RYN15"/>
      <c r="RYO15"/>
      <c r="RYP15"/>
      <c r="RYQ15"/>
      <c r="RYR15"/>
      <c r="RYS15"/>
      <c r="RYT15"/>
      <c r="RYU15"/>
      <c r="RYV15"/>
      <c r="RYW15"/>
      <c r="RYX15"/>
      <c r="RYY15"/>
      <c r="RYZ15"/>
      <c r="RZA15"/>
      <c r="RZB15"/>
      <c r="RZC15"/>
      <c r="RZD15"/>
      <c r="RZE15"/>
      <c r="RZF15"/>
      <c r="RZG15"/>
      <c r="RZH15"/>
      <c r="RZI15"/>
      <c r="RZJ15"/>
      <c r="RZK15"/>
      <c r="RZL15"/>
      <c r="RZM15"/>
      <c r="RZN15"/>
      <c r="RZO15"/>
      <c r="RZP15"/>
      <c r="RZQ15"/>
      <c r="RZR15"/>
      <c r="RZS15"/>
      <c r="RZT15"/>
      <c r="RZU15"/>
      <c r="RZV15"/>
      <c r="RZW15"/>
      <c r="RZX15"/>
      <c r="RZY15"/>
      <c r="RZZ15"/>
      <c r="SAA15"/>
      <c r="SAB15"/>
      <c r="SAC15"/>
      <c r="SAD15"/>
      <c r="SAE15"/>
      <c r="SAF15"/>
      <c r="SAG15"/>
      <c r="SAH15"/>
      <c r="SAI15"/>
      <c r="SAJ15"/>
      <c r="SAK15"/>
      <c r="SAL15"/>
      <c r="SAM15"/>
      <c r="SAN15"/>
      <c r="SAO15"/>
      <c r="SAP15"/>
      <c r="SAQ15"/>
      <c r="SAR15"/>
      <c r="SAS15"/>
      <c r="SAT15"/>
      <c r="SAU15"/>
      <c r="SAV15"/>
      <c r="SAW15"/>
      <c r="SAX15"/>
      <c r="SAY15"/>
      <c r="SAZ15"/>
      <c r="SBA15"/>
      <c r="SBB15"/>
      <c r="SBC15"/>
      <c r="SBD15"/>
      <c r="SBE15"/>
      <c r="SBF15"/>
      <c r="SBG15"/>
      <c r="SBH15"/>
      <c r="SBI15"/>
      <c r="SBJ15"/>
      <c r="SBK15"/>
      <c r="SBL15"/>
      <c r="SBM15"/>
      <c r="SBN15"/>
      <c r="SBO15"/>
      <c r="SBP15"/>
      <c r="SBQ15"/>
      <c r="SBR15"/>
      <c r="SBS15"/>
      <c r="SBT15"/>
      <c r="SBU15"/>
      <c r="SBV15"/>
      <c r="SBW15"/>
      <c r="SBX15"/>
      <c r="SBY15"/>
      <c r="SBZ15"/>
      <c r="SCA15"/>
      <c r="SCB15"/>
      <c r="SCC15"/>
      <c r="SCD15"/>
      <c r="SCE15"/>
      <c r="SCF15"/>
      <c r="SCG15"/>
      <c r="SCH15"/>
      <c r="SCI15"/>
      <c r="SCJ15"/>
      <c r="SCK15"/>
      <c r="SCL15"/>
      <c r="SCM15"/>
      <c r="SCN15"/>
      <c r="SCO15"/>
      <c r="SCP15"/>
      <c r="SCQ15"/>
      <c r="SCR15"/>
      <c r="SCS15"/>
      <c r="SCT15"/>
      <c r="SCU15"/>
      <c r="SCV15"/>
      <c r="SCW15"/>
      <c r="SCX15"/>
      <c r="SCY15"/>
      <c r="SCZ15"/>
      <c r="SDA15"/>
      <c r="SDB15"/>
      <c r="SDC15"/>
      <c r="SDD15"/>
      <c r="SDE15"/>
      <c r="SDF15"/>
      <c r="SDG15"/>
      <c r="SDH15"/>
      <c r="SDI15"/>
      <c r="SDJ15"/>
      <c r="SDK15"/>
      <c r="SDL15"/>
      <c r="SDM15"/>
      <c r="SDN15"/>
      <c r="SDO15"/>
      <c r="SDP15"/>
      <c r="SDQ15"/>
      <c r="SDR15"/>
      <c r="SDS15"/>
      <c r="SDT15"/>
      <c r="SDU15"/>
      <c r="SDV15"/>
      <c r="SDW15"/>
      <c r="SDX15"/>
      <c r="SDY15"/>
      <c r="SDZ15"/>
      <c r="SEA15"/>
      <c r="SEB15"/>
      <c r="SEC15"/>
      <c r="SED15"/>
      <c r="SEE15"/>
      <c r="SEF15"/>
      <c r="SEG15"/>
      <c r="SEH15"/>
      <c r="SEI15"/>
      <c r="SEJ15"/>
      <c r="SEK15"/>
      <c r="SEL15"/>
      <c r="SEM15"/>
      <c r="SEN15"/>
      <c r="SEO15"/>
      <c r="SEP15"/>
      <c r="SEQ15"/>
      <c r="SER15"/>
      <c r="SES15"/>
      <c r="SET15"/>
      <c r="SEU15"/>
      <c r="SEV15"/>
      <c r="SEW15"/>
      <c r="SEX15"/>
      <c r="SEY15"/>
      <c r="SEZ15"/>
      <c r="SFA15"/>
      <c r="SFB15"/>
      <c r="SFC15"/>
      <c r="SFD15"/>
      <c r="SFE15"/>
      <c r="SFF15"/>
      <c r="SFG15"/>
      <c r="SFH15"/>
      <c r="SFI15"/>
      <c r="SFJ15"/>
      <c r="SFK15"/>
      <c r="SFL15"/>
      <c r="SFM15"/>
      <c r="SFN15"/>
      <c r="SFO15"/>
      <c r="SFP15"/>
      <c r="SFQ15"/>
      <c r="SFR15"/>
      <c r="SFS15"/>
      <c r="SFT15"/>
      <c r="SFU15"/>
      <c r="SFV15"/>
      <c r="SFW15"/>
      <c r="SFX15"/>
      <c r="SFY15"/>
      <c r="SFZ15"/>
      <c r="SGA15"/>
      <c r="SGB15"/>
      <c r="SGC15"/>
      <c r="SGD15"/>
      <c r="SGE15"/>
      <c r="SGF15"/>
      <c r="SGG15"/>
      <c r="SGH15"/>
      <c r="SGI15"/>
      <c r="SGJ15"/>
      <c r="SGK15"/>
      <c r="SGL15"/>
      <c r="SGM15"/>
      <c r="SGN15"/>
      <c r="SGO15"/>
      <c r="SGP15"/>
      <c r="SGQ15"/>
      <c r="SGR15"/>
      <c r="SGS15"/>
      <c r="SGT15"/>
      <c r="SGU15"/>
      <c r="SGV15"/>
      <c r="SGW15"/>
      <c r="SGX15"/>
      <c r="SGY15"/>
      <c r="SGZ15"/>
      <c r="SHA15"/>
      <c r="SHB15"/>
      <c r="SHC15"/>
      <c r="SHD15"/>
      <c r="SHE15"/>
      <c r="SHF15"/>
      <c r="SHG15"/>
      <c r="SHH15"/>
      <c r="SHI15"/>
      <c r="SHJ15"/>
      <c r="SHK15"/>
      <c r="SHL15"/>
      <c r="SHM15"/>
      <c r="SHN15"/>
      <c r="SHO15"/>
      <c r="SHP15"/>
      <c r="SHQ15"/>
      <c r="SHR15"/>
      <c r="SHS15"/>
      <c r="SHT15"/>
      <c r="SHU15"/>
      <c r="SHV15"/>
      <c r="SHW15"/>
      <c r="SHX15"/>
      <c r="SHY15"/>
      <c r="SHZ15"/>
      <c r="SIA15"/>
      <c r="SIB15"/>
      <c r="SIC15"/>
      <c r="SID15"/>
      <c r="SIE15"/>
      <c r="SIF15"/>
      <c r="SIG15"/>
      <c r="SIH15"/>
      <c r="SII15"/>
      <c r="SIJ15"/>
      <c r="SIK15"/>
      <c r="SIL15"/>
      <c r="SIM15"/>
      <c r="SIN15"/>
      <c r="SIO15"/>
      <c r="SIP15"/>
      <c r="SIQ15"/>
      <c r="SIR15"/>
      <c r="SIS15"/>
      <c r="SIT15"/>
      <c r="SIU15"/>
      <c r="SIV15"/>
      <c r="SIW15"/>
      <c r="SIX15"/>
      <c r="SIY15"/>
      <c r="SIZ15"/>
      <c r="SJA15"/>
      <c r="SJB15"/>
      <c r="SJC15"/>
      <c r="SJD15"/>
      <c r="SJE15"/>
      <c r="SJF15"/>
      <c r="SJG15"/>
      <c r="SJH15"/>
      <c r="SJI15"/>
      <c r="SJJ15"/>
      <c r="SJK15"/>
      <c r="SJL15"/>
      <c r="SJM15"/>
      <c r="SJN15"/>
      <c r="SJO15"/>
      <c r="SJP15"/>
      <c r="SJQ15"/>
      <c r="SJR15"/>
      <c r="SJS15"/>
      <c r="SJT15"/>
      <c r="SJU15"/>
      <c r="SJV15"/>
      <c r="SJW15"/>
      <c r="SJX15"/>
      <c r="SJY15"/>
      <c r="SJZ15"/>
      <c r="SKA15"/>
      <c r="SKB15"/>
      <c r="SKC15"/>
      <c r="SKD15"/>
      <c r="SKE15"/>
      <c r="SKF15"/>
      <c r="SKG15"/>
      <c r="SKH15"/>
      <c r="SKI15"/>
      <c r="SKJ15"/>
      <c r="SKK15"/>
      <c r="SKL15"/>
      <c r="SKM15"/>
      <c r="SKN15"/>
      <c r="SKO15"/>
      <c r="SKP15"/>
      <c r="SKQ15"/>
      <c r="SKR15"/>
      <c r="SKS15"/>
      <c r="SKT15"/>
      <c r="SKU15"/>
      <c r="SKV15"/>
      <c r="SKW15"/>
      <c r="SKX15"/>
      <c r="SKY15"/>
      <c r="SKZ15"/>
      <c r="SLA15"/>
      <c r="SLB15"/>
      <c r="SLC15"/>
      <c r="SLD15"/>
      <c r="SLE15"/>
      <c r="SLF15"/>
      <c r="SLG15"/>
      <c r="SLH15"/>
      <c r="SLI15"/>
      <c r="SLJ15"/>
      <c r="SLK15"/>
      <c r="SLL15"/>
      <c r="SLM15"/>
      <c r="SLN15"/>
      <c r="SLO15"/>
      <c r="SLP15"/>
      <c r="SLQ15"/>
      <c r="SLR15"/>
      <c r="SLS15"/>
      <c r="SLT15"/>
      <c r="SLU15"/>
      <c r="SLV15"/>
      <c r="SLW15"/>
      <c r="SLX15"/>
      <c r="SLY15"/>
      <c r="SLZ15"/>
      <c r="SMA15"/>
      <c r="SMB15"/>
      <c r="SMC15"/>
      <c r="SMD15"/>
      <c r="SME15"/>
      <c r="SMF15"/>
      <c r="SMG15"/>
      <c r="SMH15"/>
      <c r="SMI15"/>
      <c r="SMJ15"/>
      <c r="SMK15"/>
      <c r="SML15"/>
      <c r="SMM15"/>
      <c r="SMN15"/>
      <c r="SMO15"/>
      <c r="SMP15"/>
      <c r="SMQ15"/>
      <c r="SMR15"/>
      <c r="SMS15"/>
      <c r="SMT15"/>
      <c r="SMU15"/>
      <c r="SMV15"/>
      <c r="SMW15"/>
      <c r="SMX15"/>
      <c r="SMY15"/>
      <c r="SMZ15"/>
      <c r="SNA15"/>
      <c r="SNB15"/>
      <c r="SNC15"/>
      <c r="SND15"/>
      <c r="SNE15"/>
      <c r="SNF15"/>
      <c r="SNG15"/>
      <c r="SNH15"/>
      <c r="SNI15"/>
      <c r="SNJ15"/>
      <c r="SNK15"/>
      <c r="SNL15"/>
      <c r="SNM15"/>
      <c r="SNN15"/>
      <c r="SNO15"/>
      <c r="SNP15"/>
      <c r="SNQ15"/>
      <c r="SNR15"/>
      <c r="SNS15"/>
      <c r="SNT15"/>
      <c r="SNU15"/>
      <c r="SNV15"/>
      <c r="SNW15"/>
      <c r="SNX15"/>
      <c r="SNY15"/>
      <c r="SNZ15"/>
      <c r="SOA15"/>
      <c r="SOB15"/>
      <c r="SOC15"/>
      <c r="SOD15"/>
      <c r="SOE15"/>
      <c r="SOF15"/>
      <c r="SOG15"/>
      <c r="SOH15"/>
      <c r="SOI15"/>
      <c r="SOJ15"/>
      <c r="SOK15"/>
      <c r="SOL15"/>
      <c r="SOM15"/>
      <c r="SON15"/>
      <c r="SOO15"/>
      <c r="SOP15"/>
      <c r="SOQ15"/>
      <c r="SOR15"/>
      <c r="SOS15"/>
      <c r="SOT15"/>
      <c r="SOU15"/>
      <c r="SOV15"/>
      <c r="SOW15"/>
      <c r="SOX15"/>
      <c r="SOY15"/>
      <c r="SOZ15"/>
      <c r="SPA15"/>
      <c r="SPB15"/>
      <c r="SPC15"/>
      <c r="SPD15"/>
      <c r="SPE15"/>
      <c r="SPF15"/>
      <c r="SPG15"/>
      <c r="SPH15"/>
      <c r="SPI15"/>
      <c r="SPJ15"/>
      <c r="SPK15"/>
      <c r="SPL15"/>
      <c r="SPM15"/>
      <c r="SPN15"/>
      <c r="SPO15"/>
      <c r="SPP15"/>
      <c r="SPQ15"/>
      <c r="SPR15"/>
      <c r="SPS15"/>
      <c r="SPT15"/>
      <c r="SPU15"/>
      <c r="SPV15"/>
      <c r="SPW15"/>
      <c r="SPX15"/>
      <c r="SPY15"/>
      <c r="SPZ15"/>
      <c r="SQA15"/>
      <c r="SQB15"/>
      <c r="SQC15"/>
      <c r="SQD15"/>
      <c r="SQE15"/>
      <c r="SQF15"/>
      <c r="SQG15"/>
      <c r="SQH15"/>
      <c r="SQI15"/>
      <c r="SQJ15"/>
      <c r="SQK15"/>
      <c r="SQL15"/>
      <c r="SQM15"/>
      <c r="SQN15"/>
      <c r="SQO15"/>
      <c r="SQP15"/>
      <c r="SQQ15"/>
      <c r="SQR15"/>
      <c r="SQS15"/>
      <c r="SQT15"/>
      <c r="SQU15"/>
      <c r="SQV15"/>
      <c r="SQW15"/>
      <c r="SQX15"/>
      <c r="SQY15"/>
      <c r="SQZ15"/>
      <c r="SRA15"/>
      <c r="SRB15"/>
      <c r="SRC15"/>
      <c r="SRD15"/>
      <c r="SRE15"/>
      <c r="SRF15"/>
      <c r="SRG15"/>
      <c r="SRH15"/>
      <c r="SRI15"/>
      <c r="SRJ15"/>
      <c r="SRK15"/>
      <c r="SRL15"/>
      <c r="SRM15"/>
      <c r="SRN15"/>
      <c r="SRO15"/>
      <c r="SRP15"/>
      <c r="SRQ15"/>
      <c r="SRR15"/>
      <c r="SRS15"/>
      <c r="SRT15"/>
      <c r="SRU15"/>
      <c r="SRV15"/>
      <c r="SRW15"/>
      <c r="SRX15"/>
      <c r="SRY15"/>
      <c r="SRZ15"/>
      <c r="SSA15"/>
      <c r="SSB15"/>
      <c r="SSC15"/>
      <c r="SSD15"/>
      <c r="SSE15"/>
      <c r="SSF15"/>
      <c r="SSG15"/>
      <c r="SSH15"/>
      <c r="SSI15"/>
      <c r="SSJ15"/>
      <c r="SSK15"/>
      <c r="SSL15"/>
      <c r="SSM15"/>
      <c r="SSN15"/>
      <c r="SSO15"/>
      <c r="SSP15"/>
      <c r="SSQ15"/>
      <c r="SSR15"/>
      <c r="SSS15"/>
      <c r="SST15"/>
      <c r="SSU15"/>
      <c r="SSV15"/>
      <c r="SSW15"/>
      <c r="SSX15"/>
      <c r="SSY15"/>
      <c r="SSZ15"/>
      <c r="STA15"/>
      <c r="STB15"/>
      <c r="STC15"/>
      <c r="STD15"/>
      <c r="STE15"/>
      <c r="STF15"/>
      <c r="STG15"/>
      <c r="STH15"/>
      <c r="STI15"/>
      <c r="STJ15"/>
      <c r="STK15"/>
      <c r="STL15"/>
      <c r="STM15"/>
      <c r="STN15"/>
      <c r="STO15"/>
      <c r="STP15"/>
      <c r="STQ15"/>
      <c r="STR15"/>
      <c r="STS15"/>
      <c r="STT15"/>
      <c r="STU15"/>
      <c r="STV15"/>
      <c r="STW15"/>
      <c r="STX15"/>
      <c r="STY15"/>
      <c r="STZ15"/>
      <c r="SUA15"/>
      <c r="SUB15"/>
      <c r="SUC15"/>
      <c r="SUD15"/>
      <c r="SUE15"/>
      <c r="SUF15"/>
      <c r="SUG15"/>
      <c r="SUH15"/>
      <c r="SUI15"/>
      <c r="SUJ15"/>
      <c r="SUK15"/>
      <c r="SUL15"/>
      <c r="SUM15"/>
      <c r="SUN15"/>
      <c r="SUO15"/>
      <c r="SUP15"/>
      <c r="SUQ15"/>
      <c r="SUR15"/>
      <c r="SUS15"/>
      <c r="SUT15"/>
      <c r="SUU15"/>
      <c r="SUV15"/>
      <c r="SUW15"/>
      <c r="SUX15"/>
      <c r="SUY15"/>
      <c r="SUZ15"/>
      <c r="SVA15"/>
      <c r="SVB15"/>
      <c r="SVC15"/>
      <c r="SVD15"/>
      <c r="SVE15"/>
      <c r="SVF15"/>
      <c r="SVG15"/>
      <c r="SVH15"/>
      <c r="SVI15"/>
      <c r="SVJ15"/>
      <c r="SVK15"/>
      <c r="SVL15"/>
      <c r="SVM15"/>
      <c r="SVN15"/>
      <c r="SVO15"/>
      <c r="SVP15"/>
      <c r="SVQ15"/>
      <c r="SVR15"/>
      <c r="SVS15"/>
      <c r="SVT15"/>
      <c r="SVU15"/>
      <c r="SVV15"/>
      <c r="SVW15"/>
      <c r="SVX15"/>
      <c r="SVY15"/>
      <c r="SVZ15"/>
      <c r="SWA15"/>
      <c r="SWB15"/>
      <c r="SWC15"/>
      <c r="SWD15"/>
      <c r="SWE15"/>
      <c r="SWF15"/>
      <c r="SWG15"/>
      <c r="SWH15"/>
      <c r="SWI15"/>
      <c r="SWJ15"/>
      <c r="SWK15"/>
      <c r="SWL15"/>
      <c r="SWM15"/>
      <c r="SWN15"/>
      <c r="SWO15"/>
      <c r="SWP15"/>
      <c r="SWQ15"/>
      <c r="SWR15"/>
      <c r="SWS15"/>
      <c r="SWT15"/>
      <c r="SWU15"/>
      <c r="SWV15"/>
      <c r="SWW15"/>
      <c r="SWX15"/>
      <c r="SWY15"/>
      <c r="SWZ15"/>
      <c r="SXA15"/>
      <c r="SXB15"/>
      <c r="SXC15"/>
      <c r="SXD15"/>
      <c r="SXE15"/>
      <c r="SXF15"/>
      <c r="SXG15"/>
      <c r="SXH15"/>
      <c r="SXI15"/>
      <c r="SXJ15"/>
      <c r="SXK15"/>
      <c r="SXL15"/>
      <c r="SXM15"/>
      <c r="SXN15"/>
      <c r="SXO15"/>
      <c r="SXP15"/>
      <c r="SXQ15"/>
      <c r="SXR15"/>
      <c r="SXS15"/>
      <c r="SXT15"/>
      <c r="SXU15"/>
      <c r="SXV15"/>
      <c r="SXW15"/>
      <c r="SXX15"/>
      <c r="SXY15"/>
      <c r="SXZ15"/>
      <c r="SYA15"/>
      <c r="SYB15"/>
      <c r="SYC15"/>
      <c r="SYD15"/>
      <c r="SYE15"/>
      <c r="SYF15"/>
      <c r="SYG15"/>
      <c r="SYH15"/>
      <c r="SYI15"/>
      <c r="SYJ15"/>
      <c r="SYK15"/>
      <c r="SYL15"/>
      <c r="SYM15"/>
      <c r="SYN15"/>
      <c r="SYO15"/>
      <c r="SYP15"/>
      <c r="SYQ15"/>
      <c r="SYR15"/>
      <c r="SYS15"/>
      <c r="SYT15"/>
      <c r="SYU15"/>
      <c r="SYV15"/>
      <c r="SYW15"/>
      <c r="SYX15"/>
      <c r="SYY15"/>
      <c r="SYZ15"/>
      <c r="SZA15"/>
      <c r="SZB15"/>
      <c r="SZC15"/>
      <c r="SZD15"/>
      <c r="SZE15"/>
      <c r="SZF15"/>
      <c r="SZG15"/>
      <c r="SZH15"/>
      <c r="SZI15"/>
      <c r="SZJ15"/>
      <c r="SZK15"/>
      <c r="SZL15"/>
      <c r="SZM15"/>
      <c r="SZN15"/>
      <c r="SZO15"/>
      <c r="SZP15"/>
      <c r="SZQ15"/>
      <c r="SZR15"/>
      <c r="SZS15"/>
      <c r="SZT15"/>
      <c r="SZU15"/>
      <c r="SZV15"/>
      <c r="SZW15"/>
      <c r="SZX15"/>
      <c r="SZY15"/>
      <c r="SZZ15"/>
      <c r="TAA15"/>
      <c r="TAB15"/>
      <c r="TAC15"/>
      <c r="TAD15"/>
      <c r="TAE15"/>
      <c r="TAF15"/>
      <c r="TAG15"/>
      <c r="TAH15"/>
      <c r="TAI15"/>
      <c r="TAJ15"/>
      <c r="TAK15"/>
      <c r="TAL15"/>
      <c r="TAM15"/>
      <c r="TAN15"/>
      <c r="TAO15"/>
      <c r="TAP15"/>
      <c r="TAQ15"/>
      <c r="TAR15"/>
      <c r="TAS15"/>
      <c r="TAT15"/>
      <c r="TAU15"/>
      <c r="TAV15"/>
      <c r="TAW15"/>
      <c r="TAX15"/>
      <c r="TAY15"/>
      <c r="TAZ15"/>
      <c r="TBA15"/>
      <c r="TBB15"/>
      <c r="TBC15"/>
      <c r="TBD15"/>
      <c r="TBE15"/>
      <c r="TBF15"/>
      <c r="TBG15"/>
      <c r="TBH15"/>
      <c r="TBI15"/>
      <c r="TBJ15"/>
      <c r="TBK15"/>
      <c r="TBL15"/>
      <c r="TBM15"/>
      <c r="TBN15"/>
      <c r="TBO15"/>
      <c r="TBP15"/>
      <c r="TBQ15"/>
      <c r="TBR15"/>
      <c r="TBS15"/>
      <c r="TBT15"/>
      <c r="TBU15"/>
      <c r="TBV15"/>
      <c r="TBW15"/>
      <c r="TBX15"/>
      <c r="TBY15"/>
      <c r="TBZ15"/>
      <c r="TCA15"/>
      <c r="TCB15"/>
      <c r="TCC15"/>
      <c r="TCD15"/>
      <c r="TCE15"/>
      <c r="TCF15"/>
      <c r="TCG15"/>
      <c r="TCH15"/>
      <c r="TCI15"/>
      <c r="TCJ15"/>
      <c r="TCK15"/>
      <c r="TCL15"/>
      <c r="TCM15"/>
      <c r="TCN15"/>
      <c r="TCO15"/>
      <c r="TCP15"/>
      <c r="TCQ15"/>
      <c r="TCR15"/>
      <c r="TCS15"/>
      <c r="TCT15"/>
      <c r="TCU15"/>
      <c r="TCV15"/>
      <c r="TCW15"/>
      <c r="TCX15"/>
      <c r="TCY15"/>
      <c r="TCZ15"/>
      <c r="TDA15"/>
      <c r="TDB15"/>
      <c r="TDC15"/>
      <c r="TDD15"/>
      <c r="TDE15"/>
      <c r="TDF15"/>
      <c r="TDG15"/>
      <c r="TDH15"/>
      <c r="TDI15"/>
      <c r="TDJ15"/>
      <c r="TDK15"/>
      <c r="TDL15"/>
      <c r="TDM15"/>
      <c r="TDN15"/>
      <c r="TDO15"/>
      <c r="TDP15"/>
      <c r="TDQ15"/>
      <c r="TDR15"/>
      <c r="TDS15"/>
      <c r="TDT15"/>
      <c r="TDU15"/>
      <c r="TDV15"/>
      <c r="TDW15"/>
      <c r="TDX15"/>
      <c r="TDY15"/>
      <c r="TDZ15"/>
      <c r="TEA15"/>
      <c r="TEB15"/>
      <c r="TEC15"/>
      <c r="TED15"/>
      <c r="TEE15"/>
      <c r="TEF15"/>
      <c r="TEG15"/>
      <c r="TEH15"/>
      <c r="TEI15"/>
      <c r="TEJ15"/>
      <c r="TEK15"/>
      <c r="TEL15"/>
      <c r="TEM15"/>
      <c r="TEN15"/>
      <c r="TEO15"/>
      <c r="TEP15"/>
      <c r="TEQ15"/>
      <c r="TER15"/>
      <c r="TES15"/>
      <c r="TET15"/>
      <c r="TEU15"/>
      <c r="TEV15"/>
      <c r="TEW15"/>
      <c r="TEX15"/>
      <c r="TEY15"/>
      <c r="TEZ15"/>
      <c r="TFA15"/>
      <c r="TFB15"/>
      <c r="TFC15"/>
      <c r="TFD15"/>
      <c r="TFE15"/>
      <c r="TFF15"/>
      <c r="TFG15"/>
      <c r="TFH15"/>
      <c r="TFI15"/>
      <c r="TFJ15"/>
      <c r="TFK15"/>
      <c r="TFL15"/>
      <c r="TFM15"/>
      <c r="TFN15"/>
      <c r="TFO15"/>
      <c r="TFP15"/>
      <c r="TFQ15"/>
      <c r="TFR15"/>
      <c r="TFS15"/>
      <c r="TFT15"/>
      <c r="TFU15"/>
      <c r="TFV15"/>
      <c r="TFW15"/>
      <c r="TFX15"/>
      <c r="TFY15"/>
      <c r="TFZ15"/>
      <c r="TGA15"/>
      <c r="TGB15"/>
      <c r="TGC15"/>
      <c r="TGD15"/>
      <c r="TGE15"/>
      <c r="TGF15"/>
      <c r="TGG15"/>
      <c r="TGH15"/>
      <c r="TGI15"/>
      <c r="TGJ15"/>
      <c r="TGK15"/>
      <c r="TGL15"/>
      <c r="TGM15"/>
      <c r="TGN15"/>
      <c r="TGO15"/>
      <c r="TGP15"/>
      <c r="TGQ15"/>
      <c r="TGR15"/>
      <c r="TGS15"/>
      <c r="TGT15"/>
      <c r="TGU15"/>
      <c r="TGV15"/>
      <c r="TGW15"/>
      <c r="TGX15"/>
      <c r="TGY15"/>
      <c r="TGZ15"/>
      <c r="THA15"/>
      <c r="THB15"/>
      <c r="THC15"/>
      <c r="THD15"/>
      <c r="THE15"/>
      <c r="THF15"/>
      <c r="THG15"/>
      <c r="THH15"/>
      <c r="THI15"/>
      <c r="THJ15"/>
      <c r="THK15"/>
      <c r="THL15"/>
      <c r="THM15"/>
      <c r="THN15"/>
      <c r="THO15"/>
      <c r="THP15"/>
      <c r="THQ15"/>
      <c r="THR15"/>
      <c r="THS15"/>
      <c r="THT15"/>
      <c r="THU15"/>
      <c r="THV15"/>
      <c r="THW15"/>
      <c r="THX15"/>
      <c r="THY15"/>
      <c r="THZ15"/>
      <c r="TIA15"/>
      <c r="TIB15"/>
      <c r="TIC15"/>
      <c r="TID15"/>
      <c r="TIE15"/>
      <c r="TIF15"/>
      <c r="TIG15"/>
      <c r="TIH15"/>
      <c r="TII15"/>
      <c r="TIJ15"/>
      <c r="TIK15"/>
      <c r="TIL15"/>
      <c r="TIM15"/>
      <c r="TIN15"/>
      <c r="TIO15"/>
      <c r="TIP15"/>
      <c r="TIQ15"/>
      <c r="TIR15"/>
      <c r="TIS15"/>
      <c r="TIT15"/>
      <c r="TIU15"/>
      <c r="TIV15"/>
      <c r="TIW15"/>
      <c r="TIX15"/>
      <c r="TIY15"/>
      <c r="TIZ15"/>
      <c r="TJA15"/>
      <c r="TJB15"/>
      <c r="TJC15"/>
      <c r="TJD15"/>
      <c r="TJE15"/>
      <c r="TJF15"/>
      <c r="TJG15"/>
      <c r="TJH15"/>
      <c r="TJI15"/>
      <c r="TJJ15"/>
      <c r="TJK15"/>
      <c r="TJL15"/>
      <c r="TJM15"/>
      <c r="TJN15"/>
      <c r="TJO15"/>
      <c r="TJP15"/>
      <c r="TJQ15"/>
      <c r="TJR15"/>
      <c r="TJS15"/>
      <c r="TJT15"/>
      <c r="TJU15"/>
      <c r="TJV15"/>
      <c r="TJW15"/>
      <c r="TJX15"/>
      <c r="TJY15"/>
      <c r="TJZ15"/>
      <c r="TKA15"/>
      <c r="TKB15"/>
      <c r="TKC15"/>
      <c r="TKD15"/>
      <c r="TKE15"/>
      <c r="TKF15"/>
      <c r="TKG15"/>
      <c r="TKH15"/>
      <c r="TKI15"/>
      <c r="TKJ15"/>
      <c r="TKK15"/>
      <c r="TKL15"/>
      <c r="TKM15"/>
      <c r="TKN15"/>
      <c r="TKO15"/>
      <c r="TKP15"/>
      <c r="TKQ15"/>
      <c r="TKR15"/>
      <c r="TKS15"/>
      <c r="TKT15"/>
      <c r="TKU15"/>
      <c r="TKV15"/>
      <c r="TKW15"/>
      <c r="TKX15"/>
      <c r="TKY15"/>
      <c r="TKZ15"/>
      <c r="TLA15"/>
      <c r="TLB15"/>
      <c r="TLC15"/>
      <c r="TLD15"/>
      <c r="TLE15"/>
      <c r="TLF15"/>
      <c r="TLG15"/>
      <c r="TLH15"/>
      <c r="TLI15"/>
      <c r="TLJ15"/>
      <c r="TLK15"/>
      <c r="TLL15"/>
      <c r="TLM15"/>
      <c r="TLN15"/>
      <c r="TLO15"/>
      <c r="TLP15"/>
      <c r="TLQ15"/>
      <c r="TLR15"/>
      <c r="TLS15"/>
      <c r="TLT15"/>
      <c r="TLU15"/>
      <c r="TLV15"/>
      <c r="TLW15"/>
      <c r="TLX15"/>
      <c r="TLY15"/>
      <c r="TLZ15"/>
      <c r="TMA15"/>
      <c r="TMB15"/>
      <c r="TMC15"/>
      <c r="TMD15"/>
      <c r="TME15"/>
      <c r="TMF15"/>
      <c r="TMG15"/>
      <c r="TMH15"/>
      <c r="TMI15"/>
      <c r="TMJ15"/>
      <c r="TMK15"/>
      <c r="TML15"/>
      <c r="TMM15"/>
      <c r="TMN15"/>
      <c r="TMO15"/>
      <c r="TMP15"/>
      <c r="TMQ15"/>
      <c r="TMR15"/>
      <c r="TMS15"/>
      <c r="TMT15"/>
      <c r="TMU15"/>
      <c r="TMV15"/>
      <c r="TMW15"/>
      <c r="TMX15"/>
      <c r="TMY15"/>
      <c r="TMZ15"/>
      <c r="TNA15"/>
      <c r="TNB15"/>
      <c r="TNC15"/>
      <c r="TND15"/>
      <c r="TNE15"/>
      <c r="TNF15"/>
      <c r="TNG15"/>
      <c r="TNH15"/>
      <c r="TNI15"/>
      <c r="TNJ15"/>
      <c r="TNK15"/>
      <c r="TNL15"/>
      <c r="TNM15"/>
      <c r="TNN15"/>
      <c r="TNO15"/>
      <c r="TNP15"/>
      <c r="TNQ15"/>
      <c r="TNR15"/>
      <c r="TNS15"/>
      <c r="TNT15"/>
      <c r="TNU15"/>
      <c r="TNV15"/>
      <c r="TNW15"/>
      <c r="TNX15"/>
      <c r="TNY15"/>
      <c r="TNZ15"/>
      <c r="TOA15"/>
      <c r="TOB15"/>
      <c r="TOC15"/>
      <c r="TOD15"/>
      <c r="TOE15"/>
      <c r="TOF15"/>
      <c r="TOG15"/>
      <c r="TOH15"/>
      <c r="TOI15"/>
      <c r="TOJ15"/>
      <c r="TOK15"/>
      <c r="TOL15"/>
      <c r="TOM15"/>
      <c r="TON15"/>
      <c r="TOO15"/>
      <c r="TOP15"/>
      <c r="TOQ15"/>
      <c r="TOR15"/>
      <c r="TOS15"/>
      <c r="TOT15"/>
      <c r="TOU15"/>
      <c r="TOV15"/>
      <c r="TOW15"/>
      <c r="TOX15"/>
      <c r="TOY15"/>
      <c r="TOZ15"/>
      <c r="TPA15"/>
      <c r="TPB15"/>
      <c r="TPC15"/>
      <c r="TPD15"/>
      <c r="TPE15"/>
      <c r="TPF15"/>
      <c r="TPG15"/>
      <c r="TPH15"/>
      <c r="TPI15"/>
      <c r="TPJ15"/>
      <c r="TPK15"/>
      <c r="TPL15"/>
      <c r="TPM15"/>
      <c r="TPN15"/>
      <c r="TPO15"/>
      <c r="TPP15"/>
      <c r="TPQ15"/>
      <c r="TPR15"/>
      <c r="TPS15"/>
      <c r="TPT15"/>
      <c r="TPU15"/>
      <c r="TPV15"/>
      <c r="TPW15"/>
      <c r="TPX15"/>
      <c r="TPY15"/>
      <c r="TPZ15"/>
      <c r="TQA15"/>
      <c r="TQB15"/>
      <c r="TQC15"/>
      <c r="TQD15"/>
      <c r="TQE15"/>
      <c r="TQF15"/>
      <c r="TQG15"/>
      <c r="TQH15"/>
      <c r="TQI15"/>
      <c r="TQJ15"/>
      <c r="TQK15"/>
      <c r="TQL15"/>
      <c r="TQM15"/>
      <c r="TQN15"/>
      <c r="TQO15"/>
      <c r="TQP15"/>
      <c r="TQQ15"/>
      <c r="TQR15"/>
      <c r="TQS15"/>
      <c r="TQT15"/>
      <c r="TQU15"/>
      <c r="TQV15"/>
      <c r="TQW15"/>
      <c r="TQX15"/>
      <c r="TQY15"/>
      <c r="TQZ15"/>
      <c r="TRA15"/>
      <c r="TRB15"/>
      <c r="TRC15"/>
      <c r="TRD15"/>
      <c r="TRE15"/>
      <c r="TRF15"/>
      <c r="TRG15"/>
      <c r="TRH15"/>
      <c r="TRI15"/>
      <c r="TRJ15"/>
      <c r="TRK15"/>
      <c r="TRL15"/>
      <c r="TRM15"/>
      <c r="TRN15"/>
      <c r="TRO15"/>
      <c r="TRP15"/>
      <c r="TRQ15"/>
      <c r="TRR15"/>
      <c r="TRS15"/>
      <c r="TRT15"/>
      <c r="TRU15"/>
      <c r="TRV15"/>
      <c r="TRW15"/>
      <c r="TRX15"/>
      <c r="TRY15"/>
      <c r="TRZ15"/>
      <c r="TSA15"/>
      <c r="TSB15"/>
      <c r="TSC15"/>
      <c r="TSD15"/>
      <c r="TSE15"/>
      <c r="TSF15"/>
      <c r="TSG15"/>
      <c r="TSH15"/>
      <c r="TSI15"/>
      <c r="TSJ15"/>
      <c r="TSK15"/>
      <c r="TSL15"/>
      <c r="TSM15"/>
      <c r="TSN15"/>
      <c r="TSO15"/>
      <c r="TSP15"/>
      <c r="TSQ15"/>
      <c r="TSR15"/>
      <c r="TSS15"/>
      <c r="TST15"/>
      <c r="TSU15"/>
      <c r="TSV15"/>
      <c r="TSW15"/>
      <c r="TSX15"/>
      <c r="TSY15"/>
      <c r="TSZ15"/>
      <c r="TTA15"/>
      <c r="TTB15"/>
      <c r="TTC15"/>
      <c r="TTD15"/>
      <c r="TTE15"/>
      <c r="TTF15"/>
      <c r="TTG15"/>
      <c r="TTH15"/>
      <c r="TTI15"/>
      <c r="TTJ15"/>
      <c r="TTK15"/>
      <c r="TTL15"/>
      <c r="TTM15"/>
      <c r="TTN15"/>
      <c r="TTO15"/>
      <c r="TTP15"/>
      <c r="TTQ15"/>
      <c r="TTR15"/>
      <c r="TTS15"/>
      <c r="TTT15"/>
      <c r="TTU15"/>
      <c r="TTV15"/>
      <c r="TTW15"/>
      <c r="TTX15"/>
      <c r="TTY15"/>
      <c r="TTZ15"/>
      <c r="TUA15"/>
      <c r="TUB15"/>
      <c r="TUC15"/>
      <c r="TUD15"/>
      <c r="TUE15"/>
      <c r="TUF15"/>
      <c r="TUG15"/>
      <c r="TUH15"/>
      <c r="TUI15"/>
      <c r="TUJ15"/>
      <c r="TUK15"/>
      <c r="TUL15"/>
      <c r="TUM15"/>
      <c r="TUN15"/>
      <c r="TUO15"/>
      <c r="TUP15"/>
      <c r="TUQ15"/>
      <c r="TUR15"/>
      <c r="TUS15"/>
      <c r="TUT15"/>
      <c r="TUU15"/>
      <c r="TUV15"/>
      <c r="TUW15"/>
      <c r="TUX15"/>
      <c r="TUY15"/>
      <c r="TUZ15"/>
      <c r="TVA15"/>
      <c r="TVB15"/>
      <c r="TVC15"/>
      <c r="TVD15"/>
      <c r="TVE15"/>
      <c r="TVF15"/>
      <c r="TVG15"/>
      <c r="TVH15"/>
      <c r="TVI15"/>
      <c r="TVJ15"/>
      <c r="TVK15"/>
      <c r="TVL15"/>
      <c r="TVM15"/>
      <c r="TVN15"/>
      <c r="TVO15"/>
      <c r="TVP15"/>
      <c r="TVQ15"/>
      <c r="TVR15"/>
      <c r="TVS15"/>
      <c r="TVT15"/>
      <c r="TVU15"/>
      <c r="TVV15"/>
      <c r="TVW15"/>
      <c r="TVX15"/>
      <c r="TVY15"/>
      <c r="TVZ15"/>
      <c r="TWA15"/>
      <c r="TWB15"/>
      <c r="TWC15"/>
      <c r="TWD15"/>
      <c r="TWE15"/>
      <c r="TWF15"/>
      <c r="TWG15"/>
      <c r="TWH15"/>
      <c r="TWI15"/>
      <c r="TWJ15"/>
      <c r="TWK15"/>
      <c r="TWL15"/>
      <c r="TWM15"/>
      <c r="TWN15"/>
      <c r="TWO15"/>
      <c r="TWP15"/>
      <c r="TWQ15"/>
      <c r="TWR15"/>
      <c r="TWS15"/>
      <c r="TWT15"/>
      <c r="TWU15"/>
      <c r="TWV15"/>
      <c r="TWW15"/>
      <c r="TWX15"/>
      <c r="TWY15"/>
      <c r="TWZ15"/>
      <c r="TXA15"/>
      <c r="TXB15"/>
      <c r="TXC15"/>
      <c r="TXD15"/>
      <c r="TXE15"/>
      <c r="TXF15"/>
      <c r="TXG15"/>
      <c r="TXH15"/>
      <c r="TXI15"/>
      <c r="TXJ15"/>
      <c r="TXK15"/>
      <c r="TXL15"/>
      <c r="TXM15"/>
      <c r="TXN15"/>
      <c r="TXO15"/>
      <c r="TXP15"/>
      <c r="TXQ15"/>
      <c r="TXR15"/>
      <c r="TXS15"/>
      <c r="TXT15"/>
      <c r="TXU15"/>
      <c r="TXV15"/>
      <c r="TXW15"/>
      <c r="TXX15"/>
      <c r="TXY15"/>
      <c r="TXZ15"/>
      <c r="TYA15"/>
      <c r="TYB15"/>
      <c r="TYC15"/>
      <c r="TYD15"/>
      <c r="TYE15"/>
      <c r="TYF15"/>
      <c r="TYG15"/>
      <c r="TYH15"/>
      <c r="TYI15"/>
      <c r="TYJ15"/>
      <c r="TYK15"/>
      <c r="TYL15"/>
      <c r="TYM15"/>
      <c r="TYN15"/>
      <c r="TYO15"/>
      <c r="TYP15"/>
      <c r="TYQ15"/>
      <c r="TYR15"/>
      <c r="TYS15"/>
      <c r="TYT15"/>
      <c r="TYU15"/>
      <c r="TYV15"/>
      <c r="TYW15"/>
      <c r="TYX15"/>
      <c r="TYY15"/>
      <c r="TYZ15"/>
      <c r="TZA15"/>
      <c r="TZB15"/>
      <c r="TZC15"/>
      <c r="TZD15"/>
      <c r="TZE15"/>
      <c r="TZF15"/>
      <c r="TZG15"/>
      <c r="TZH15"/>
      <c r="TZI15"/>
      <c r="TZJ15"/>
      <c r="TZK15"/>
      <c r="TZL15"/>
      <c r="TZM15"/>
      <c r="TZN15"/>
      <c r="TZO15"/>
      <c r="TZP15"/>
      <c r="TZQ15"/>
      <c r="TZR15"/>
      <c r="TZS15"/>
      <c r="TZT15"/>
      <c r="TZU15"/>
      <c r="TZV15"/>
      <c r="TZW15"/>
      <c r="TZX15"/>
      <c r="TZY15"/>
      <c r="TZZ15"/>
      <c r="UAA15"/>
      <c r="UAB15"/>
      <c r="UAC15"/>
      <c r="UAD15"/>
      <c r="UAE15"/>
      <c r="UAF15"/>
      <c r="UAG15"/>
      <c r="UAH15"/>
      <c r="UAI15"/>
      <c r="UAJ15"/>
      <c r="UAK15"/>
      <c r="UAL15"/>
      <c r="UAM15"/>
      <c r="UAN15"/>
      <c r="UAO15"/>
      <c r="UAP15"/>
      <c r="UAQ15"/>
      <c r="UAR15"/>
      <c r="UAS15"/>
      <c r="UAT15"/>
      <c r="UAU15"/>
      <c r="UAV15"/>
      <c r="UAW15"/>
      <c r="UAX15"/>
      <c r="UAY15"/>
      <c r="UAZ15"/>
      <c r="UBA15"/>
      <c r="UBB15"/>
      <c r="UBC15"/>
      <c r="UBD15"/>
      <c r="UBE15"/>
      <c r="UBF15"/>
      <c r="UBG15"/>
      <c r="UBH15"/>
      <c r="UBI15"/>
      <c r="UBJ15"/>
      <c r="UBK15"/>
      <c r="UBL15"/>
      <c r="UBM15"/>
      <c r="UBN15"/>
      <c r="UBO15"/>
      <c r="UBP15"/>
      <c r="UBQ15"/>
      <c r="UBR15"/>
      <c r="UBS15"/>
      <c r="UBT15"/>
      <c r="UBU15"/>
      <c r="UBV15"/>
      <c r="UBW15"/>
      <c r="UBX15"/>
      <c r="UBY15"/>
      <c r="UBZ15"/>
      <c r="UCA15"/>
      <c r="UCB15"/>
      <c r="UCC15"/>
      <c r="UCD15"/>
      <c r="UCE15"/>
      <c r="UCF15"/>
      <c r="UCG15"/>
      <c r="UCH15"/>
      <c r="UCI15"/>
      <c r="UCJ15"/>
      <c r="UCK15"/>
      <c r="UCL15"/>
      <c r="UCM15"/>
      <c r="UCN15"/>
      <c r="UCO15"/>
      <c r="UCP15"/>
      <c r="UCQ15"/>
      <c r="UCR15"/>
      <c r="UCS15"/>
      <c r="UCT15"/>
      <c r="UCU15"/>
      <c r="UCV15"/>
      <c r="UCW15"/>
      <c r="UCX15"/>
      <c r="UCY15"/>
      <c r="UCZ15"/>
      <c r="UDA15"/>
      <c r="UDB15"/>
      <c r="UDC15"/>
      <c r="UDD15"/>
      <c r="UDE15"/>
      <c r="UDF15"/>
      <c r="UDG15"/>
      <c r="UDH15"/>
      <c r="UDI15"/>
      <c r="UDJ15"/>
      <c r="UDK15"/>
      <c r="UDL15"/>
      <c r="UDM15"/>
      <c r="UDN15"/>
      <c r="UDO15"/>
      <c r="UDP15"/>
      <c r="UDQ15"/>
      <c r="UDR15"/>
      <c r="UDS15"/>
      <c r="UDT15"/>
      <c r="UDU15"/>
      <c r="UDV15"/>
      <c r="UDW15"/>
      <c r="UDX15"/>
      <c r="UDY15"/>
      <c r="UDZ15"/>
      <c r="UEA15"/>
      <c r="UEB15"/>
      <c r="UEC15"/>
      <c r="UED15"/>
      <c r="UEE15"/>
      <c r="UEF15"/>
      <c r="UEG15"/>
      <c r="UEH15"/>
      <c r="UEI15"/>
      <c r="UEJ15"/>
      <c r="UEK15"/>
      <c r="UEL15"/>
      <c r="UEM15"/>
      <c r="UEN15"/>
      <c r="UEO15"/>
      <c r="UEP15"/>
      <c r="UEQ15"/>
      <c r="UER15"/>
      <c r="UES15"/>
      <c r="UET15"/>
      <c r="UEU15"/>
      <c r="UEV15"/>
      <c r="UEW15"/>
      <c r="UEX15"/>
      <c r="UEY15"/>
      <c r="UEZ15"/>
      <c r="UFA15"/>
      <c r="UFB15"/>
      <c r="UFC15"/>
      <c r="UFD15"/>
      <c r="UFE15"/>
      <c r="UFF15"/>
      <c r="UFG15"/>
      <c r="UFH15"/>
      <c r="UFI15"/>
      <c r="UFJ15"/>
      <c r="UFK15"/>
      <c r="UFL15"/>
      <c r="UFM15"/>
      <c r="UFN15"/>
      <c r="UFO15"/>
      <c r="UFP15"/>
      <c r="UFQ15"/>
      <c r="UFR15"/>
      <c r="UFS15"/>
      <c r="UFT15"/>
      <c r="UFU15"/>
      <c r="UFV15"/>
      <c r="UFW15"/>
      <c r="UFX15"/>
      <c r="UFY15"/>
      <c r="UFZ15"/>
      <c r="UGA15"/>
      <c r="UGB15"/>
      <c r="UGC15"/>
      <c r="UGD15"/>
      <c r="UGE15"/>
      <c r="UGF15"/>
      <c r="UGG15"/>
      <c r="UGH15"/>
      <c r="UGI15"/>
      <c r="UGJ15"/>
      <c r="UGK15"/>
      <c r="UGL15"/>
      <c r="UGM15"/>
      <c r="UGN15"/>
      <c r="UGO15"/>
      <c r="UGP15"/>
      <c r="UGQ15"/>
      <c r="UGR15"/>
      <c r="UGS15"/>
      <c r="UGT15"/>
      <c r="UGU15"/>
      <c r="UGV15"/>
      <c r="UGW15"/>
      <c r="UGX15"/>
      <c r="UGY15"/>
      <c r="UGZ15"/>
      <c r="UHA15"/>
      <c r="UHB15"/>
      <c r="UHC15"/>
      <c r="UHD15"/>
      <c r="UHE15"/>
      <c r="UHF15"/>
      <c r="UHG15"/>
      <c r="UHH15"/>
      <c r="UHI15"/>
      <c r="UHJ15"/>
      <c r="UHK15"/>
      <c r="UHL15"/>
      <c r="UHM15"/>
      <c r="UHN15"/>
      <c r="UHO15"/>
      <c r="UHP15"/>
      <c r="UHQ15"/>
      <c r="UHR15"/>
      <c r="UHS15"/>
      <c r="UHT15"/>
      <c r="UHU15"/>
      <c r="UHV15"/>
      <c r="UHW15"/>
      <c r="UHX15"/>
      <c r="UHY15"/>
      <c r="UHZ15"/>
      <c r="UIA15"/>
      <c r="UIB15"/>
      <c r="UIC15"/>
      <c r="UID15"/>
      <c r="UIE15"/>
      <c r="UIF15"/>
      <c r="UIG15"/>
      <c r="UIH15"/>
      <c r="UII15"/>
      <c r="UIJ15"/>
      <c r="UIK15"/>
      <c r="UIL15"/>
      <c r="UIM15"/>
      <c r="UIN15"/>
      <c r="UIO15"/>
      <c r="UIP15"/>
      <c r="UIQ15"/>
      <c r="UIR15"/>
      <c r="UIS15"/>
      <c r="UIT15"/>
      <c r="UIU15"/>
      <c r="UIV15"/>
      <c r="UIW15"/>
      <c r="UIX15"/>
      <c r="UIY15"/>
      <c r="UIZ15"/>
      <c r="UJA15"/>
      <c r="UJB15"/>
      <c r="UJC15"/>
      <c r="UJD15"/>
      <c r="UJE15"/>
      <c r="UJF15"/>
      <c r="UJG15"/>
      <c r="UJH15"/>
      <c r="UJI15"/>
      <c r="UJJ15"/>
      <c r="UJK15"/>
      <c r="UJL15"/>
      <c r="UJM15"/>
      <c r="UJN15"/>
      <c r="UJO15"/>
      <c r="UJP15"/>
      <c r="UJQ15"/>
      <c r="UJR15"/>
      <c r="UJS15"/>
      <c r="UJT15"/>
      <c r="UJU15"/>
      <c r="UJV15"/>
      <c r="UJW15"/>
      <c r="UJX15"/>
      <c r="UJY15"/>
      <c r="UJZ15"/>
      <c r="UKA15"/>
      <c r="UKB15"/>
      <c r="UKC15"/>
      <c r="UKD15"/>
      <c r="UKE15"/>
      <c r="UKF15"/>
      <c r="UKG15"/>
      <c r="UKH15"/>
      <c r="UKI15"/>
      <c r="UKJ15"/>
      <c r="UKK15"/>
      <c r="UKL15"/>
      <c r="UKM15"/>
      <c r="UKN15"/>
      <c r="UKO15"/>
      <c r="UKP15"/>
      <c r="UKQ15"/>
      <c r="UKR15"/>
      <c r="UKS15"/>
      <c r="UKT15"/>
      <c r="UKU15"/>
      <c r="UKV15"/>
      <c r="UKW15"/>
      <c r="UKX15"/>
      <c r="UKY15"/>
      <c r="UKZ15"/>
      <c r="ULA15"/>
      <c r="ULB15"/>
      <c r="ULC15"/>
      <c r="ULD15"/>
      <c r="ULE15"/>
      <c r="ULF15"/>
      <c r="ULG15"/>
      <c r="ULH15"/>
      <c r="ULI15"/>
      <c r="ULJ15"/>
      <c r="ULK15"/>
      <c r="ULL15"/>
      <c r="ULM15"/>
      <c r="ULN15"/>
      <c r="ULO15"/>
      <c r="ULP15"/>
      <c r="ULQ15"/>
      <c r="ULR15"/>
      <c r="ULS15"/>
      <c r="ULT15"/>
      <c r="ULU15"/>
      <c r="ULV15"/>
      <c r="ULW15"/>
      <c r="ULX15"/>
      <c r="ULY15"/>
      <c r="ULZ15"/>
      <c r="UMA15"/>
      <c r="UMB15"/>
      <c r="UMC15"/>
      <c r="UMD15"/>
      <c r="UME15"/>
      <c r="UMF15"/>
      <c r="UMG15"/>
      <c r="UMH15"/>
      <c r="UMI15"/>
      <c r="UMJ15"/>
      <c r="UMK15"/>
      <c r="UML15"/>
      <c r="UMM15"/>
      <c r="UMN15"/>
      <c r="UMO15"/>
      <c r="UMP15"/>
      <c r="UMQ15"/>
      <c r="UMR15"/>
      <c r="UMS15"/>
      <c r="UMT15"/>
      <c r="UMU15"/>
      <c r="UMV15"/>
      <c r="UMW15"/>
      <c r="UMX15"/>
      <c r="UMY15"/>
      <c r="UMZ15"/>
      <c r="UNA15"/>
      <c r="UNB15"/>
      <c r="UNC15"/>
      <c r="UND15"/>
      <c r="UNE15"/>
      <c r="UNF15"/>
      <c r="UNG15"/>
      <c r="UNH15"/>
      <c r="UNI15"/>
      <c r="UNJ15"/>
      <c r="UNK15"/>
      <c r="UNL15"/>
      <c r="UNM15"/>
      <c r="UNN15"/>
      <c r="UNO15"/>
      <c r="UNP15"/>
      <c r="UNQ15"/>
      <c r="UNR15"/>
      <c r="UNS15"/>
      <c r="UNT15"/>
      <c r="UNU15"/>
      <c r="UNV15"/>
      <c r="UNW15"/>
      <c r="UNX15"/>
      <c r="UNY15"/>
      <c r="UNZ15"/>
      <c r="UOA15"/>
      <c r="UOB15"/>
      <c r="UOC15"/>
      <c r="UOD15"/>
      <c r="UOE15"/>
      <c r="UOF15"/>
      <c r="UOG15"/>
      <c r="UOH15"/>
      <c r="UOI15"/>
      <c r="UOJ15"/>
      <c r="UOK15"/>
      <c r="UOL15"/>
      <c r="UOM15"/>
      <c r="UON15"/>
      <c r="UOO15"/>
      <c r="UOP15"/>
      <c r="UOQ15"/>
      <c r="UOR15"/>
      <c r="UOS15"/>
      <c r="UOT15"/>
      <c r="UOU15"/>
      <c r="UOV15"/>
      <c r="UOW15"/>
      <c r="UOX15"/>
      <c r="UOY15"/>
      <c r="UOZ15"/>
      <c r="UPA15"/>
      <c r="UPB15"/>
      <c r="UPC15"/>
      <c r="UPD15"/>
      <c r="UPE15"/>
      <c r="UPF15"/>
      <c r="UPG15"/>
      <c r="UPH15"/>
      <c r="UPI15"/>
      <c r="UPJ15"/>
      <c r="UPK15"/>
      <c r="UPL15"/>
      <c r="UPM15"/>
      <c r="UPN15"/>
      <c r="UPO15"/>
      <c r="UPP15"/>
      <c r="UPQ15"/>
      <c r="UPR15"/>
      <c r="UPS15"/>
      <c r="UPT15"/>
      <c r="UPU15"/>
      <c r="UPV15"/>
      <c r="UPW15"/>
      <c r="UPX15"/>
      <c r="UPY15"/>
      <c r="UPZ15"/>
      <c r="UQA15"/>
      <c r="UQB15"/>
      <c r="UQC15"/>
      <c r="UQD15"/>
      <c r="UQE15"/>
      <c r="UQF15"/>
      <c r="UQG15"/>
      <c r="UQH15"/>
      <c r="UQI15"/>
      <c r="UQJ15"/>
      <c r="UQK15"/>
      <c r="UQL15"/>
      <c r="UQM15"/>
      <c r="UQN15"/>
      <c r="UQO15"/>
      <c r="UQP15"/>
      <c r="UQQ15"/>
      <c r="UQR15"/>
      <c r="UQS15"/>
      <c r="UQT15"/>
      <c r="UQU15"/>
      <c r="UQV15"/>
      <c r="UQW15"/>
      <c r="UQX15"/>
      <c r="UQY15"/>
      <c r="UQZ15"/>
      <c r="URA15"/>
      <c r="URB15"/>
      <c r="URC15"/>
      <c r="URD15"/>
      <c r="URE15"/>
      <c r="URF15"/>
      <c r="URG15"/>
      <c r="URH15"/>
      <c r="URI15"/>
      <c r="URJ15"/>
      <c r="URK15"/>
      <c r="URL15"/>
      <c r="URM15"/>
      <c r="URN15"/>
      <c r="URO15"/>
      <c r="URP15"/>
      <c r="URQ15"/>
      <c r="URR15"/>
      <c r="URS15"/>
      <c r="URT15"/>
      <c r="URU15"/>
      <c r="URV15"/>
      <c r="URW15"/>
      <c r="URX15"/>
      <c r="URY15"/>
      <c r="URZ15"/>
      <c r="USA15"/>
      <c r="USB15"/>
      <c r="USC15"/>
      <c r="USD15"/>
      <c r="USE15"/>
      <c r="USF15"/>
      <c r="USG15"/>
      <c r="USH15"/>
      <c r="USI15"/>
      <c r="USJ15"/>
      <c r="USK15"/>
      <c r="USL15"/>
      <c r="USM15"/>
      <c r="USN15"/>
      <c r="USO15"/>
      <c r="USP15"/>
      <c r="USQ15"/>
      <c r="USR15"/>
      <c r="USS15"/>
      <c r="UST15"/>
      <c r="USU15"/>
      <c r="USV15"/>
      <c r="USW15"/>
      <c r="USX15"/>
      <c r="USY15"/>
      <c r="USZ15"/>
      <c r="UTA15"/>
      <c r="UTB15"/>
      <c r="UTC15"/>
      <c r="UTD15"/>
      <c r="UTE15"/>
      <c r="UTF15"/>
      <c r="UTG15"/>
      <c r="UTH15"/>
      <c r="UTI15"/>
      <c r="UTJ15"/>
      <c r="UTK15"/>
      <c r="UTL15"/>
      <c r="UTM15"/>
      <c r="UTN15"/>
      <c r="UTO15"/>
      <c r="UTP15"/>
      <c r="UTQ15"/>
      <c r="UTR15"/>
      <c r="UTS15"/>
      <c r="UTT15"/>
      <c r="UTU15"/>
      <c r="UTV15"/>
      <c r="UTW15"/>
      <c r="UTX15"/>
      <c r="UTY15"/>
      <c r="UTZ15"/>
      <c r="UUA15"/>
      <c r="UUB15"/>
      <c r="UUC15"/>
      <c r="UUD15"/>
      <c r="UUE15"/>
      <c r="UUF15"/>
      <c r="UUG15"/>
      <c r="UUH15"/>
      <c r="UUI15"/>
      <c r="UUJ15"/>
      <c r="UUK15"/>
      <c r="UUL15"/>
      <c r="UUM15"/>
      <c r="UUN15"/>
      <c r="UUO15"/>
      <c r="UUP15"/>
      <c r="UUQ15"/>
      <c r="UUR15"/>
      <c r="UUS15"/>
      <c r="UUT15"/>
      <c r="UUU15"/>
      <c r="UUV15"/>
      <c r="UUW15"/>
      <c r="UUX15"/>
      <c r="UUY15"/>
      <c r="UUZ15"/>
      <c r="UVA15"/>
      <c r="UVB15"/>
      <c r="UVC15"/>
      <c r="UVD15"/>
      <c r="UVE15"/>
      <c r="UVF15"/>
      <c r="UVG15"/>
      <c r="UVH15"/>
      <c r="UVI15"/>
      <c r="UVJ15"/>
      <c r="UVK15"/>
      <c r="UVL15"/>
      <c r="UVM15"/>
      <c r="UVN15"/>
      <c r="UVO15"/>
      <c r="UVP15"/>
      <c r="UVQ15"/>
      <c r="UVR15"/>
      <c r="UVS15"/>
      <c r="UVT15"/>
      <c r="UVU15"/>
      <c r="UVV15"/>
      <c r="UVW15"/>
      <c r="UVX15"/>
      <c r="UVY15"/>
      <c r="UVZ15"/>
      <c r="UWA15"/>
      <c r="UWB15"/>
      <c r="UWC15"/>
      <c r="UWD15"/>
      <c r="UWE15"/>
      <c r="UWF15"/>
      <c r="UWG15"/>
      <c r="UWH15"/>
      <c r="UWI15"/>
      <c r="UWJ15"/>
      <c r="UWK15"/>
      <c r="UWL15"/>
      <c r="UWM15"/>
      <c r="UWN15"/>
      <c r="UWO15"/>
      <c r="UWP15"/>
      <c r="UWQ15"/>
      <c r="UWR15"/>
      <c r="UWS15"/>
      <c r="UWT15"/>
      <c r="UWU15"/>
      <c r="UWV15"/>
      <c r="UWW15"/>
      <c r="UWX15"/>
      <c r="UWY15"/>
      <c r="UWZ15"/>
      <c r="UXA15"/>
      <c r="UXB15"/>
      <c r="UXC15"/>
      <c r="UXD15"/>
      <c r="UXE15"/>
      <c r="UXF15"/>
      <c r="UXG15"/>
      <c r="UXH15"/>
      <c r="UXI15"/>
      <c r="UXJ15"/>
      <c r="UXK15"/>
      <c r="UXL15"/>
      <c r="UXM15"/>
      <c r="UXN15"/>
      <c r="UXO15"/>
      <c r="UXP15"/>
      <c r="UXQ15"/>
      <c r="UXR15"/>
      <c r="UXS15"/>
      <c r="UXT15"/>
      <c r="UXU15"/>
      <c r="UXV15"/>
      <c r="UXW15"/>
      <c r="UXX15"/>
      <c r="UXY15"/>
      <c r="UXZ15"/>
      <c r="UYA15"/>
      <c r="UYB15"/>
      <c r="UYC15"/>
      <c r="UYD15"/>
      <c r="UYE15"/>
      <c r="UYF15"/>
      <c r="UYG15"/>
      <c r="UYH15"/>
      <c r="UYI15"/>
      <c r="UYJ15"/>
      <c r="UYK15"/>
      <c r="UYL15"/>
      <c r="UYM15"/>
      <c r="UYN15"/>
      <c r="UYO15"/>
      <c r="UYP15"/>
      <c r="UYQ15"/>
      <c r="UYR15"/>
      <c r="UYS15"/>
      <c r="UYT15"/>
      <c r="UYU15"/>
      <c r="UYV15"/>
      <c r="UYW15"/>
      <c r="UYX15"/>
      <c r="UYY15"/>
      <c r="UYZ15"/>
      <c r="UZA15"/>
      <c r="UZB15"/>
      <c r="UZC15"/>
      <c r="UZD15"/>
      <c r="UZE15"/>
      <c r="UZF15"/>
      <c r="UZG15"/>
      <c r="UZH15"/>
      <c r="UZI15"/>
      <c r="UZJ15"/>
      <c r="UZK15"/>
      <c r="UZL15"/>
      <c r="UZM15"/>
      <c r="UZN15"/>
      <c r="UZO15"/>
      <c r="UZP15"/>
      <c r="UZQ15"/>
      <c r="UZR15"/>
      <c r="UZS15"/>
      <c r="UZT15"/>
      <c r="UZU15"/>
      <c r="UZV15"/>
      <c r="UZW15"/>
      <c r="UZX15"/>
      <c r="UZY15"/>
      <c r="UZZ15"/>
      <c r="VAA15"/>
      <c r="VAB15"/>
      <c r="VAC15"/>
      <c r="VAD15"/>
      <c r="VAE15"/>
      <c r="VAF15"/>
      <c r="VAG15"/>
      <c r="VAH15"/>
      <c r="VAI15"/>
      <c r="VAJ15"/>
      <c r="VAK15"/>
      <c r="VAL15"/>
      <c r="VAM15"/>
      <c r="VAN15"/>
      <c r="VAO15"/>
      <c r="VAP15"/>
      <c r="VAQ15"/>
      <c r="VAR15"/>
      <c r="VAS15"/>
      <c r="VAT15"/>
      <c r="VAU15"/>
      <c r="VAV15"/>
      <c r="VAW15"/>
      <c r="VAX15"/>
      <c r="VAY15"/>
      <c r="VAZ15"/>
      <c r="VBA15"/>
      <c r="VBB15"/>
      <c r="VBC15"/>
      <c r="VBD15"/>
      <c r="VBE15"/>
      <c r="VBF15"/>
      <c r="VBG15"/>
      <c r="VBH15"/>
      <c r="VBI15"/>
      <c r="VBJ15"/>
      <c r="VBK15"/>
      <c r="VBL15"/>
      <c r="VBM15"/>
      <c r="VBN15"/>
      <c r="VBO15"/>
      <c r="VBP15"/>
      <c r="VBQ15"/>
      <c r="VBR15"/>
      <c r="VBS15"/>
      <c r="VBT15"/>
      <c r="VBU15"/>
      <c r="VBV15"/>
      <c r="VBW15"/>
      <c r="VBX15"/>
      <c r="VBY15"/>
      <c r="VBZ15"/>
      <c r="VCA15"/>
      <c r="VCB15"/>
      <c r="VCC15"/>
      <c r="VCD15"/>
      <c r="VCE15"/>
      <c r="VCF15"/>
      <c r="VCG15"/>
      <c r="VCH15"/>
      <c r="VCI15"/>
      <c r="VCJ15"/>
      <c r="VCK15"/>
      <c r="VCL15"/>
      <c r="VCM15"/>
      <c r="VCN15"/>
      <c r="VCO15"/>
      <c r="VCP15"/>
      <c r="VCQ15"/>
      <c r="VCR15"/>
      <c r="VCS15"/>
      <c r="VCT15"/>
      <c r="VCU15"/>
      <c r="VCV15"/>
      <c r="VCW15"/>
      <c r="VCX15"/>
      <c r="VCY15"/>
      <c r="VCZ15"/>
      <c r="VDA15"/>
      <c r="VDB15"/>
      <c r="VDC15"/>
      <c r="VDD15"/>
      <c r="VDE15"/>
      <c r="VDF15"/>
      <c r="VDG15"/>
      <c r="VDH15"/>
      <c r="VDI15"/>
      <c r="VDJ15"/>
      <c r="VDK15"/>
      <c r="VDL15"/>
      <c r="VDM15"/>
      <c r="VDN15"/>
      <c r="VDO15"/>
      <c r="VDP15"/>
      <c r="VDQ15"/>
      <c r="VDR15"/>
      <c r="VDS15"/>
      <c r="VDT15"/>
      <c r="VDU15"/>
      <c r="VDV15"/>
      <c r="VDW15"/>
      <c r="VDX15"/>
      <c r="VDY15"/>
      <c r="VDZ15"/>
      <c r="VEA15"/>
      <c r="VEB15"/>
      <c r="VEC15"/>
      <c r="VED15"/>
      <c r="VEE15"/>
      <c r="VEF15"/>
      <c r="VEG15"/>
      <c r="VEH15"/>
      <c r="VEI15"/>
      <c r="VEJ15"/>
      <c r="VEK15"/>
      <c r="VEL15"/>
      <c r="VEM15"/>
      <c r="VEN15"/>
      <c r="VEO15"/>
      <c r="VEP15"/>
      <c r="VEQ15"/>
      <c r="VER15"/>
      <c r="VES15"/>
      <c r="VET15"/>
      <c r="VEU15"/>
      <c r="VEV15"/>
      <c r="VEW15"/>
      <c r="VEX15"/>
      <c r="VEY15"/>
      <c r="VEZ15"/>
      <c r="VFA15"/>
      <c r="VFB15"/>
      <c r="VFC15"/>
      <c r="VFD15"/>
      <c r="VFE15"/>
      <c r="VFF15"/>
      <c r="VFG15"/>
      <c r="VFH15"/>
      <c r="VFI15"/>
      <c r="VFJ15"/>
      <c r="VFK15"/>
      <c r="VFL15"/>
      <c r="VFM15"/>
      <c r="VFN15"/>
      <c r="VFO15"/>
      <c r="VFP15"/>
      <c r="VFQ15"/>
      <c r="VFR15"/>
      <c r="VFS15"/>
      <c r="VFT15"/>
      <c r="VFU15"/>
      <c r="VFV15"/>
      <c r="VFW15"/>
      <c r="VFX15"/>
      <c r="VFY15"/>
      <c r="VFZ15"/>
      <c r="VGA15"/>
      <c r="VGB15"/>
      <c r="VGC15"/>
      <c r="VGD15"/>
      <c r="VGE15"/>
      <c r="VGF15"/>
      <c r="VGG15"/>
      <c r="VGH15"/>
      <c r="VGI15"/>
      <c r="VGJ15"/>
      <c r="VGK15"/>
      <c r="VGL15"/>
      <c r="VGM15"/>
      <c r="VGN15"/>
      <c r="VGO15"/>
      <c r="VGP15"/>
      <c r="VGQ15"/>
      <c r="VGR15"/>
      <c r="VGS15"/>
      <c r="VGT15"/>
      <c r="VGU15"/>
      <c r="VGV15"/>
      <c r="VGW15"/>
      <c r="VGX15"/>
      <c r="VGY15"/>
      <c r="VGZ15"/>
      <c r="VHA15"/>
      <c r="VHB15"/>
      <c r="VHC15"/>
      <c r="VHD15"/>
      <c r="VHE15"/>
      <c r="VHF15"/>
      <c r="VHG15"/>
      <c r="VHH15"/>
      <c r="VHI15"/>
      <c r="VHJ15"/>
      <c r="VHK15"/>
      <c r="VHL15"/>
      <c r="VHM15"/>
      <c r="VHN15"/>
      <c r="VHO15"/>
      <c r="VHP15"/>
      <c r="VHQ15"/>
      <c r="VHR15"/>
      <c r="VHS15"/>
      <c r="VHT15"/>
      <c r="VHU15"/>
      <c r="VHV15"/>
      <c r="VHW15"/>
      <c r="VHX15"/>
      <c r="VHY15"/>
      <c r="VHZ15"/>
      <c r="VIA15"/>
      <c r="VIB15"/>
      <c r="VIC15"/>
      <c r="VID15"/>
      <c r="VIE15"/>
      <c r="VIF15"/>
      <c r="VIG15"/>
      <c r="VIH15"/>
      <c r="VII15"/>
      <c r="VIJ15"/>
      <c r="VIK15"/>
      <c r="VIL15"/>
      <c r="VIM15"/>
      <c r="VIN15"/>
      <c r="VIO15"/>
      <c r="VIP15"/>
      <c r="VIQ15"/>
      <c r="VIR15"/>
      <c r="VIS15"/>
      <c r="VIT15"/>
      <c r="VIU15"/>
      <c r="VIV15"/>
      <c r="VIW15"/>
      <c r="VIX15"/>
      <c r="VIY15"/>
      <c r="VIZ15"/>
      <c r="VJA15"/>
      <c r="VJB15"/>
      <c r="VJC15"/>
      <c r="VJD15"/>
      <c r="VJE15"/>
      <c r="VJF15"/>
      <c r="VJG15"/>
      <c r="VJH15"/>
      <c r="VJI15"/>
      <c r="VJJ15"/>
      <c r="VJK15"/>
      <c r="VJL15"/>
      <c r="VJM15"/>
      <c r="VJN15"/>
      <c r="VJO15"/>
      <c r="VJP15"/>
      <c r="VJQ15"/>
      <c r="VJR15"/>
      <c r="VJS15"/>
      <c r="VJT15"/>
      <c r="VJU15"/>
      <c r="VJV15"/>
      <c r="VJW15"/>
      <c r="VJX15"/>
      <c r="VJY15"/>
      <c r="VJZ15"/>
      <c r="VKA15"/>
      <c r="VKB15"/>
      <c r="VKC15"/>
      <c r="VKD15"/>
      <c r="VKE15"/>
      <c r="VKF15"/>
      <c r="VKG15"/>
      <c r="VKH15"/>
      <c r="VKI15"/>
      <c r="VKJ15"/>
      <c r="VKK15"/>
      <c r="VKL15"/>
      <c r="VKM15"/>
      <c r="VKN15"/>
      <c r="VKO15"/>
      <c r="VKP15"/>
      <c r="VKQ15"/>
      <c r="VKR15"/>
      <c r="VKS15"/>
      <c r="VKT15"/>
      <c r="VKU15"/>
      <c r="VKV15"/>
      <c r="VKW15"/>
      <c r="VKX15"/>
      <c r="VKY15"/>
      <c r="VKZ15"/>
      <c r="VLA15"/>
      <c r="VLB15"/>
      <c r="VLC15"/>
      <c r="VLD15"/>
      <c r="VLE15"/>
      <c r="VLF15"/>
      <c r="VLG15"/>
      <c r="VLH15"/>
      <c r="VLI15"/>
      <c r="VLJ15"/>
      <c r="VLK15"/>
      <c r="VLL15"/>
      <c r="VLM15"/>
      <c r="VLN15"/>
      <c r="VLO15"/>
      <c r="VLP15"/>
      <c r="VLQ15"/>
      <c r="VLR15"/>
      <c r="VLS15"/>
      <c r="VLT15"/>
      <c r="VLU15"/>
      <c r="VLV15"/>
      <c r="VLW15"/>
      <c r="VLX15"/>
      <c r="VLY15"/>
      <c r="VLZ15"/>
      <c r="VMA15"/>
      <c r="VMB15"/>
      <c r="VMC15"/>
      <c r="VMD15"/>
      <c r="VME15"/>
      <c r="VMF15"/>
      <c r="VMG15"/>
      <c r="VMH15"/>
      <c r="VMI15"/>
      <c r="VMJ15"/>
      <c r="VMK15"/>
      <c r="VML15"/>
      <c r="VMM15"/>
      <c r="VMN15"/>
      <c r="VMO15"/>
      <c r="VMP15"/>
      <c r="VMQ15"/>
      <c r="VMR15"/>
      <c r="VMS15"/>
      <c r="VMT15"/>
      <c r="VMU15"/>
      <c r="VMV15"/>
      <c r="VMW15"/>
      <c r="VMX15"/>
      <c r="VMY15"/>
      <c r="VMZ15"/>
      <c r="VNA15"/>
      <c r="VNB15"/>
      <c r="VNC15"/>
      <c r="VND15"/>
      <c r="VNE15"/>
      <c r="VNF15"/>
      <c r="VNG15"/>
      <c r="VNH15"/>
      <c r="VNI15"/>
      <c r="VNJ15"/>
      <c r="VNK15"/>
      <c r="VNL15"/>
      <c r="VNM15"/>
      <c r="VNN15"/>
      <c r="VNO15"/>
      <c r="VNP15"/>
      <c r="VNQ15"/>
      <c r="VNR15"/>
      <c r="VNS15"/>
      <c r="VNT15"/>
      <c r="VNU15"/>
      <c r="VNV15"/>
      <c r="VNW15"/>
      <c r="VNX15"/>
      <c r="VNY15"/>
      <c r="VNZ15"/>
      <c r="VOA15"/>
      <c r="VOB15"/>
      <c r="VOC15"/>
      <c r="VOD15"/>
      <c r="VOE15"/>
      <c r="VOF15"/>
      <c r="VOG15"/>
      <c r="VOH15"/>
      <c r="VOI15"/>
      <c r="VOJ15"/>
      <c r="VOK15"/>
      <c r="VOL15"/>
      <c r="VOM15"/>
      <c r="VON15"/>
      <c r="VOO15"/>
      <c r="VOP15"/>
      <c r="VOQ15"/>
      <c r="VOR15"/>
      <c r="VOS15"/>
      <c r="VOT15"/>
      <c r="VOU15"/>
      <c r="VOV15"/>
      <c r="VOW15"/>
      <c r="VOX15"/>
      <c r="VOY15"/>
      <c r="VOZ15"/>
      <c r="VPA15"/>
      <c r="VPB15"/>
      <c r="VPC15"/>
      <c r="VPD15"/>
      <c r="VPE15"/>
      <c r="VPF15"/>
      <c r="VPG15"/>
      <c r="VPH15"/>
      <c r="VPI15"/>
      <c r="VPJ15"/>
      <c r="VPK15"/>
      <c r="VPL15"/>
      <c r="VPM15"/>
      <c r="VPN15"/>
      <c r="VPO15"/>
      <c r="VPP15"/>
      <c r="VPQ15"/>
      <c r="VPR15"/>
      <c r="VPS15"/>
      <c r="VPT15"/>
      <c r="VPU15"/>
      <c r="VPV15"/>
      <c r="VPW15"/>
      <c r="VPX15"/>
      <c r="VPY15"/>
      <c r="VPZ15"/>
      <c r="VQA15"/>
      <c r="VQB15"/>
      <c r="VQC15"/>
      <c r="VQD15"/>
      <c r="VQE15"/>
      <c r="VQF15"/>
      <c r="VQG15"/>
      <c r="VQH15"/>
      <c r="VQI15"/>
      <c r="VQJ15"/>
      <c r="VQK15"/>
      <c r="VQL15"/>
      <c r="VQM15"/>
      <c r="VQN15"/>
      <c r="VQO15"/>
      <c r="VQP15"/>
      <c r="VQQ15"/>
      <c r="VQR15"/>
      <c r="VQS15"/>
      <c r="VQT15"/>
      <c r="VQU15"/>
      <c r="VQV15"/>
      <c r="VQW15"/>
      <c r="VQX15"/>
      <c r="VQY15"/>
      <c r="VQZ15"/>
      <c r="VRA15"/>
      <c r="VRB15"/>
      <c r="VRC15"/>
      <c r="VRD15"/>
      <c r="VRE15"/>
      <c r="VRF15"/>
      <c r="VRG15"/>
      <c r="VRH15"/>
      <c r="VRI15"/>
      <c r="VRJ15"/>
      <c r="VRK15"/>
      <c r="VRL15"/>
      <c r="VRM15"/>
      <c r="VRN15"/>
      <c r="VRO15"/>
      <c r="VRP15"/>
      <c r="VRQ15"/>
      <c r="VRR15"/>
      <c r="VRS15"/>
      <c r="VRT15"/>
      <c r="VRU15"/>
      <c r="VRV15"/>
      <c r="VRW15"/>
      <c r="VRX15"/>
      <c r="VRY15"/>
      <c r="VRZ15"/>
      <c r="VSA15"/>
      <c r="VSB15"/>
      <c r="VSC15"/>
      <c r="VSD15"/>
      <c r="VSE15"/>
      <c r="VSF15"/>
      <c r="VSG15"/>
      <c r="VSH15"/>
      <c r="VSI15"/>
      <c r="VSJ15"/>
      <c r="VSK15"/>
      <c r="VSL15"/>
      <c r="VSM15"/>
      <c r="VSN15"/>
      <c r="VSO15"/>
      <c r="VSP15"/>
      <c r="VSQ15"/>
      <c r="VSR15"/>
      <c r="VSS15"/>
      <c r="VST15"/>
      <c r="VSU15"/>
      <c r="VSV15"/>
      <c r="VSW15"/>
      <c r="VSX15"/>
      <c r="VSY15"/>
      <c r="VSZ15"/>
      <c r="VTA15"/>
      <c r="VTB15"/>
      <c r="VTC15"/>
      <c r="VTD15"/>
      <c r="VTE15"/>
      <c r="VTF15"/>
      <c r="VTG15"/>
      <c r="VTH15"/>
      <c r="VTI15"/>
      <c r="VTJ15"/>
      <c r="VTK15"/>
      <c r="VTL15"/>
      <c r="VTM15"/>
      <c r="VTN15"/>
      <c r="VTO15"/>
      <c r="VTP15"/>
      <c r="VTQ15"/>
      <c r="VTR15"/>
      <c r="VTS15"/>
      <c r="VTT15"/>
      <c r="VTU15"/>
      <c r="VTV15"/>
      <c r="VTW15"/>
      <c r="VTX15"/>
      <c r="VTY15"/>
      <c r="VTZ15"/>
      <c r="VUA15"/>
      <c r="VUB15"/>
      <c r="VUC15"/>
      <c r="VUD15"/>
      <c r="VUE15"/>
      <c r="VUF15"/>
      <c r="VUG15"/>
      <c r="VUH15"/>
      <c r="VUI15"/>
      <c r="VUJ15"/>
      <c r="VUK15"/>
      <c r="VUL15"/>
      <c r="VUM15"/>
      <c r="VUN15"/>
      <c r="VUO15"/>
      <c r="VUP15"/>
      <c r="VUQ15"/>
      <c r="VUR15"/>
      <c r="VUS15"/>
      <c r="VUT15"/>
      <c r="VUU15"/>
      <c r="VUV15"/>
      <c r="VUW15"/>
      <c r="VUX15"/>
      <c r="VUY15"/>
      <c r="VUZ15"/>
      <c r="VVA15"/>
      <c r="VVB15"/>
      <c r="VVC15"/>
      <c r="VVD15"/>
      <c r="VVE15"/>
      <c r="VVF15"/>
      <c r="VVG15"/>
      <c r="VVH15"/>
      <c r="VVI15"/>
      <c r="VVJ15"/>
      <c r="VVK15"/>
      <c r="VVL15"/>
      <c r="VVM15"/>
      <c r="VVN15"/>
      <c r="VVO15"/>
      <c r="VVP15"/>
      <c r="VVQ15"/>
      <c r="VVR15"/>
      <c r="VVS15"/>
      <c r="VVT15"/>
      <c r="VVU15"/>
      <c r="VVV15"/>
      <c r="VVW15"/>
      <c r="VVX15"/>
      <c r="VVY15"/>
      <c r="VVZ15"/>
      <c r="VWA15"/>
      <c r="VWB15"/>
      <c r="VWC15"/>
      <c r="VWD15"/>
      <c r="VWE15"/>
      <c r="VWF15"/>
      <c r="VWG15"/>
      <c r="VWH15"/>
      <c r="VWI15"/>
      <c r="VWJ15"/>
      <c r="VWK15"/>
      <c r="VWL15"/>
      <c r="VWM15"/>
      <c r="VWN15"/>
      <c r="VWO15"/>
      <c r="VWP15"/>
      <c r="VWQ15"/>
      <c r="VWR15"/>
      <c r="VWS15"/>
      <c r="VWT15"/>
      <c r="VWU15"/>
      <c r="VWV15"/>
      <c r="VWW15"/>
      <c r="VWX15"/>
      <c r="VWY15"/>
      <c r="VWZ15"/>
      <c r="VXA15"/>
      <c r="VXB15"/>
      <c r="VXC15"/>
      <c r="VXD15"/>
      <c r="VXE15"/>
      <c r="VXF15"/>
      <c r="VXG15"/>
      <c r="VXH15"/>
      <c r="VXI15"/>
      <c r="VXJ15"/>
      <c r="VXK15"/>
      <c r="VXL15"/>
      <c r="VXM15"/>
      <c r="VXN15"/>
      <c r="VXO15"/>
      <c r="VXP15"/>
      <c r="VXQ15"/>
      <c r="VXR15"/>
      <c r="VXS15"/>
      <c r="VXT15"/>
      <c r="VXU15"/>
      <c r="VXV15"/>
      <c r="VXW15"/>
      <c r="VXX15"/>
      <c r="VXY15"/>
      <c r="VXZ15"/>
      <c r="VYA15"/>
      <c r="VYB15"/>
      <c r="VYC15"/>
      <c r="VYD15"/>
      <c r="VYE15"/>
      <c r="VYF15"/>
      <c r="VYG15"/>
      <c r="VYH15"/>
      <c r="VYI15"/>
      <c r="VYJ15"/>
      <c r="VYK15"/>
      <c r="VYL15"/>
      <c r="VYM15"/>
      <c r="VYN15"/>
      <c r="VYO15"/>
      <c r="VYP15"/>
      <c r="VYQ15"/>
      <c r="VYR15"/>
      <c r="VYS15"/>
      <c r="VYT15"/>
      <c r="VYU15"/>
      <c r="VYV15"/>
      <c r="VYW15"/>
      <c r="VYX15"/>
      <c r="VYY15"/>
      <c r="VYZ15"/>
      <c r="VZA15"/>
      <c r="VZB15"/>
      <c r="VZC15"/>
      <c r="VZD15"/>
      <c r="VZE15"/>
      <c r="VZF15"/>
      <c r="VZG15"/>
      <c r="VZH15"/>
      <c r="VZI15"/>
      <c r="VZJ15"/>
      <c r="VZK15"/>
      <c r="VZL15"/>
      <c r="VZM15"/>
      <c r="VZN15"/>
      <c r="VZO15"/>
      <c r="VZP15"/>
      <c r="VZQ15"/>
      <c r="VZR15"/>
      <c r="VZS15"/>
      <c r="VZT15"/>
      <c r="VZU15"/>
      <c r="VZV15"/>
      <c r="VZW15"/>
      <c r="VZX15"/>
      <c r="VZY15"/>
      <c r="VZZ15"/>
      <c r="WAA15"/>
      <c r="WAB15"/>
      <c r="WAC15"/>
      <c r="WAD15"/>
      <c r="WAE15"/>
      <c r="WAF15"/>
      <c r="WAG15"/>
      <c r="WAH15"/>
      <c r="WAI15"/>
      <c r="WAJ15"/>
      <c r="WAK15"/>
      <c r="WAL15"/>
      <c r="WAM15"/>
      <c r="WAN15"/>
      <c r="WAO15"/>
      <c r="WAP15"/>
      <c r="WAQ15"/>
      <c r="WAR15"/>
      <c r="WAS15"/>
      <c r="WAT15"/>
      <c r="WAU15"/>
      <c r="WAV15"/>
      <c r="WAW15"/>
      <c r="WAX15"/>
      <c r="WAY15"/>
      <c r="WAZ15"/>
      <c r="WBA15"/>
      <c r="WBB15"/>
      <c r="WBC15"/>
      <c r="WBD15"/>
      <c r="WBE15"/>
      <c r="WBF15"/>
      <c r="WBG15"/>
      <c r="WBH15"/>
      <c r="WBI15"/>
      <c r="WBJ15"/>
      <c r="WBK15"/>
      <c r="WBL15"/>
      <c r="WBM15"/>
      <c r="WBN15"/>
      <c r="WBO15"/>
      <c r="WBP15"/>
      <c r="WBQ15"/>
      <c r="WBR15"/>
      <c r="WBS15"/>
      <c r="WBT15"/>
      <c r="WBU15"/>
      <c r="WBV15"/>
      <c r="WBW15"/>
      <c r="WBX15"/>
      <c r="WBY15"/>
      <c r="WBZ15"/>
      <c r="WCA15"/>
      <c r="WCB15"/>
      <c r="WCC15"/>
      <c r="WCD15"/>
      <c r="WCE15"/>
      <c r="WCF15"/>
      <c r="WCG15"/>
      <c r="WCH15"/>
      <c r="WCI15"/>
      <c r="WCJ15"/>
      <c r="WCK15"/>
      <c r="WCL15"/>
      <c r="WCM15"/>
      <c r="WCN15"/>
      <c r="WCO15"/>
      <c r="WCP15"/>
      <c r="WCQ15"/>
      <c r="WCR15"/>
      <c r="WCS15"/>
      <c r="WCT15"/>
      <c r="WCU15"/>
      <c r="WCV15"/>
      <c r="WCW15"/>
      <c r="WCX15"/>
      <c r="WCY15"/>
      <c r="WCZ15"/>
      <c r="WDA15"/>
      <c r="WDB15"/>
      <c r="WDC15"/>
      <c r="WDD15"/>
      <c r="WDE15"/>
      <c r="WDF15"/>
      <c r="WDG15"/>
      <c r="WDH15"/>
      <c r="WDI15"/>
      <c r="WDJ15"/>
      <c r="WDK15"/>
      <c r="WDL15"/>
      <c r="WDM15"/>
      <c r="WDN15"/>
      <c r="WDO15"/>
      <c r="WDP15"/>
      <c r="WDQ15"/>
      <c r="WDR15"/>
      <c r="WDS15"/>
      <c r="WDT15"/>
      <c r="WDU15"/>
      <c r="WDV15"/>
      <c r="WDW15"/>
      <c r="WDX15"/>
      <c r="WDY15"/>
      <c r="WDZ15"/>
      <c r="WEA15"/>
      <c r="WEB15"/>
      <c r="WEC15"/>
      <c r="WED15"/>
      <c r="WEE15"/>
      <c r="WEF15"/>
      <c r="WEG15"/>
      <c r="WEH15"/>
      <c r="WEI15"/>
      <c r="WEJ15"/>
      <c r="WEK15"/>
      <c r="WEL15"/>
      <c r="WEM15"/>
      <c r="WEN15"/>
      <c r="WEO15"/>
      <c r="WEP15"/>
      <c r="WEQ15"/>
      <c r="WER15"/>
      <c r="WES15"/>
      <c r="WET15"/>
      <c r="WEU15"/>
      <c r="WEV15"/>
      <c r="WEW15"/>
      <c r="WEX15"/>
      <c r="WEY15"/>
      <c r="WEZ15"/>
      <c r="WFA15"/>
      <c r="WFB15"/>
      <c r="WFC15"/>
      <c r="WFD15"/>
      <c r="WFE15"/>
      <c r="WFF15"/>
      <c r="WFG15"/>
      <c r="WFH15"/>
      <c r="WFI15"/>
      <c r="WFJ15"/>
      <c r="WFK15"/>
      <c r="WFL15"/>
      <c r="WFM15"/>
      <c r="WFN15"/>
      <c r="WFO15"/>
      <c r="WFP15"/>
      <c r="WFQ15"/>
      <c r="WFR15"/>
      <c r="WFS15"/>
      <c r="WFT15"/>
      <c r="WFU15"/>
      <c r="WFV15"/>
      <c r="WFW15"/>
      <c r="WFX15"/>
      <c r="WFY15"/>
      <c r="WFZ15"/>
      <c r="WGA15"/>
      <c r="WGB15"/>
      <c r="WGC15"/>
      <c r="WGD15"/>
      <c r="WGE15"/>
      <c r="WGF15"/>
      <c r="WGG15"/>
      <c r="WGH15"/>
      <c r="WGI15"/>
      <c r="WGJ15"/>
      <c r="WGK15"/>
      <c r="WGL15"/>
      <c r="WGM15"/>
      <c r="WGN15"/>
      <c r="WGO15"/>
      <c r="WGP15"/>
      <c r="WGQ15"/>
      <c r="WGR15"/>
      <c r="WGS15"/>
      <c r="WGT15"/>
      <c r="WGU15"/>
      <c r="WGV15"/>
      <c r="WGW15"/>
      <c r="WGX15"/>
      <c r="WGY15"/>
      <c r="WGZ15"/>
      <c r="WHA15"/>
      <c r="WHB15"/>
      <c r="WHC15"/>
      <c r="WHD15"/>
      <c r="WHE15"/>
      <c r="WHF15"/>
      <c r="WHG15"/>
      <c r="WHH15"/>
      <c r="WHI15"/>
      <c r="WHJ15"/>
      <c r="WHK15"/>
      <c r="WHL15"/>
      <c r="WHM15"/>
      <c r="WHN15"/>
      <c r="WHO15"/>
      <c r="WHP15"/>
      <c r="WHQ15"/>
      <c r="WHR15"/>
      <c r="WHS15"/>
      <c r="WHT15"/>
      <c r="WHU15"/>
      <c r="WHV15"/>
      <c r="WHW15"/>
      <c r="WHX15"/>
      <c r="WHY15"/>
      <c r="WHZ15"/>
      <c r="WIA15"/>
      <c r="WIB15"/>
      <c r="WIC15"/>
      <c r="WID15"/>
      <c r="WIE15"/>
      <c r="WIF15"/>
      <c r="WIG15"/>
      <c r="WIH15"/>
      <c r="WII15"/>
      <c r="WIJ15"/>
      <c r="WIK15"/>
      <c r="WIL15"/>
      <c r="WIM15"/>
      <c r="WIN15"/>
      <c r="WIO15"/>
      <c r="WIP15"/>
      <c r="WIQ15"/>
      <c r="WIR15"/>
      <c r="WIS15"/>
      <c r="WIT15"/>
      <c r="WIU15"/>
      <c r="WIV15"/>
      <c r="WIW15"/>
      <c r="WIX15"/>
      <c r="WIY15"/>
      <c r="WIZ15"/>
      <c r="WJA15"/>
      <c r="WJB15"/>
      <c r="WJC15"/>
      <c r="WJD15"/>
      <c r="WJE15"/>
      <c r="WJF15"/>
      <c r="WJG15"/>
      <c r="WJH15"/>
      <c r="WJI15"/>
      <c r="WJJ15"/>
      <c r="WJK15"/>
      <c r="WJL15"/>
      <c r="WJM15"/>
      <c r="WJN15"/>
      <c r="WJO15"/>
      <c r="WJP15"/>
      <c r="WJQ15"/>
      <c r="WJR15"/>
      <c r="WJS15"/>
      <c r="WJT15"/>
      <c r="WJU15"/>
      <c r="WJV15"/>
      <c r="WJW15"/>
      <c r="WJX15"/>
      <c r="WJY15"/>
      <c r="WJZ15"/>
      <c r="WKA15"/>
      <c r="WKB15"/>
      <c r="WKC15"/>
      <c r="WKD15"/>
      <c r="WKE15"/>
      <c r="WKF15"/>
      <c r="WKG15"/>
      <c r="WKH15"/>
      <c r="WKI15"/>
      <c r="WKJ15"/>
      <c r="WKK15"/>
      <c r="WKL15"/>
      <c r="WKM15"/>
      <c r="WKN15"/>
      <c r="WKO15"/>
      <c r="WKP15"/>
      <c r="WKQ15"/>
      <c r="WKR15"/>
      <c r="WKS15"/>
      <c r="WKT15"/>
      <c r="WKU15"/>
      <c r="WKV15"/>
      <c r="WKW15"/>
      <c r="WKX15"/>
      <c r="WKY15"/>
      <c r="WKZ15"/>
      <c r="WLA15"/>
      <c r="WLB15"/>
      <c r="WLC15"/>
      <c r="WLD15"/>
      <c r="WLE15"/>
      <c r="WLF15"/>
      <c r="WLG15"/>
      <c r="WLH15"/>
      <c r="WLI15"/>
      <c r="WLJ15"/>
      <c r="WLK15"/>
      <c r="WLL15"/>
      <c r="WLM15"/>
      <c r="WLN15"/>
      <c r="WLO15"/>
      <c r="WLP15"/>
      <c r="WLQ15"/>
      <c r="WLR15"/>
      <c r="WLS15"/>
      <c r="WLT15"/>
      <c r="WLU15"/>
      <c r="WLV15"/>
      <c r="WLW15"/>
      <c r="WLX15"/>
      <c r="WLY15"/>
      <c r="WLZ15"/>
      <c r="WMA15"/>
      <c r="WMB15"/>
      <c r="WMC15"/>
      <c r="WMD15"/>
      <c r="WME15"/>
      <c r="WMF15"/>
      <c r="WMG15"/>
      <c r="WMH15"/>
      <c r="WMI15"/>
      <c r="WMJ15"/>
      <c r="WMK15"/>
      <c r="WML15"/>
      <c r="WMM15"/>
      <c r="WMN15"/>
      <c r="WMO15"/>
      <c r="WMP15"/>
      <c r="WMQ15"/>
      <c r="WMR15"/>
      <c r="WMS15"/>
      <c r="WMT15"/>
      <c r="WMU15"/>
      <c r="WMV15"/>
      <c r="WMW15"/>
      <c r="WMX15"/>
      <c r="WMY15"/>
      <c r="WMZ15"/>
      <c r="WNA15"/>
      <c r="WNB15"/>
      <c r="WNC15"/>
      <c r="WND15"/>
      <c r="WNE15"/>
      <c r="WNF15"/>
      <c r="WNG15"/>
      <c r="WNH15"/>
      <c r="WNI15"/>
      <c r="WNJ15"/>
      <c r="WNK15"/>
      <c r="WNL15"/>
      <c r="WNM15"/>
      <c r="WNN15"/>
      <c r="WNO15"/>
      <c r="WNP15"/>
      <c r="WNQ15"/>
      <c r="WNR15"/>
      <c r="WNS15"/>
      <c r="WNT15"/>
      <c r="WNU15"/>
      <c r="WNV15"/>
      <c r="WNW15"/>
      <c r="WNX15"/>
      <c r="WNY15"/>
      <c r="WNZ15"/>
      <c r="WOA15"/>
      <c r="WOB15"/>
      <c r="WOC15"/>
      <c r="WOD15"/>
      <c r="WOE15"/>
      <c r="WOF15"/>
      <c r="WOG15"/>
      <c r="WOH15"/>
      <c r="WOI15"/>
      <c r="WOJ15"/>
      <c r="WOK15"/>
      <c r="WOL15"/>
      <c r="WOM15"/>
      <c r="WON15"/>
      <c r="WOO15"/>
      <c r="WOP15"/>
      <c r="WOQ15"/>
      <c r="WOR15"/>
      <c r="WOS15"/>
      <c r="WOT15"/>
      <c r="WOU15"/>
      <c r="WOV15"/>
      <c r="WOW15"/>
      <c r="WOX15"/>
      <c r="WOY15"/>
      <c r="WOZ15"/>
      <c r="WPA15"/>
      <c r="WPB15"/>
      <c r="WPC15"/>
      <c r="WPD15"/>
      <c r="WPE15"/>
      <c r="WPF15"/>
      <c r="WPG15"/>
      <c r="WPH15"/>
      <c r="WPI15"/>
      <c r="WPJ15"/>
      <c r="WPK15"/>
      <c r="WPL15"/>
      <c r="WPM15"/>
      <c r="WPN15"/>
      <c r="WPO15"/>
      <c r="WPP15"/>
      <c r="WPQ15"/>
      <c r="WPR15"/>
      <c r="WPS15"/>
      <c r="WPT15"/>
      <c r="WPU15"/>
      <c r="WPV15"/>
      <c r="WPW15"/>
      <c r="WPX15"/>
      <c r="WPY15"/>
      <c r="WPZ15"/>
      <c r="WQA15"/>
      <c r="WQB15"/>
      <c r="WQC15"/>
      <c r="WQD15"/>
      <c r="WQE15"/>
      <c r="WQF15"/>
      <c r="WQG15"/>
      <c r="WQH15"/>
      <c r="WQI15"/>
      <c r="WQJ15"/>
      <c r="WQK15"/>
      <c r="WQL15"/>
      <c r="WQM15"/>
      <c r="WQN15"/>
      <c r="WQO15"/>
      <c r="WQP15"/>
      <c r="WQQ15"/>
      <c r="WQR15"/>
      <c r="WQS15"/>
      <c r="WQT15"/>
      <c r="WQU15"/>
      <c r="WQV15"/>
      <c r="WQW15"/>
      <c r="WQX15"/>
      <c r="WQY15"/>
      <c r="WQZ15"/>
      <c r="WRA15"/>
      <c r="WRB15"/>
      <c r="WRC15"/>
      <c r="WRD15"/>
      <c r="WRE15"/>
      <c r="WRF15"/>
      <c r="WRG15"/>
      <c r="WRH15"/>
      <c r="WRI15"/>
      <c r="WRJ15"/>
      <c r="WRK15"/>
      <c r="WRL15"/>
      <c r="WRM15"/>
      <c r="WRN15"/>
      <c r="WRO15"/>
      <c r="WRP15"/>
      <c r="WRQ15"/>
      <c r="WRR15"/>
      <c r="WRS15"/>
      <c r="WRT15"/>
      <c r="WRU15"/>
      <c r="WRV15"/>
      <c r="WRW15"/>
      <c r="WRX15"/>
      <c r="WRY15"/>
      <c r="WRZ15"/>
      <c r="WSA15"/>
      <c r="WSB15"/>
      <c r="WSC15"/>
      <c r="WSD15"/>
      <c r="WSE15"/>
      <c r="WSF15"/>
      <c r="WSG15"/>
      <c r="WSH15"/>
      <c r="WSI15"/>
      <c r="WSJ15"/>
      <c r="WSK15"/>
      <c r="WSL15"/>
      <c r="WSM15"/>
      <c r="WSN15"/>
      <c r="WSO15"/>
      <c r="WSP15"/>
      <c r="WSQ15"/>
      <c r="WSR15"/>
      <c r="WSS15"/>
      <c r="WST15"/>
      <c r="WSU15"/>
      <c r="WSV15"/>
      <c r="WSW15"/>
      <c r="WSX15"/>
      <c r="WSY15"/>
      <c r="WSZ15"/>
      <c r="WTA15"/>
      <c r="WTB15"/>
      <c r="WTC15"/>
      <c r="WTD15"/>
      <c r="WTE15"/>
      <c r="WTF15"/>
      <c r="WTG15"/>
      <c r="WTH15"/>
      <c r="WTI15"/>
      <c r="WTJ15"/>
      <c r="WTK15"/>
      <c r="WTL15"/>
      <c r="WTM15"/>
      <c r="WTN15"/>
      <c r="WTO15"/>
      <c r="WTP15"/>
      <c r="WTQ15"/>
      <c r="WTR15"/>
      <c r="WTS15"/>
      <c r="WTT15"/>
      <c r="WTU15"/>
      <c r="WTV15"/>
      <c r="WTW15"/>
      <c r="WTX15"/>
      <c r="WTY15"/>
      <c r="WTZ15"/>
      <c r="WUA15"/>
      <c r="WUB15"/>
      <c r="WUC15"/>
      <c r="WUD15"/>
      <c r="WUE15"/>
      <c r="WUF15"/>
      <c r="WUG15"/>
      <c r="WUH15"/>
      <c r="WUI15"/>
      <c r="WUJ15"/>
      <c r="WUK15"/>
      <c r="WUL15"/>
      <c r="WUM15"/>
      <c r="WUN15"/>
      <c r="WUO15"/>
      <c r="WUP15"/>
      <c r="WUQ15"/>
      <c r="WUR15"/>
      <c r="WUS15"/>
      <c r="WUT15"/>
      <c r="WUU15"/>
      <c r="WUV15"/>
      <c r="WUW15"/>
      <c r="WUX15"/>
      <c r="WUY15"/>
      <c r="WUZ15"/>
      <c r="WVA15"/>
      <c r="WVB15"/>
      <c r="WVC15"/>
      <c r="WVD15"/>
      <c r="WVE15"/>
      <c r="WVF15"/>
      <c r="WVG15"/>
      <c r="WVH15"/>
      <c r="WVI15"/>
      <c r="WVJ15"/>
      <c r="WVK15"/>
      <c r="WVL15"/>
      <c r="WVM15"/>
      <c r="WVN15"/>
      <c r="WVO15"/>
      <c r="WVP15"/>
      <c r="WVQ15"/>
      <c r="WVR15"/>
      <c r="WVS15"/>
      <c r="WVT15"/>
      <c r="WVU15"/>
      <c r="WVV15"/>
      <c r="WVW15"/>
      <c r="WVX15"/>
      <c r="WVY15"/>
      <c r="WVZ15"/>
      <c r="WWA15"/>
      <c r="WWB15"/>
      <c r="WWC15"/>
      <c r="WWD15"/>
      <c r="WWE15"/>
      <c r="WWF15"/>
      <c r="WWG15"/>
      <c r="WWH15"/>
      <c r="WWI15"/>
      <c r="WWJ15"/>
      <c r="WWK15"/>
      <c r="WWL15"/>
      <c r="WWM15"/>
      <c r="WWN15"/>
      <c r="WWO15"/>
      <c r="WWP15"/>
      <c r="WWQ15"/>
      <c r="WWR15"/>
      <c r="WWS15"/>
      <c r="WWT15"/>
      <c r="WWU15"/>
      <c r="WWV15"/>
      <c r="WWW15"/>
      <c r="WWX15"/>
      <c r="WWY15"/>
      <c r="WWZ15"/>
      <c r="WXA15"/>
      <c r="WXB15"/>
      <c r="WXC15"/>
      <c r="WXD15"/>
      <c r="WXE15"/>
      <c r="WXF15"/>
      <c r="WXG15"/>
      <c r="WXH15"/>
      <c r="WXI15"/>
      <c r="WXJ15"/>
      <c r="WXK15"/>
      <c r="WXL15"/>
      <c r="WXM15"/>
      <c r="WXN15"/>
      <c r="WXO15"/>
      <c r="WXP15"/>
      <c r="WXQ15"/>
      <c r="WXR15"/>
      <c r="WXS15"/>
      <c r="WXT15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</row>
    <row r="16" spans="1:16364" s="32" customFormat="1" ht="30" customHeight="1" x14ac:dyDescent="0.35">
      <c r="B16" s="91" t="s">
        <v>67</v>
      </c>
      <c r="C16" s="69">
        <v>399.2</v>
      </c>
      <c r="D16" s="153">
        <v>412.90000000000003</v>
      </c>
      <c r="E16" s="153">
        <v>387.7</v>
      </c>
      <c r="F16" s="154">
        <v>420.4</v>
      </c>
      <c r="G16" s="154">
        <v>548.4</v>
      </c>
      <c r="H16" s="154">
        <v>515.9</v>
      </c>
      <c r="I16" s="154">
        <v>585</v>
      </c>
      <c r="J16" s="154">
        <f t="shared" si="0"/>
        <v>1110.5999999999999</v>
      </c>
      <c r="K16" s="154">
        <v>420.4</v>
      </c>
      <c r="L16" s="154">
        <v>443.9</v>
      </c>
      <c r="M16" s="154">
        <v>428.3</v>
      </c>
      <c r="N16" s="154">
        <v>508.2</v>
      </c>
      <c r="O16" s="153">
        <v>548.4</v>
      </c>
      <c r="P16" s="153">
        <v>533.5</v>
      </c>
      <c r="Q16" s="153">
        <v>532.29999999999995</v>
      </c>
      <c r="R16" s="153">
        <v>519.20000000000005</v>
      </c>
      <c r="S16" s="153">
        <v>515.9</v>
      </c>
      <c r="T16" s="153">
        <v>526.79999999999995</v>
      </c>
      <c r="U16" s="153">
        <v>547.70000000000005</v>
      </c>
      <c r="V16" s="153">
        <v>548.1</v>
      </c>
      <c r="W16" s="153">
        <v>585</v>
      </c>
      <c r="X16" s="153">
        <v>630.1</v>
      </c>
      <c r="Y16" s="153">
        <v>566.29999999999995</v>
      </c>
      <c r="Z16" s="153">
        <v>683.5</v>
      </c>
      <c r="AA16" s="153">
        <v>1110.5999999999999</v>
      </c>
      <c r="AB16" s="153">
        <v>948.4</v>
      </c>
      <c r="AC16" s="92" t="s">
        <v>328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M16"/>
      <c r="BAN16"/>
      <c r="BAO16"/>
      <c r="BAP16"/>
      <c r="BAQ16"/>
      <c r="BAR16"/>
      <c r="BAS16"/>
      <c r="BAT16"/>
      <c r="BAU16"/>
      <c r="BAV16"/>
      <c r="BAW16"/>
      <c r="BAX16"/>
      <c r="BAY16"/>
      <c r="BAZ16"/>
      <c r="BBA16"/>
      <c r="BBB16"/>
      <c r="BBC16"/>
      <c r="BBD16"/>
      <c r="BBE16"/>
      <c r="BBF16"/>
      <c r="BBG16"/>
      <c r="BBH16"/>
      <c r="BBI16"/>
      <c r="BBJ16"/>
      <c r="BBK16"/>
      <c r="BBL16"/>
      <c r="BBM16"/>
      <c r="BBN16"/>
      <c r="BBO16"/>
      <c r="BBP16"/>
      <c r="BBQ16"/>
      <c r="BBR16"/>
      <c r="BBS16"/>
      <c r="BBT16"/>
      <c r="BBU16"/>
      <c r="BBV16"/>
      <c r="BBW16"/>
      <c r="BBX16"/>
      <c r="BBY16"/>
      <c r="BBZ16"/>
      <c r="BCA16"/>
      <c r="BCB16"/>
      <c r="BCC16"/>
      <c r="BCD16"/>
      <c r="BCE16"/>
      <c r="BCF16"/>
      <c r="BCG16"/>
      <c r="BCH16"/>
      <c r="BCI16"/>
      <c r="BCJ16"/>
      <c r="BCK16"/>
      <c r="BCL16"/>
      <c r="BCM16"/>
      <c r="BCN16"/>
      <c r="BCO16"/>
      <c r="BCP16"/>
      <c r="BCQ16"/>
      <c r="BCR16"/>
      <c r="BCS16"/>
      <c r="BCT16"/>
      <c r="BCU16"/>
      <c r="BCV16"/>
      <c r="BCW16"/>
      <c r="BCX16"/>
      <c r="BCY16"/>
      <c r="BCZ16"/>
      <c r="BDA16"/>
      <c r="BDB16"/>
      <c r="BDC16"/>
      <c r="BDD16"/>
      <c r="BDE16"/>
      <c r="BDF16"/>
      <c r="BDG16"/>
      <c r="BDH16"/>
      <c r="BDI16"/>
      <c r="BDJ16"/>
      <c r="BDK16"/>
      <c r="BDL16"/>
      <c r="BDM16"/>
      <c r="BDN16"/>
      <c r="BDO16"/>
      <c r="BDP16"/>
      <c r="BDQ16"/>
      <c r="BDR16"/>
      <c r="BDS16"/>
      <c r="BDT16"/>
      <c r="BDU16"/>
      <c r="BDV16"/>
      <c r="BDW16"/>
      <c r="BDX16"/>
      <c r="BDY16"/>
      <c r="BDZ16"/>
      <c r="BEA16"/>
      <c r="BEB16"/>
      <c r="BEC16"/>
      <c r="BED16"/>
      <c r="BEE16"/>
      <c r="BEF16"/>
      <c r="BEG16"/>
      <c r="BEH16"/>
      <c r="BEI16"/>
      <c r="BEJ16"/>
      <c r="BEK16"/>
      <c r="BEL16"/>
      <c r="BEM16"/>
      <c r="BEN16"/>
      <c r="BEO16"/>
      <c r="BEP16"/>
      <c r="BEQ16"/>
      <c r="BER16"/>
      <c r="BES16"/>
      <c r="BET16"/>
      <c r="BEU16"/>
      <c r="BEV16"/>
      <c r="BEW16"/>
      <c r="BEX16"/>
      <c r="BEY16"/>
      <c r="BEZ16"/>
      <c r="BFA16"/>
      <c r="BFB16"/>
      <c r="BFC16"/>
      <c r="BFD16"/>
      <c r="BFE16"/>
      <c r="BFF16"/>
      <c r="BFG16"/>
      <c r="BFH16"/>
      <c r="BFI16"/>
      <c r="BFJ16"/>
      <c r="BFK16"/>
      <c r="BFL16"/>
      <c r="BFM16"/>
      <c r="BFN16"/>
      <c r="BFO16"/>
      <c r="BFP16"/>
      <c r="BFQ16"/>
      <c r="BFR16"/>
      <c r="BFS16"/>
      <c r="BFT16"/>
      <c r="BFU16"/>
      <c r="BFV16"/>
      <c r="BFW16"/>
      <c r="BFX16"/>
      <c r="BFY16"/>
      <c r="BFZ16"/>
      <c r="BGA16"/>
      <c r="BGB16"/>
      <c r="BGC16"/>
      <c r="BGD16"/>
      <c r="BGE16"/>
      <c r="BGF16"/>
      <c r="BGG16"/>
      <c r="BGH16"/>
      <c r="BGI16"/>
      <c r="BGJ16"/>
      <c r="BGK16"/>
      <c r="BGL16"/>
      <c r="BGM16"/>
      <c r="BGN16"/>
      <c r="BGO16"/>
      <c r="BGP16"/>
      <c r="BGQ16"/>
      <c r="BGR16"/>
      <c r="BGS16"/>
      <c r="BGT16"/>
      <c r="BGU16"/>
      <c r="BGV16"/>
      <c r="BGW16"/>
      <c r="BGX16"/>
      <c r="BGY16"/>
      <c r="BGZ16"/>
      <c r="BHA16"/>
      <c r="BHB16"/>
      <c r="BHC16"/>
      <c r="BHD16"/>
      <c r="BHE16"/>
      <c r="BHF16"/>
      <c r="BHG16"/>
      <c r="BHH16"/>
      <c r="BHI16"/>
      <c r="BHJ16"/>
      <c r="BHK16"/>
      <c r="BHL16"/>
      <c r="BHM16"/>
      <c r="BHN16"/>
      <c r="BHO16"/>
      <c r="BHP16"/>
      <c r="BHQ16"/>
      <c r="BHR16"/>
      <c r="BHS16"/>
      <c r="BHT16"/>
      <c r="BHU16"/>
      <c r="BHV16"/>
      <c r="BHW16"/>
      <c r="BHX16"/>
      <c r="BHY16"/>
      <c r="BHZ16"/>
      <c r="BIA16"/>
      <c r="BIB16"/>
      <c r="BIC16"/>
      <c r="BID16"/>
      <c r="BIE16"/>
      <c r="BIF16"/>
      <c r="BIG16"/>
      <c r="BIH16"/>
      <c r="BII16"/>
      <c r="BIJ16"/>
      <c r="BIK16"/>
      <c r="BIL16"/>
      <c r="BIM16"/>
      <c r="BIN16"/>
      <c r="BIO16"/>
      <c r="BIP16"/>
      <c r="BIQ16"/>
      <c r="BIR16"/>
      <c r="BIS16"/>
      <c r="BIT16"/>
      <c r="BIU16"/>
      <c r="BIV16"/>
      <c r="BIW16"/>
      <c r="BIX16"/>
      <c r="BIY16"/>
      <c r="BIZ16"/>
      <c r="BJA16"/>
      <c r="BJB16"/>
      <c r="BJC16"/>
      <c r="BJD16"/>
      <c r="BJE16"/>
      <c r="BJF16"/>
      <c r="BJG16"/>
      <c r="BJH16"/>
      <c r="BJI16"/>
      <c r="BJJ16"/>
      <c r="BJK16"/>
      <c r="BJL16"/>
      <c r="BJM16"/>
      <c r="BJN16"/>
      <c r="BJO16"/>
      <c r="BJP16"/>
      <c r="BJQ16"/>
      <c r="BJR16"/>
      <c r="BJS16"/>
      <c r="BJT16"/>
      <c r="BJU16"/>
      <c r="BJV16"/>
      <c r="BJW16"/>
      <c r="BJX16"/>
      <c r="BJY16"/>
      <c r="BJZ16"/>
      <c r="BKA16"/>
      <c r="BKB16"/>
      <c r="BKC16"/>
      <c r="BKD16"/>
      <c r="BKE16"/>
      <c r="BKF16"/>
      <c r="BKG16"/>
      <c r="BKH16"/>
      <c r="BKI16"/>
      <c r="BKJ16"/>
      <c r="BKK16"/>
      <c r="BKL16"/>
      <c r="BKM16"/>
      <c r="BKN16"/>
      <c r="BKO16"/>
      <c r="BKP16"/>
      <c r="BKQ16"/>
      <c r="BKR16"/>
      <c r="BKS16"/>
      <c r="BKT16"/>
      <c r="BKU16"/>
      <c r="BKV16"/>
      <c r="BKW16"/>
      <c r="BKX16"/>
      <c r="BKY16"/>
      <c r="BKZ16"/>
      <c r="BLA16"/>
      <c r="BLB16"/>
      <c r="BLC16"/>
      <c r="BLD16"/>
      <c r="BLE16"/>
      <c r="BLF16"/>
      <c r="BLG16"/>
      <c r="BLH16"/>
      <c r="BLI16"/>
      <c r="BLJ16"/>
      <c r="BLK16"/>
      <c r="BLL16"/>
      <c r="BLM16"/>
      <c r="BLN16"/>
      <c r="BLO16"/>
      <c r="BLP16"/>
      <c r="BLQ16"/>
      <c r="BLR16"/>
      <c r="BLS16"/>
      <c r="BLT16"/>
      <c r="BLU16"/>
      <c r="BLV16"/>
      <c r="BLW16"/>
      <c r="BLX16"/>
      <c r="BLY16"/>
      <c r="BLZ16"/>
      <c r="BMA16"/>
      <c r="BMB16"/>
      <c r="BMC16"/>
      <c r="BMD16"/>
      <c r="BME16"/>
      <c r="BMF16"/>
      <c r="BMG16"/>
      <c r="BMH16"/>
      <c r="BMI16"/>
      <c r="BMJ16"/>
      <c r="BMK16"/>
      <c r="BML16"/>
      <c r="BMM16"/>
      <c r="BMN16"/>
      <c r="BMO16"/>
      <c r="BMP16"/>
      <c r="BMQ16"/>
      <c r="BMR16"/>
      <c r="BMS16"/>
      <c r="BMT16"/>
      <c r="BMU16"/>
      <c r="BMV16"/>
      <c r="BMW16"/>
      <c r="BMX16"/>
      <c r="BMY16"/>
      <c r="BMZ16"/>
      <c r="BNA16"/>
      <c r="BNB16"/>
      <c r="BNC16"/>
      <c r="BND16"/>
      <c r="BNE16"/>
      <c r="BNF16"/>
      <c r="BNG16"/>
      <c r="BNH16"/>
      <c r="BNI16"/>
      <c r="BNJ16"/>
      <c r="BNK16"/>
      <c r="BNL16"/>
      <c r="BNM16"/>
      <c r="BNN16"/>
      <c r="BNO16"/>
      <c r="BNP16"/>
      <c r="BNQ16"/>
      <c r="BNR16"/>
      <c r="BNS16"/>
      <c r="BNT16"/>
      <c r="BNU16"/>
      <c r="BNV16"/>
      <c r="BNW16"/>
      <c r="BNX16"/>
      <c r="BNY16"/>
      <c r="BNZ16"/>
      <c r="BOA16"/>
      <c r="BOB16"/>
      <c r="BOC16"/>
      <c r="BOD16"/>
      <c r="BOE16"/>
      <c r="BOF16"/>
      <c r="BOG16"/>
      <c r="BOH16"/>
      <c r="BOI16"/>
      <c r="BOJ16"/>
      <c r="BOK16"/>
      <c r="BOL16"/>
      <c r="BOM16"/>
      <c r="BON16"/>
      <c r="BOO16"/>
      <c r="BOP16"/>
      <c r="BOQ16"/>
      <c r="BOR16"/>
      <c r="BOS16"/>
      <c r="BOT16"/>
      <c r="BOU16"/>
      <c r="BOV16"/>
      <c r="BOW16"/>
      <c r="BOX16"/>
      <c r="BOY16"/>
      <c r="BOZ16"/>
      <c r="BPA16"/>
      <c r="BPB16"/>
      <c r="BPC16"/>
      <c r="BPD16"/>
      <c r="BPE16"/>
      <c r="BPF16"/>
      <c r="BPG16"/>
      <c r="BPH16"/>
      <c r="BPI16"/>
      <c r="BPJ16"/>
      <c r="BPK16"/>
      <c r="BPL16"/>
      <c r="BPM16"/>
      <c r="BPN16"/>
      <c r="BPO16"/>
      <c r="BPP16"/>
      <c r="BPQ16"/>
      <c r="BPR16"/>
      <c r="BPS16"/>
      <c r="BPT16"/>
      <c r="BPU16"/>
      <c r="BPV16"/>
      <c r="BPW16"/>
      <c r="BPX16"/>
      <c r="BPY16"/>
      <c r="BPZ16"/>
      <c r="BQA16"/>
      <c r="BQB16"/>
      <c r="BQC16"/>
      <c r="BQD16"/>
      <c r="BQE16"/>
      <c r="BQF16"/>
      <c r="BQG16"/>
      <c r="BQH16"/>
      <c r="BQI16"/>
      <c r="BQJ16"/>
      <c r="BQK16"/>
      <c r="BQL16"/>
      <c r="BQM16"/>
      <c r="BQN16"/>
      <c r="BQO16"/>
      <c r="BQP16"/>
      <c r="BQQ16"/>
      <c r="BQR16"/>
      <c r="BQS16"/>
      <c r="BQT16"/>
      <c r="BQU16"/>
      <c r="BQV16"/>
      <c r="BQW16"/>
      <c r="BQX16"/>
      <c r="BQY16"/>
      <c r="BQZ16"/>
      <c r="BRA16"/>
      <c r="BRB16"/>
      <c r="BRC16"/>
      <c r="BRD16"/>
      <c r="BRE16"/>
      <c r="BRF16"/>
      <c r="BRG16"/>
      <c r="BRH16"/>
      <c r="BRI16"/>
      <c r="BRJ16"/>
      <c r="BRK16"/>
      <c r="BRL16"/>
      <c r="BRM16"/>
      <c r="BRN16"/>
      <c r="BRO16"/>
      <c r="BRP16"/>
      <c r="BRQ16"/>
      <c r="BRR16"/>
      <c r="BRS16"/>
      <c r="BRT16"/>
      <c r="BRU16"/>
      <c r="BRV16"/>
      <c r="BRW16"/>
      <c r="BRX16"/>
      <c r="BRY16"/>
      <c r="BRZ16"/>
      <c r="BSA16"/>
      <c r="BSB16"/>
      <c r="BSC16"/>
      <c r="BSD16"/>
      <c r="BSE16"/>
      <c r="BSF16"/>
      <c r="BSG16"/>
      <c r="BSH16"/>
      <c r="BSI16"/>
      <c r="BSJ16"/>
      <c r="BSK16"/>
      <c r="BSL16"/>
      <c r="BSM16"/>
      <c r="BSN16"/>
      <c r="BSO16"/>
      <c r="BSP16"/>
      <c r="BSQ16"/>
      <c r="BSR16"/>
      <c r="BSS16"/>
      <c r="BST16"/>
      <c r="BSU16"/>
      <c r="BSV16"/>
      <c r="BSW16"/>
      <c r="BSX16"/>
      <c r="BSY16"/>
      <c r="BSZ16"/>
      <c r="BTA16"/>
      <c r="BTB16"/>
      <c r="BTC16"/>
      <c r="BTD16"/>
      <c r="BTE16"/>
      <c r="BTF16"/>
      <c r="BTG16"/>
      <c r="BTH16"/>
      <c r="BTI16"/>
      <c r="BTJ16"/>
      <c r="BTK16"/>
      <c r="BTL16"/>
      <c r="BTM16"/>
      <c r="BTN16"/>
      <c r="BTO16"/>
      <c r="BTP16"/>
      <c r="BTQ16"/>
      <c r="BTR16"/>
      <c r="BTS16"/>
      <c r="BTT16"/>
      <c r="BTU16"/>
      <c r="BTV16"/>
      <c r="BTW16"/>
      <c r="BTX16"/>
      <c r="BTY16"/>
      <c r="BTZ16"/>
      <c r="BUA16"/>
      <c r="BUB16"/>
      <c r="BUC16"/>
      <c r="BUD16"/>
      <c r="BUE16"/>
      <c r="BUF16"/>
      <c r="BUG16"/>
      <c r="BUH16"/>
      <c r="BUI16"/>
      <c r="BUJ16"/>
      <c r="BUK16"/>
      <c r="BUL16"/>
      <c r="BUM16"/>
      <c r="BUN16"/>
      <c r="BUO16"/>
      <c r="BUP16"/>
      <c r="BUQ16"/>
      <c r="BUR16"/>
      <c r="BUS16"/>
      <c r="BUT16"/>
      <c r="BUU16"/>
      <c r="BUV16"/>
      <c r="BUW16"/>
      <c r="BUX16"/>
      <c r="BUY16"/>
      <c r="BUZ16"/>
      <c r="BVA16"/>
      <c r="BVB16"/>
      <c r="BVC16"/>
      <c r="BVD16"/>
      <c r="BVE16"/>
      <c r="BVF16"/>
      <c r="BVG16"/>
      <c r="BVH16"/>
      <c r="BVI16"/>
      <c r="BVJ16"/>
      <c r="BVK16"/>
      <c r="BVL16"/>
      <c r="BVM16"/>
      <c r="BVN16"/>
      <c r="BVO16"/>
      <c r="BVP16"/>
      <c r="BVQ16"/>
      <c r="BVR16"/>
      <c r="BVS16"/>
      <c r="BVT16"/>
      <c r="BVU16"/>
      <c r="BVV16"/>
      <c r="BVW16"/>
      <c r="BVX16"/>
      <c r="BVY16"/>
      <c r="BVZ16"/>
      <c r="BWA16"/>
      <c r="BWB16"/>
      <c r="BWC16"/>
      <c r="BWD16"/>
      <c r="BWE16"/>
      <c r="BWF16"/>
      <c r="BWG16"/>
      <c r="BWH16"/>
      <c r="BWI16"/>
      <c r="BWJ16"/>
      <c r="BWK16"/>
      <c r="BWL16"/>
      <c r="BWM16"/>
      <c r="BWN16"/>
      <c r="BWO16"/>
      <c r="BWP16"/>
      <c r="BWQ16"/>
      <c r="BWR16"/>
      <c r="BWS16"/>
      <c r="BWT16"/>
      <c r="BWU16"/>
      <c r="BWV16"/>
      <c r="BWW16"/>
      <c r="BWX16"/>
      <c r="BWY16"/>
      <c r="BWZ16"/>
      <c r="BXA16"/>
      <c r="BXB16"/>
      <c r="BXC16"/>
      <c r="BXD16"/>
      <c r="BXE16"/>
      <c r="BXF16"/>
      <c r="BXG16"/>
      <c r="BXH16"/>
      <c r="BXI16"/>
      <c r="BXJ16"/>
      <c r="BXK16"/>
      <c r="BXL16"/>
      <c r="BXM16"/>
      <c r="BXN16"/>
      <c r="BXO16"/>
      <c r="BXP16"/>
      <c r="BXQ16"/>
      <c r="BXR16"/>
      <c r="BXS16"/>
      <c r="BXT16"/>
      <c r="BXU16"/>
      <c r="BXV16"/>
      <c r="BXW16"/>
      <c r="BXX16"/>
      <c r="BXY16"/>
      <c r="BXZ16"/>
      <c r="BYA16"/>
      <c r="BYB16"/>
      <c r="BYC16"/>
      <c r="BYD16"/>
      <c r="BYE16"/>
      <c r="BYF16"/>
      <c r="BYG16"/>
      <c r="BYH16"/>
      <c r="BYI16"/>
      <c r="BYJ16"/>
      <c r="BYK16"/>
      <c r="BYL16"/>
      <c r="BYM16"/>
      <c r="BYN16"/>
      <c r="BYO16"/>
      <c r="BYP16"/>
      <c r="BYQ16"/>
      <c r="BYR16"/>
      <c r="BYS16"/>
      <c r="BYT16"/>
      <c r="BYU16"/>
      <c r="BYV16"/>
      <c r="BYW16"/>
      <c r="BYX16"/>
      <c r="BYY16"/>
      <c r="BYZ16"/>
      <c r="BZA16"/>
      <c r="BZB16"/>
      <c r="BZC16"/>
      <c r="BZD16"/>
      <c r="BZE16"/>
      <c r="BZF16"/>
      <c r="BZG16"/>
      <c r="BZH16"/>
      <c r="BZI16"/>
      <c r="BZJ16"/>
      <c r="BZK16"/>
      <c r="BZL16"/>
      <c r="BZM16"/>
      <c r="BZN16"/>
      <c r="BZO16"/>
      <c r="BZP16"/>
      <c r="BZQ16"/>
      <c r="BZR16"/>
      <c r="BZS16"/>
      <c r="BZT16"/>
      <c r="BZU16"/>
      <c r="BZV16"/>
      <c r="BZW16"/>
      <c r="BZX16"/>
      <c r="BZY16"/>
      <c r="BZZ16"/>
      <c r="CAA16"/>
      <c r="CAB16"/>
      <c r="CAC16"/>
      <c r="CAD16"/>
      <c r="CAE16"/>
      <c r="CAF16"/>
      <c r="CAG16"/>
      <c r="CAH16"/>
      <c r="CAI16"/>
      <c r="CAJ16"/>
      <c r="CAK16"/>
      <c r="CAL16"/>
      <c r="CAM16"/>
      <c r="CAN16"/>
      <c r="CAO16"/>
      <c r="CAP16"/>
      <c r="CAQ16"/>
      <c r="CAR16"/>
      <c r="CAS16"/>
      <c r="CAT16"/>
      <c r="CAU16"/>
      <c r="CAV16"/>
      <c r="CAW16"/>
      <c r="CAX16"/>
      <c r="CAY16"/>
      <c r="CAZ16"/>
      <c r="CBA16"/>
      <c r="CBB16"/>
      <c r="CBC16"/>
      <c r="CBD16"/>
      <c r="CBE16"/>
      <c r="CBF16"/>
      <c r="CBG16"/>
      <c r="CBH16"/>
      <c r="CBI16"/>
      <c r="CBJ16"/>
      <c r="CBK16"/>
      <c r="CBL16"/>
      <c r="CBM16"/>
      <c r="CBN16"/>
      <c r="CBO16"/>
      <c r="CBP16"/>
      <c r="CBQ16"/>
      <c r="CBR16"/>
      <c r="CBS16"/>
      <c r="CBT16"/>
      <c r="CBU16"/>
      <c r="CBV16"/>
      <c r="CBW16"/>
      <c r="CBX16"/>
      <c r="CBY16"/>
      <c r="CBZ16"/>
      <c r="CCA16"/>
      <c r="CCB16"/>
      <c r="CCC16"/>
      <c r="CCD16"/>
      <c r="CCE16"/>
      <c r="CCF16"/>
      <c r="CCG16"/>
      <c r="CCH16"/>
      <c r="CCI16"/>
      <c r="CCJ16"/>
      <c r="CCK16"/>
      <c r="CCL16"/>
      <c r="CCM16"/>
      <c r="CCN16"/>
      <c r="CCO16"/>
      <c r="CCP16"/>
      <c r="CCQ16"/>
      <c r="CCR16"/>
      <c r="CCS16"/>
      <c r="CCT16"/>
      <c r="CCU16"/>
      <c r="CCV16"/>
      <c r="CCW16"/>
      <c r="CCX16"/>
      <c r="CCY16"/>
      <c r="CCZ16"/>
      <c r="CDA16"/>
      <c r="CDB16"/>
      <c r="CDC16"/>
      <c r="CDD16"/>
      <c r="CDE16"/>
      <c r="CDF16"/>
      <c r="CDG16"/>
      <c r="CDH16"/>
      <c r="CDI16"/>
      <c r="CDJ16"/>
      <c r="CDK16"/>
      <c r="CDL16"/>
      <c r="CDM16"/>
      <c r="CDN16"/>
      <c r="CDO16"/>
      <c r="CDP16"/>
      <c r="CDQ16"/>
      <c r="CDR16"/>
      <c r="CDS16"/>
      <c r="CDT16"/>
      <c r="CDU16"/>
      <c r="CDV16"/>
      <c r="CDW16"/>
      <c r="CDX16"/>
      <c r="CDY16"/>
      <c r="CDZ16"/>
      <c r="CEA16"/>
      <c r="CEB16"/>
      <c r="CEC16"/>
      <c r="CED16"/>
      <c r="CEE16"/>
      <c r="CEF16"/>
      <c r="CEG16"/>
      <c r="CEH16"/>
      <c r="CEI16"/>
      <c r="CEJ16"/>
      <c r="CEK16"/>
      <c r="CEL16"/>
      <c r="CEM16"/>
      <c r="CEN16"/>
      <c r="CEO16"/>
      <c r="CEP16"/>
      <c r="CEQ16"/>
      <c r="CER16"/>
      <c r="CES16"/>
      <c r="CET16"/>
      <c r="CEU16"/>
      <c r="CEV16"/>
      <c r="CEW16"/>
      <c r="CEX16"/>
      <c r="CEY16"/>
      <c r="CEZ16"/>
      <c r="CFA16"/>
      <c r="CFB16"/>
      <c r="CFC16"/>
      <c r="CFD16"/>
      <c r="CFE16"/>
      <c r="CFF16"/>
      <c r="CFG16"/>
      <c r="CFH16"/>
      <c r="CFI16"/>
      <c r="CFJ16"/>
      <c r="CFK16"/>
      <c r="CFL16"/>
      <c r="CFM16"/>
      <c r="CFN16"/>
      <c r="CFO16"/>
      <c r="CFP16"/>
      <c r="CFQ16"/>
      <c r="CFR16"/>
      <c r="CFS16"/>
      <c r="CFT16"/>
      <c r="CFU16"/>
      <c r="CFV16"/>
      <c r="CFW16"/>
      <c r="CFX16"/>
      <c r="CFY16"/>
      <c r="CFZ16"/>
      <c r="CGA16"/>
      <c r="CGB16"/>
      <c r="CGC16"/>
      <c r="CGD16"/>
      <c r="CGE16"/>
      <c r="CGF16"/>
      <c r="CGG16"/>
      <c r="CGH16"/>
      <c r="CGI16"/>
      <c r="CGJ16"/>
      <c r="CGK16"/>
      <c r="CGL16"/>
      <c r="CGM16"/>
      <c r="CGN16"/>
      <c r="CGO16"/>
      <c r="CGP16"/>
      <c r="CGQ16"/>
      <c r="CGR16"/>
      <c r="CGS16"/>
      <c r="CGT16"/>
      <c r="CGU16"/>
      <c r="CGV16"/>
      <c r="CGW16"/>
      <c r="CGX16"/>
      <c r="CGY16"/>
      <c r="CGZ16"/>
      <c r="CHA16"/>
      <c r="CHB16"/>
      <c r="CHC16"/>
      <c r="CHD16"/>
      <c r="CHE16"/>
      <c r="CHF16"/>
      <c r="CHG16"/>
      <c r="CHH16"/>
      <c r="CHI16"/>
      <c r="CHJ16"/>
      <c r="CHK16"/>
      <c r="CHL16"/>
      <c r="CHM16"/>
      <c r="CHN16"/>
      <c r="CHO16"/>
      <c r="CHP16"/>
      <c r="CHQ16"/>
      <c r="CHR16"/>
      <c r="CHS16"/>
      <c r="CHT16"/>
      <c r="CHU16"/>
      <c r="CHV16"/>
      <c r="CHW16"/>
      <c r="CHX16"/>
      <c r="CHY16"/>
      <c r="CHZ16"/>
      <c r="CIA16"/>
      <c r="CIB16"/>
      <c r="CIC16"/>
      <c r="CID16"/>
      <c r="CIE16"/>
      <c r="CIF16"/>
      <c r="CIG16"/>
      <c r="CIH16"/>
      <c r="CII16"/>
      <c r="CIJ16"/>
      <c r="CIK16"/>
      <c r="CIL16"/>
      <c r="CIM16"/>
      <c r="CIN16"/>
      <c r="CIO16"/>
      <c r="CIP16"/>
      <c r="CIQ16"/>
      <c r="CIR16"/>
      <c r="CIS16"/>
      <c r="CIT16"/>
      <c r="CIU16"/>
      <c r="CIV16"/>
      <c r="CIW16"/>
      <c r="CIX16"/>
      <c r="CIY16"/>
      <c r="CIZ16"/>
      <c r="CJA16"/>
      <c r="CJB16"/>
      <c r="CJC16"/>
      <c r="CJD16"/>
      <c r="CJE16"/>
      <c r="CJF16"/>
      <c r="CJG16"/>
      <c r="CJH16"/>
      <c r="CJI16"/>
      <c r="CJJ16"/>
      <c r="CJK16"/>
      <c r="CJL16"/>
      <c r="CJM16"/>
      <c r="CJN16"/>
      <c r="CJO16"/>
      <c r="CJP16"/>
      <c r="CJQ16"/>
      <c r="CJR16"/>
      <c r="CJS16"/>
      <c r="CJT16"/>
      <c r="CJU16"/>
      <c r="CJV16"/>
      <c r="CJW16"/>
      <c r="CJX16"/>
      <c r="CJY16"/>
      <c r="CJZ16"/>
      <c r="CKA16"/>
      <c r="CKB16"/>
      <c r="CKC16"/>
      <c r="CKD16"/>
      <c r="CKE16"/>
      <c r="CKF16"/>
      <c r="CKG16"/>
      <c r="CKH16"/>
      <c r="CKI16"/>
      <c r="CKJ16"/>
      <c r="CKK16"/>
      <c r="CKL16"/>
      <c r="CKM16"/>
      <c r="CKN16"/>
      <c r="CKO16"/>
      <c r="CKP16"/>
      <c r="CKQ16"/>
      <c r="CKR16"/>
      <c r="CKS16"/>
      <c r="CKT16"/>
      <c r="CKU16"/>
      <c r="CKV16"/>
      <c r="CKW16"/>
      <c r="CKX16"/>
      <c r="CKY16"/>
      <c r="CKZ16"/>
      <c r="CLA16"/>
      <c r="CLB16"/>
      <c r="CLC16"/>
      <c r="CLD16"/>
      <c r="CLE16"/>
      <c r="CLF16"/>
      <c r="CLG16"/>
      <c r="CLH16"/>
      <c r="CLI16"/>
      <c r="CLJ16"/>
      <c r="CLK16"/>
      <c r="CLL16"/>
      <c r="CLM16"/>
      <c r="CLN16"/>
      <c r="CLO16"/>
      <c r="CLP16"/>
      <c r="CLQ16"/>
      <c r="CLR16"/>
      <c r="CLS16"/>
      <c r="CLT16"/>
      <c r="CLU16"/>
      <c r="CLV16"/>
      <c r="CLW16"/>
      <c r="CLX16"/>
      <c r="CLY16"/>
      <c r="CLZ16"/>
      <c r="CMA16"/>
      <c r="CMB16"/>
      <c r="CMC16"/>
      <c r="CMD16"/>
      <c r="CME16"/>
      <c r="CMF16"/>
      <c r="CMG16"/>
      <c r="CMH16"/>
      <c r="CMI16"/>
      <c r="CMJ16"/>
      <c r="CMK16"/>
      <c r="CML16"/>
      <c r="CMM16"/>
      <c r="CMN16"/>
      <c r="CMO16"/>
      <c r="CMP16"/>
      <c r="CMQ16"/>
      <c r="CMR16"/>
      <c r="CMS16"/>
      <c r="CMT16"/>
      <c r="CMU16"/>
      <c r="CMV16"/>
      <c r="CMW16"/>
      <c r="CMX16"/>
      <c r="CMY16"/>
      <c r="CMZ16"/>
      <c r="CNA16"/>
      <c r="CNB16"/>
      <c r="CNC16"/>
      <c r="CND16"/>
      <c r="CNE16"/>
      <c r="CNF16"/>
      <c r="CNG16"/>
      <c r="CNH16"/>
      <c r="CNI16"/>
      <c r="CNJ16"/>
      <c r="CNK16"/>
      <c r="CNL16"/>
      <c r="CNM16"/>
      <c r="CNN16"/>
      <c r="CNO16"/>
      <c r="CNP16"/>
      <c r="CNQ16"/>
      <c r="CNR16"/>
      <c r="CNS16"/>
      <c r="CNT16"/>
      <c r="CNU16"/>
      <c r="CNV16"/>
      <c r="CNW16"/>
      <c r="CNX16"/>
      <c r="CNY16"/>
      <c r="CNZ16"/>
      <c r="COA16"/>
      <c r="COB16"/>
      <c r="COC16"/>
      <c r="COD16"/>
      <c r="COE16"/>
      <c r="COF16"/>
      <c r="COG16"/>
      <c r="COH16"/>
      <c r="COI16"/>
      <c r="COJ16"/>
      <c r="COK16"/>
      <c r="COL16"/>
      <c r="COM16"/>
      <c r="CON16"/>
      <c r="COO16"/>
      <c r="COP16"/>
      <c r="COQ16"/>
      <c r="COR16"/>
      <c r="COS16"/>
      <c r="COT16"/>
      <c r="COU16"/>
      <c r="COV16"/>
      <c r="COW16"/>
      <c r="COX16"/>
      <c r="COY16"/>
      <c r="COZ16"/>
      <c r="CPA16"/>
      <c r="CPB16"/>
      <c r="CPC16"/>
      <c r="CPD16"/>
      <c r="CPE16"/>
      <c r="CPF16"/>
      <c r="CPG16"/>
      <c r="CPH16"/>
      <c r="CPI16"/>
      <c r="CPJ16"/>
      <c r="CPK16"/>
      <c r="CPL16"/>
      <c r="CPM16"/>
      <c r="CPN16"/>
      <c r="CPO16"/>
      <c r="CPP16"/>
      <c r="CPQ16"/>
      <c r="CPR16"/>
      <c r="CPS16"/>
      <c r="CPT16"/>
      <c r="CPU16"/>
      <c r="CPV16"/>
      <c r="CPW16"/>
      <c r="CPX16"/>
      <c r="CPY16"/>
      <c r="CPZ16"/>
      <c r="CQA16"/>
      <c r="CQB16"/>
      <c r="CQC16"/>
      <c r="CQD16"/>
      <c r="CQE16"/>
      <c r="CQF16"/>
      <c r="CQG16"/>
      <c r="CQH16"/>
      <c r="CQI16"/>
      <c r="CQJ16"/>
      <c r="CQK16"/>
      <c r="CQL16"/>
      <c r="CQM16"/>
      <c r="CQN16"/>
      <c r="CQO16"/>
      <c r="CQP16"/>
      <c r="CQQ16"/>
      <c r="CQR16"/>
      <c r="CQS16"/>
      <c r="CQT16"/>
      <c r="CQU16"/>
      <c r="CQV16"/>
      <c r="CQW16"/>
      <c r="CQX16"/>
      <c r="CQY16"/>
      <c r="CQZ16"/>
      <c r="CRA16"/>
      <c r="CRB16"/>
      <c r="CRC16"/>
      <c r="CRD16"/>
      <c r="CRE16"/>
      <c r="CRF16"/>
      <c r="CRG16"/>
      <c r="CRH16"/>
      <c r="CRI16"/>
      <c r="CRJ16"/>
      <c r="CRK16"/>
      <c r="CRL16"/>
      <c r="CRM16"/>
      <c r="CRN16"/>
      <c r="CRO16"/>
      <c r="CRP16"/>
      <c r="CRQ16"/>
      <c r="CRR16"/>
      <c r="CRS16"/>
      <c r="CRT16"/>
      <c r="CRU16"/>
      <c r="CRV16"/>
      <c r="CRW16"/>
      <c r="CRX16"/>
      <c r="CRY16"/>
      <c r="CRZ16"/>
      <c r="CSA16"/>
      <c r="CSB16"/>
      <c r="CSC16"/>
      <c r="CSD16"/>
      <c r="CSE16"/>
      <c r="CSF16"/>
      <c r="CSG16"/>
      <c r="CSH16"/>
      <c r="CSI16"/>
      <c r="CSJ16"/>
      <c r="CSK16"/>
      <c r="CSL16"/>
      <c r="CSM16"/>
      <c r="CSN16"/>
      <c r="CSO16"/>
      <c r="CSP16"/>
      <c r="CSQ16"/>
      <c r="CSR16"/>
      <c r="CSS16"/>
      <c r="CST16"/>
      <c r="CSU16"/>
      <c r="CSV16"/>
      <c r="CSW16"/>
      <c r="CSX16"/>
      <c r="CSY16"/>
      <c r="CSZ16"/>
      <c r="CTA16"/>
      <c r="CTB16"/>
      <c r="CTC16"/>
      <c r="CTD16"/>
      <c r="CTE16"/>
      <c r="CTF16"/>
      <c r="CTG16"/>
      <c r="CTH16"/>
      <c r="CTI16"/>
      <c r="CTJ16"/>
      <c r="CTK16"/>
      <c r="CTL16"/>
      <c r="CTM16"/>
      <c r="CTN16"/>
      <c r="CTO16"/>
      <c r="CTP16"/>
      <c r="CTQ16"/>
      <c r="CTR16"/>
      <c r="CTS16"/>
      <c r="CTT16"/>
      <c r="CTU16"/>
      <c r="CTV16"/>
      <c r="CTW16"/>
      <c r="CTX16"/>
      <c r="CTY16"/>
      <c r="CTZ16"/>
      <c r="CUA16"/>
      <c r="CUB16"/>
      <c r="CUC16"/>
      <c r="CUD16"/>
      <c r="CUE16"/>
      <c r="CUF16"/>
      <c r="CUG16"/>
      <c r="CUH16"/>
      <c r="CUI16"/>
      <c r="CUJ16"/>
      <c r="CUK16"/>
      <c r="CUL16"/>
      <c r="CUM16"/>
      <c r="CUN16"/>
      <c r="CUO16"/>
      <c r="CUP16"/>
      <c r="CUQ16"/>
      <c r="CUR16"/>
      <c r="CUS16"/>
      <c r="CUT16"/>
      <c r="CUU16"/>
      <c r="CUV16"/>
      <c r="CUW16"/>
      <c r="CUX16"/>
      <c r="CUY16"/>
      <c r="CUZ16"/>
      <c r="CVA16"/>
      <c r="CVB16"/>
      <c r="CVC16"/>
      <c r="CVD16"/>
      <c r="CVE16"/>
      <c r="CVF16"/>
      <c r="CVG16"/>
      <c r="CVH16"/>
      <c r="CVI16"/>
      <c r="CVJ16"/>
      <c r="CVK16"/>
      <c r="CVL16"/>
      <c r="CVM16"/>
      <c r="CVN16"/>
      <c r="CVO16"/>
      <c r="CVP16"/>
      <c r="CVQ16"/>
      <c r="CVR16"/>
      <c r="CVS16"/>
      <c r="CVT16"/>
      <c r="CVU16"/>
      <c r="CVV16"/>
      <c r="CVW16"/>
      <c r="CVX16"/>
      <c r="CVY16"/>
      <c r="CVZ16"/>
      <c r="CWA16"/>
      <c r="CWB16"/>
      <c r="CWC16"/>
      <c r="CWD16"/>
      <c r="CWE16"/>
      <c r="CWF16"/>
      <c r="CWG16"/>
      <c r="CWH16"/>
      <c r="CWI16"/>
      <c r="CWJ16"/>
      <c r="CWK16"/>
      <c r="CWL16"/>
      <c r="CWM16"/>
      <c r="CWN16"/>
      <c r="CWO16"/>
      <c r="CWP16"/>
      <c r="CWQ16"/>
      <c r="CWR16"/>
      <c r="CWS16"/>
      <c r="CWT16"/>
      <c r="CWU16"/>
      <c r="CWV16"/>
      <c r="CWW16"/>
      <c r="CWX16"/>
      <c r="CWY16"/>
      <c r="CWZ16"/>
      <c r="CXA16"/>
      <c r="CXB16"/>
      <c r="CXC16"/>
      <c r="CXD16"/>
      <c r="CXE16"/>
      <c r="CXF16"/>
      <c r="CXG16"/>
      <c r="CXH16"/>
      <c r="CXI16"/>
      <c r="CXJ16"/>
      <c r="CXK16"/>
      <c r="CXL16"/>
      <c r="CXM16"/>
      <c r="CXN16"/>
      <c r="CXO16"/>
      <c r="CXP16"/>
      <c r="CXQ16"/>
      <c r="CXR16"/>
      <c r="CXS16"/>
      <c r="CXT16"/>
      <c r="CXU16"/>
      <c r="CXV16"/>
      <c r="CXW16"/>
      <c r="CXX16"/>
      <c r="CXY16"/>
      <c r="CXZ16"/>
      <c r="CYA16"/>
      <c r="CYB16"/>
      <c r="CYC16"/>
      <c r="CYD16"/>
      <c r="CYE16"/>
      <c r="CYF16"/>
      <c r="CYG16"/>
      <c r="CYH16"/>
      <c r="CYI16"/>
      <c r="CYJ16"/>
      <c r="CYK16"/>
      <c r="CYL16"/>
      <c r="CYM16"/>
      <c r="CYN16"/>
      <c r="CYO16"/>
      <c r="CYP16"/>
      <c r="CYQ16"/>
      <c r="CYR16"/>
      <c r="CYS16"/>
      <c r="CYT16"/>
      <c r="CYU16"/>
      <c r="CYV16"/>
      <c r="CYW16"/>
      <c r="CYX16"/>
      <c r="CYY16"/>
      <c r="CYZ16"/>
      <c r="CZA16"/>
      <c r="CZB16"/>
      <c r="CZC16"/>
      <c r="CZD16"/>
      <c r="CZE16"/>
      <c r="CZF16"/>
      <c r="CZG16"/>
      <c r="CZH16"/>
      <c r="CZI16"/>
      <c r="CZJ16"/>
      <c r="CZK16"/>
      <c r="CZL16"/>
      <c r="CZM16"/>
      <c r="CZN16"/>
      <c r="CZO16"/>
      <c r="CZP16"/>
      <c r="CZQ16"/>
      <c r="CZR16"/>
      <c r="CZS16"/>
      <c r="CZT16"/>
      <c r="CZU16"/>
      <c r="CZV16"/>
      <c r="CZW16"/>
      <c r="CZX16"/>
      <c r="CZY16"/>
      <c r="CZZ16"/>
      <c r="DAA16"/>
      <c r="DAB16"/>
      <c r="DAC16"/>
      <c r="DAD16"/>
      <c r="DAE16"/>
      <c r="DAF16"/>
      <c r="DAG16"/>
      <c r="DAH16"/>
      <c r="DAI16"/>
      <c r="DAJ16"/>
      <c r="DAK16"/>
      <c r="DAL16"/>
      <c r="DAM16"/>
      <c r="DAN16"/>
      <c r="DAO16"/>
      <c r="DAP16"/>
      <c r="DAQ16"/>
      <c r="DAR16"/>
      <c r="DAS16"/>
      <c r="DAT16"/>
      <c r="DAU16"/>
      <c r="DAV16"/>
      <c r="DAW16"/>
      <c r="DAX16"/>
      <c r="DAY16"/>
      <c r="DAZ16"/>
      <c r="DBA16"/>
      <c r="DBB16"/>
      <c r="DBC16"/>
      <c r="DBD16"/>
      <c r="DBE16"/>
      <c r="DBF16"/>
      <c r="DBG16"/>
      <c r="DBH16"/>
      <c r="DBI16"/>
      <c r="DBJ16"/>
      <c r="DBK16"/>
      <c r="DBL16"/>
      <c r="DBM16"/>
      <c r="DBN16"/>
      <c r="DBO16"/>
      <c r="DBP16"/>
      <c r="DBQ16"/>
      <c r="DBR16"/>
      <c r="DBS16"/>
      <c r="DBT16"/>
      <c r="DBU16"/>
      <c r="DBV16"/>
      <c r="DBW16"/>
      <c r="DBX16"/>
      <c r="DBY16"/>
      <c r="DBZ16"/>
      <c r="DCA16"/>
      <c r="DCB16"/>
      <c r="DCC16"/>
      <c r="DCD16"/>
      <c r="DCE16"/>
      <c r="DCF16"/>
      <c r="DCG16"/>
      <c r="DCH16"/>
      <c r="DCI16"/>
      <c r="DCJ16"/>
      <c r="DCK16"/>
      <c r="DCL16"/>
      <c r="DCM16"/>
      <c r="DCN16"/>
      <c r="DCO16"/>
      <c r="DCP16"/>
      <c r="DCQ16"/>
      <c r="DCR16"/>
      <c r="DCS16"/>
      <c r="DCT16"/>
      <c r="DCU16"/>
      <c r="DCV16"/>
      <c r="DCW16"/>
      <c r="DCX16"/>
      <c r="DCY16"/>
      <c r="DCZ16"/>
      <c r="DDA16"/>
      <c r="DDB16"/>
      <c r="DDC16"/>
      <c r="DDD16"/>
      <c r="DDE16"/>
      <c r="DDF16"/>
      <c r="DDG16"/>
      <c r="DDH16"/>
      <c r="DDI16"/>
      <c r="DDJ16"/>
      <c r="DDK16"/>
      <c r="DDL16"/>
      <c r="DDM16"/>
      <c r="DDN16"/>
      <c r="DDO16"/>
      <c r="DDP16"/>
      <c r="DDQ16"/>
      <c r="DDR16"/>
      <c r="DDS16"/>
      <c r="DDT16"/>
      <c r="DDU16"/>
      <c r="DDV16"/>
      <c r="DDW16"/>
      <c r="DDX16"/>
      <c r="DDY16"/>
      <c r="DDZ16"/>
      <c r="DEA16"/>
      <c r="DEB16"/>
      <c r="DEC16"/>
      <c r="DED16"/>
      <c r="DEE16"/>
      <c r="DEF16"/>
      <c r="DEG16"/>
      <c r="DEH16"/>
      <c r="DEI16"/>
      <c r="DEJ16"/>
      <c r="DEK16"/>
      <c r="DEL16"/>
      <c r="DEM16"/>
      <c r="DEN16"/>
      <c r="DEO16"/>
      <c r="DEP16"/>
      <c r="DEQ16"/>
      <c r="DER16"/>
      <c r="DES16"/>
      <c r="DET16"/>
      <c r="DEU16"/>
      <c r="DEV16"/>
      <c r="DEW16"/>
      <c r="DEX16"/>
      <c r="DEY16"/>
      <c r="DEZ16"/>
      <c r="DFA16"/>
      <c r="DFB16"/>
      <c r="DFC16"/>
      <c r="DFD16"/>
      <c r="DFE16"/>
      <c r="DFF16"/>
      <c r="DFG16"/>
      <c r="DFH16"/>
      <c r="DFI16"/>
      <c r="DFJ16"/>
      <c r="DFK16"/>
      <c r="DFL16"/>
      <c r="DFM16"/>
      <c r="DFN16"/>
      <c r="DFO16"/>
      <c r="DFP16"/>
      <c r="DFQ16"/>
      <c r="DFR16"/>
      <c r="DFS16"/>
      <c r="DFT16"/>
      <c r="DFU16"/>
      <c r="DFV16"/>
      <c r="DFW16"/>
      <c r="DFX16"/>
      <c r="DFY16"/>
      <c r="DFZ16"/>
      <c r="DGA16"/>
      <c r="DGB16"/>
      <c r="DGC16"/>
      <c r="DGD16"/>
      <c r="DGE16"/>
      <c r="DGF16"/>
      <c r="DGG16"/>
      <c r="DGH16"/>
      <c r="DGI16"/>
      <c r="DGJ16"/>
      <c r="DGK16"/>
      <c r="DGL16"/>
      <c r="DGM16"/>
      <c r="DGN16"/>
      <c r="DGO16"/>
      <c r="DGP16"/>
      <c r="DGQ16"/>
      <c r="DGR16"/>
      <c r="DGS16"/>
      <c r="DGT16"/>
      <c r="DGU16"/>
      <c r="DGV16"/>
      <c r="DGW16"/>
      <c r="DGX16"/>
      <c r="DGY16"/>
      <c r="DGZ16"/>
      <c r="DHA16"/>
      <c r="DHB16"/>
      <c r="DHC16"/>
      <c r="DHD16"/>
      <c r="DHE16"/>
      <c r="DHF16"/>
      <c r="DHG16"/>
      <c r="DHH16"/>
      <c r="DHI16"/>
      <c r="DHJ16"/>
      <c r="DHK16"/>
      <c r="DHL16"/>
      <c r="DHM16"/>
      <c r="DHN16"/>
      <c r="DHO16"/>
      <c r="DHP16"/>
      <c r="DHQ16"/>
      <c r="DHR16"/>
      <c r="DHS16"/>
      <c r="DHT16"/>
      <c r="DHU16"/>
      <c r="DHV16"/>
      <c r="DHW16"/>
      <c r="DHX16"/>
      <c r="DHY16"/>
      <c r="DHZ16"/>
      <c r="DIA16"/>
      <c r="DIB16"/>
      <c r="DIC16"/>
      <c r="DID16"/>
      <c r="DIE16"/>
      <c r="DIF16"/>
      <c r="DIG16"/>
      <c r="DIH16"/>
      <c r="DII16"/>
      <c r="DIJ16"/>
      <c r="DIK16"/>
      <c r="DIL16"/>
      <c r="DIM16"/>
      <c r="DIN16"/>
      <c r="DIO16"/>
      <c r="DIP16"/>
      <c r="DIQ16"/>
      <c r="DIR16"/>
      <c r="DIS16"/>
      <c r="DIT16"/>
      <c r="DIU16"/>
      <c r="DIV16"/>
      <c r="DIW16"/>
      <c r="DIX16"/>
      <c r="DIY16"/>
      <c r="DIZ16"/>
      <c r="DJA16"/>
      <c r="DJB16"/>
      <c r="DJC16"/>
      <c r="DJD16"/>
      <c r="DJE16"/>
      <c r="DJF16"/>
      <c r="DJG16"/>
      <c r="DJH16"/>
      <c r="DJI16"/>
      <c r="DJJ16"/>
      <c r="DJK16"/>
      <c r="DJL16"/>
      <c r="DJM16"/>
      <c r="DJN16"/>
      <c r="DJO16"/>
      <c r="DJP16"/>
      <c r="DJQ16"/>
      <c r="DJR16"/>
      <c r="DJS16"/>
      <c r="DJT16"/>
      <c r="DJU16"/>
      <c r="DJV16"/>
      <c r="DJW16"/>
      <c r="DJX16"/>
      <c r="DJY16"/>
      <c r="DJZ16"/>
      <c r="DKA16"/>
      <c r="DKB16"/>
      <c r="DKC16"/>
      <c r="DKD16"/>
      <c r="DKE16"/>
      <c r="DKF16"/>
      <c r="DKG16"/>
      <c r="DKH16"/>
      <c r="DKI16"/>
      <c r="DKJ16"/>
      <c r="DKK16"/>
      <c r="DKL16"/>
      <c r="DKM16"/>
      <c r="DKN16"/>
      <c r="DKO16"/>
      <c r="DKP16"/>
      <c r="DKQ16"/>
      <c r="DKR16"/>
      <c r="DKS16"/>
      <c r="DKT16"/>
      <c r="DKU16"/>
      <c r="DKV16"/>
      <c r="DKW16"/>
      <c r="DKX16"/>
      <c r="DKY16"/>
      <c r="DKZ16"/>
      <c r="DLA16"/>
      <c r="DLB16"/>
      <c r="DLC16"/>
      <c r="DLD16"/>
      <c r="DLE16"/>
      <c r="DLF16"/>
      <c r="DLG16"/>
      <c r="DLH16"/>
      <c r="DLI16"/>
      <c r="DLJ16"/>
      <c r="DLK16"/>
      <c r="DLL16"/>
      <c r="DLM16"/>
      <c r="DLN16"/>
      <c r="DLO16"/>
      <c r="DLP16"/>
      <c r="DLQ16"/>
      <c r="DLR16"/>
      <c r="DLS16"/>
      <c r="DLT16"/>
      <c r="DLU16"/>
      <c r="DLV16"/>
      <c r="DLW16"/>
      <c r="DLX16"/>
      <c r="DLY16"/>
      <c r="DLZ16"/>
      <c r="DMA16"/>
      <c r="DMB16"/>
      <c r="DMC16"/>
      <c r="DMD16"/>
      <c r="DME16"/>
      <c r="DMF16"/>
      <c r="DMG16"/>
      <c r="DMH16"/>
      <c r="DMI16"/>
      <c r="DMJ16"/>
      <c r="DMK16"/>
      <c r="DML16"/>
      <c r="DMM16"/>
      <c r="DMN16"/>
      <c r="DMO16"/>
      <c r="DMP16"/>
      <c r="DMQ16"/>
      <c r="DMR16"/>
      <c r="DMS16"/>
      <c r="DMT16"/>
      <c r="DMU16"/>
      <c r="DMV16"/>
      <c r="DMW16"/>
      <c r="DMX16"/>
      <c r="DMY16"/>
      <c r="DMZ16"/>
      <c r="DNA16"/>
      <c r="DNB16"/>
      <c r="DNC16"/>
      <c r="DND16"/>
      <c r="DNE16"/>
      <c r="DNF16"/>
      <c r="DNG16"/>
      <c r="DNH16"/>
      <c r="DNI16"/>
      <c r="DNJ16"/>
      <c r="DNK16"/>
      <c r="DNL16"/>
      <c r="DNM16"/>
      <c r="DNN16"/>
      <c r="DNO16"/>
      <c r="DNP16"/>
      <c r="DNQ16"/>
      <c r="DNR16"/>
      <c r="DNS16"/>
      <c r="DNT16"/>
      <c r="DNU16"/>
      <c r="DNV16"/>
      <c r="DNW16"/>
      <c r="DNX16"/>
      <c r="DNY16"/>
      <c r="DNZ16"/>
      <c r="DOA16"/>
      <c r="DOB16"/>
      <c r="DOC16"/>
      <c r="DOD16"/>
      <c r="DOE16"/>
      <c r="DOF16"/>
      <c r="DOG16"/>
      <c r="DOH16"/>
      <c r="DOI16"/>
      <c r="DOJ16"/>
      <c r="DOK16"/>
      <c r="DOL16"/>
      <c r="DOM16"/>
      <c r="DON16"/>
      <c r="DOO16"/>
      <c r="DOP16"/>
      <c r="DOQ16"/>
      <c r="DOR16"/>
      <c r="DOS16"/>
      <c r="DOT16"/>
      <c r="DOU16"/>
      <c r="DOV16"/>
      <c r="DOW16"/>
      <c r="DOX16"/>
      <c r="DOY16"/>
      <c r="DOZ16"/>
      <c r="DPA16"/>
      <c r="DPB16"/>
      <c r="DPC16"/>
      <c r="DPD16"/>
      <c r="DPE16"/>
      <c r="DPF16"/>
      <c r="DPG16"/>
      <c r="DPH16"/>
      <c r="DPI16"/>
      <c r="DPJ16"/>
      <c r="DPK16"/>
      <c r="DPL16"/>
      <c r="DPM16"/>
      <c r="DPN16"/>
      <c r="DPO16"/>
      <c r="DPP16"/>
      <c r="DPQ16"/>
      <c r="DPR16"/>
      <c r="DPS16"/>
      <c r="DPT16"/>
      <c r="DPU16"/>
      <c r="DPV16"/>
      <c r="DPW16"/>
      <c r="DPX16"/>
      <c r="DPY16"/>
      <c r="DPZ16"/>
      <c r="DQA16"/>
      <c r="DQB16"/>
      <c r="DQC16"/>
      <c r="DQD16"/>
      <c r="DQE16"/>
      <c r="DQF16"/>
      <c r="DQG16"/>
      <c r="DQH16"/>
      <c r="DQI16"/>
      <c r="DQJ16"/>
      <c r="DQK16"/>
      <c r="DQL16"/>
      <c r="DQM16"/>
      <c r="DQN16"/>
      <c r="DQO16"/>
      <c r="DQP16"/>
      <c r="DQQ16"/>
      <c r="DQR16"/>
      <c r="DQS16"/>
      <c r="DQT16"/>
      <c r="DQU16"/>
      <c r="DQV16"/>
      <c r="DQW16"/>
      <c r="DQX16"/>
      <c r="DQY16"/>
      <c r="DQZ16"/>
      <c r="DRA16"/>
      <c r="DRB16"/>
      <c r="DRC16"/>
      <c r="DRD16"/>
      <c r="DRE16"/>
      <c r="DRF16"/>
      <c r="DRG16"/>
      <c r="DRH16"/>
      <c r="DRI16"/>
      <c r="DRJ16"/>
      <c r="DRK16"/>
      <c r="DRL16"/>
      <c r="DRM16"/>
      <c r="DRN16"/>
      <c r="DRO16"/>
      <c r="DRP16"/>
      <c r="DRQ16"/>
      <c r="DRR16"/>
      <c r="DRS16"/>
      <c r="DRT16"/>
      <c r="DRU16"/>
      <c r="DRV16"/>
      <c r="DRW16"/>
      <c r="DRX16"/>
      <c r="DRY16"/>
      <c r="DRZ16"/>
      <c r="DSA16"/>
      <c r="DSB16"/>
      <c r="DSC16"/>
      <c r="DSD16"/>
      <c r="DSE16"/>
      <c r="DSF16"/>
      <c r="DSG16"/>
      <c r="DSH16"/>
      <c r="DSI16"/>
      <c r="DSJ16"/>
      <c r="DSK16"/>
      <c r="DSL16"/>
      <c r="DSM16"/>
      <c r="DSN16"/>
      <c r="DSO16"/>
      <c r="DSP16"/>
      <c r="DSQ16"/>
      <c r="DSR16"/>
      <c r="DSS16"/>
      <c r="DST16"/>
      <c r="DSU16"/>
      <c r="DSV16"/>
      <c r="DSW16"/>
      <c r="DSX16"/>
      <c r="DSY16"/>
      <c r="DSZ16"/>
      <c r="DTA16"/>
      <c r="DTB16"/>
      <c r="DTC16"/>
      <c r="DTD16"/>
      <c r="DTE16"/>
      <c r="DTF16"/>
      <c r="DTG16"/>
      <c r="DTH16"/>
      <c r="DTI16"/>
      <c r="DTJ16"/>
      <c r="DTK16"/>
      <c r="DTL16"/>
      <c r="DTM16"/>
      <c r="DTN16"/>
      <c r="DTO16"/>
      <c r="DTP16"/>
      <c r="DTQ16"/>
      <c r="DTR16"/>
      <c r="DTS16"/>
      <c r="DTT16"/>
      <c r="DTU16"/>
      <c r="DTV16"/>
      <c r="DTW16"/>
      <c r="DTX16"/>
      <c r="DTY16"/>
      <c r="DTZ16"/>
      <c r="DUA16"/>
      <c r="DUB16"/>
      <c r="DUC16"/>
      <c r="DUD16"/>
      <c r="DUE16"/>
      <c r="DUF16"/>
      <c r="DUG16"/>
      <c r="DUH16"/>
      <c r="DUI16"/>
      <c r="DUJ16"/>
      <c r="DUK16"/>
      <c r="DUL16"/>
      <c r="DUM16"/>
      <c r="DUN16"/>
      <c r="DUO16"/>
      <c r="DUP16"/>
      <c r="DUQ16"/>
      <c r="DUR16"/>
      <c r="DUS16"/>
      <c r="DUT16"/>
      <c r="DUU16"/>
      <c r="DUV16"/>
      <c r="DUW16"/>
      <c r="DUX16"/>
      <c r="DUY16"/>
      <c r="DUZ16"/>
      <c r="DVA16"/>
      <c r="DVB16"/>
      <c r="DVC16"/>
      <c r="DVD16"/>
      <c r="DVE16"/>
      <c r="DVF16"/>
      <c r="DVG16"/>
      <c r="DVH16"/>
      <c r="DVI16"/>
      <c r="DVJ16"/>
      <c r="DVK16"/>
      <c r="DVL16"/>
      <c r="DVM16"/>
      <c r="DVN16"/>
      <c r="DVO16"/>
      <c r="DVP16"/>
      <c r="DVQ16"/>
      <c r="DVR16"/>
      <c r="DVS16"/>
      <c r="DVT16"/>
      <c r="DVU16"/>
      <c r="DVV16"/>
      <c r="DVW16"/>
      <c r="DVX16"/>
      <c r="DVY16"/>
      <c r="DVZ16"/>
      <c r="DWA16"/>
      <c r="DWB16"/>
      <c r="DWC16"/>
      <c r="DWD16"/>
      <c r="DWE16"/>
      <c r="DWF16"/>
      <c r="DWG16"/>
      <c r="DWH16"/>
      <c r="DWI16"/>
      <c r="DWJ16"/>
      <c r="DWK16"/>
      <c r="DWL16"/>
      <c r="DWM16"/>
      <c r="DWN16"/>
      <c r="DWO16"/>
      <c r="DWP16"/>
      <c r="DWQ16"/>
      <c r="DWR16"/>
      <c r="DWS16"/>
      <c r="DWT16"/>
      <c r="DWU16"/>
      <c r="DWV16"/>
      <c r="DWW16"/>
      <c r="DWX16"/>
      <c r="DWY16"/>
      <c r="DWZ16"/>
      <c r="DXA16"/>
      <c r="DXB16"/>
      <c r="DXC16"/>
      <c r="DXD16"/>
      <c r="DXE16"/>
      <c r="DXF16"/>
      <c r="DXG16"/>
      <c r="DXH16"/>
      <c r="DXI16"/>
      <c r="DXJ16"/>
      <c r="DXK16"/>
      <c r="DXL16"/>
      <c r="DXM16"/>
      <c r="DXN16"/>
      <c r="DXO16"/>
      <c r="DXP16"/>
      <c r="DXQ16"/>
      <c r="DXR16"/>
      <c r="DXS16"/>
      <c r="DXT16"/>
      <c r="DXU16"/>
      <c r="DXV16"/>
      <c r="DXW16"/>
      <c r="DXX16"/>
      <c r="DXY16"/>
      <c r="DXZ16"/>
      <c r="DYA16"/>
      <c r="DYB16"/>
      <c r="DYC16"/>
      <c r="DYD16"/>
      <c r="DYE16"/>
      <c r="DYF16"/>
      <c r="DYG16"/>
      <c r="DYH16"/>
      <c r="DYI16"/>
      <c r="DYJ16"/>
      <c r="DYK16"/>
      <c r="DYL16"/>
      <c r="DYM16"/>
      <c r="DYN16"/>
      <c r="DYO16"/>
      <c r="DYP16"/>
      <c r="DYQ16"/>
      <c r="DYR16"/>
      <c r="DYS16"/>
      <c r="DYT16"/>
      <c r="DYU16"/>
      <c r="DYV16"/>
      <c r="DYW16"/>
      <c r="DYX16"/>
      <c r="DYY16"/>
      <c r="DYZ16"/>
      <c r="DZA16"/>
      <c r="DZB16"/>
      <c r="DZC16"/>
      <c r="DZD16"/>
      <c r="DZE16"/>
      <c r="DZF16"/>
      <c r="DZG16"/>
      <c r="DZH16"/>
      <c r="DZI16"/>
      <c r="DZJ16"/>
      <c r="DZK16"/>
      <c r="DZL16"/>
      <c r="DZM16"/>
      <c r="DZN16"/>
      <c r="DZO16"/>
      <c r="DZP16"/>
      <c r="DZQ16"/>
      <c r="DZR16"/>
      <c r="DZS16"/>
      <c r="DZT16"/>
      <c r="DZU16"/>
      <c r="DZV16"/>
      <c r="DZW16"/>
      <c r="DZX16"/>
      <c r="DZY16"/>
      <c r="DZZ16"/>
      <c r="EAA16"/>
      <c r="EAB16"/>
      <c r="EAC16"/>
      <c r="EAD16"/>
      <c r="EAE16"/>
      <c r="EAF16"/>
      <c r="EAG16"/>
      <c r="EAH16"/>
      <c r="EAI16"/>
      <c r="EAJ16"/>
      <c r="EAK16"/>
      <c r="EAL16"/>
      <c r="EAM16"/>
      <c r="EAN16"/>
      <c r="EAO16"/>
      <c r="EAP16"/>
      <c r="EAQ16"/>
      <c r="EAR16"/>
      <c r="EAS16"/>
      <c r="EAT16"/>
      <c r="EAU16"/>
      <c r="EAV16"/>
      <c r="EAW16"/>
      <c r="EAX16"/>
      <c r="EAY16"/>
      <c r="EAZ16"/>
      <c r="EBA16"/>
      <c r="EBB16"/>
      <c r="EBC16"/>
      <c r="EBD16"/>
      <c r="EBE16"/>
      <c r="EBF16"/>
      <c r="EBG16"/>
      <c r="EBH16"/>
      <c r="EBI16"/>
      <c r="EBJ16"/>
      <c r="EBK16"/>
      <c r="EBL16"/>
      <c r="EBM16"/>
      <c r="EBN16"/>
      <c r="EBO16"/>
      <c r="EBP16"/>
      <c r="EBQ16"/>
      <c r="EBR16"/>
      <c r="EBS16"/>
      <c r="EBT16"/>
      <c r="EBU16"/>
      <c r="EBV16"/>
      <c r="EBW16"/>
      <c r="EBX16"/>
      <c r="EBY16"/>
      <c r="EBZ16"/>
      <c r="ECA16"/>
      <c r="ECB16"/>
      <c r="ECC16"/>
      <c r="ECD16"/>
      <c r="ECE16"/>
      <c r="ECF16"/>
      <c r="ECG16"/>
      <c r="ECH16"/>
      <c r="ECI16"/>
      <c r="ECJ16"/>
      <c r="ECK16"/>
      <c r="ECL16"/>
      <c r="ECM16"/>
      <c r="ECN16"/>
      <c r="ECO16"/>
      <c r="ECP16"/>
      <c r="ECQ16"/>
      <c r="ECR16"/>
      <c r="ECS16"/>
      <c r="ECT16"/>
      <c r="ECU16"/>
      <c r="ECV16"/>
      <c r="ECW16"/>
      <c r="ECX16"/>
      <c r="ECY16"/>
      <c r="ECZ16"/>
      <c r="EDA16"/>
      <c r="EDB16"/>
      <c r="EDC16"/>
      <c r="EDD16"/>
      <c r="EDE16"/>
      <c r="EDF16"/>
      <c r="EDG16"/>
      <c r="EDH16"/>
      <c r="EDI16"/>
      <c r="EDJ16"/>
      <c r="EDK16"/>
      <c r="EDL16"/>
      <c r="EDM16"/>
      <c r="EDN16"/>
      <c r="EDO16"/>
      <c r="EDP16"/>
      <c r="EDQ16"/>
      <c r="EDR16"/>
      <c r="EDS16"/>
      <c r="EDT16"/>
      <c r="EDU16"/>
      <c r="EDV16"/>
      <c r="EDW16"/>
      <c r="EDX16"/>
      <c r="EDY16"/>
      <c r="EDZ16"/>
      <c r="EEA16"/>
      <c r="EEB16"/>
      <c r="EEC16"/>
      <c r="EED16"/>
      <c r="EEE16"/>
      <c r="EEF16"/>
      <c r="EEG16"/>
      <c r="EEH16"/>
      <c r="EEI16"/>
      <c r="EEJ16"/>
      <c r="EEK16"/>
      <c r="EEL16"/>
      <c r="EEM16"/>
      <c r="EEN16"/>
      <c r="EEO16"/>
      <c r="EEP16"/>
      <c r="EEQ16"/>
      <c r="EER16"/>
      <c r="EES16"/>
      <c r="EET16"/>
      <c r="EEU16"/>
      <c r="EEV16"/>
      <c r="EEW16"/>
      <c r="EEX16"/>
      <c r="EEY16"/>
      <c r="EEZ16"/>
      <c r="EFA16"/>
      <c r="EFB16"/>
      <c r="EFC16"/>
      <c r="EFD16"/>
      <c r="EFE16"/>
      <c r="EFF16"/>
      <c r="EFG16"/>
      <c r="EFH16"/>
      <c r="EFI16"/>
      <c r="EFJ16"/>
      <c r="EFK16"/>
      <c r="EFL16"/>
      <c r="EFM16"/>
      <c r="EFN16"/>
      <c r="EFO16"/>
      <c r="EFP16"/>
      <c r="EFQ16"/>
      <c r="EFR16"/>
      <c r="EFS16"/>
      <c r="EFT16"/>
      <c r="EFU16"/>
      <c r="EFV16"/>
      <c r="EFW16"/>
      <c r="EFX16"/>
      <c r="EFY16"/>
      <c r="EFZ16"/>
      <c r="EGA16"/>
      <c r="EGB16"/>
      <c r="EGC16"/>
      <c r="EGD16"/>
      <c r="EGE16"/>
      <c r="EGF16"/>
      <c r="EGG16"/>
      <c r="EGH16"/>
      <c r="EGI16"/>
      <c r="EGJ16"/>
      <c r="EGK16"/>
      <c r="EGL16"/>
      <c r="EGM16"/>
      <c r="EGN16"/>
      <c r="EGO16"/>
      <c r="EGP16"/>
      <c r="EGQ16"/>
      <c r="EGR16"/>
      <c r="EGS16"/>
      <c r="EGT16"/>
      <c r="EGU16"/>
      <c r="EGV16"/>
      <c r="EGW16"/>
      <c r="EGX16"/>
      <c r="EGY16"/>
      <c r="EGZ16"/>
      <c r="EHA16"/>
      <c r="EHB16"/>
      <c r="EHC16"/>
      <c r="EHD16"/>
      <c r="EHE16"/>
      <c r="EHF16"/>
      <c r="EHG16"/>
      <c r="EHH16"/>
      <c r="EHI16"/>
      <c r="EHJ16"/>
      <c r="EHK16"/>
      <c r="EHL16"/>
      <c r="EHM16"/>
      <c r="EHN16"/>
      <c r="EHO16"/>
      <c r="EHP16"/>
      <c r="EHQ16"/>
      <c r="EHR16"/>
      <c r="EHS16"/>
      <c r="EHT16"/>
      <c r="EHU16"/>
      <c r="EHV16"/>
      <c r="EHW16"/>
      <c r="EHX16"/>
      <c r="EHY16"/>
      <c r="EHZ16"/>
      <c r="EIA16"/>
      <c r="EIB16"/>
      <c r="EIC16"/>
      <c r="EID16"/>
      <c r="EIE16"/>
      <c r="EIF16"/>
      <c r="EIG16"/>
      <c r="EIH16"/>
      <c r="EII16"/>
      <c r="EIJ16"/>
      <c r="EIK16"/>
      <c r="EIL16"/>
      <c r="EIM16"/>
      <c r="EIN16"/>
      <c r="EIO16"/>
      <c r="EIP16"/>
      <c r="EIQ16"/>
      <c r="EIR16"/>
      <c r="EIS16"/>
      <c r="EIT16"/>
      <c r="EIU16"/>
      <c r="EIV16"/>
      <c r="EIW16"/>
      <c r="EIX16"/>
      <c r="EIY16"/>
      <c r="EIZ16"/>
      <c r="EJA16"/>
      <c r="EJB16"/>
      <c r="EJC16"/>
      <c r="EJD16"/>
      <c r="EJE16"/>
      <c r="EJF16"/>
      <c r="EJG16"/>
      <c r="EJH16"/>
      <c r="EJI16"/>
      <c r="EJJ16"/>
      <c r="EJK16"/>
      <c r="EJL16"/>
      <c r="EJM16"/>
      <c r="EJN16"/>
      <c r="EJO16"/>
      <c r="EJP16"/>
      <c r="EJQ16"/>
      <c r="EJR16"/>
      <c r="EJS16"/>
      <c r="EJT16"/>
      <c r="EJU16"/>
      <c r="EJV16"/>
      <c r="EJW16"/>
      <c r="EJX16"/>
      <c r="EJY16"/>
      <c r="EJZ16"/>
      <c r="EKA16"/>
      <c r="EKB16"/>
      <c r="EKC16"/>
      <c r="EKD16"/>
      <c r="EKE16"/>
      <c r="EKF16"/>
      <c r="EKG16"/>
      <c r="EKH16"/>
      <c r="EKI16"/>
      <c r="EKJ16"/>
      <c r="EKK16"/>
      <c r="EKL16"/>
      <c r="EKM16"/>
      <c r="EKN16"/>
      <c r="EKO16"/>
      <c r="EKP16"/>
      <c r="EKQ16"/>
      <c r="EKR16"/>
      <c r="EKS16"/>
      <c r="EKT16"/>
      <c r="EKU16"/>
      <c r="EKV16"/>
      <c r="EKW16"/>
      <c r="EKX16"/>
      <c r="EKY16"/>
      <c r="EKZ16"/>
      <c r="ELA16"/>
      <c r="ELB16"/>
      <c r="ELC16"/>
      <c r="ELD16"/>
      <c r="ELE16"/>
      <c r="ELF16"/>
      <c r="ELG16"/>
      <c r="ELH16"/>
      <c r="ELI16"/>
      <c r="ELJ16"/>
      <c r="ELK16"/>
      <c r="ELL16"/>
      <c r="ELM16"/>
      <c r="ELN16"/>
      <c r="ELO16"/>
      <c r="ELP16"/>
      <c r="ELQ16"/>
      <c r="ELR16"/>
      <c r="ELS16"/>
      <c r="ELT16"/>
      <c r="ELU16"/>
      <c r="ELV16"/>
      <c r="ELW16"/>
      <c r="ELX16"/>
      <c r="ELY16"/>
      <c r="ELZ16"/>
      <c r="EMA16"/>
      <c r="EMB16"/>
      <c r="EMC16"/>
      <c r="EMD16"/>
      <c r="EME16"/>
      <c r="EMF16"/>
      <c r="EMG16"/>
      <c r="EMH16"/>
      <c r="EMI16"/>
      <c r="EMJ16"/>
      <c r="EMK16"/>
      <c r="EML16"/>
      <c r="EMM16"/>
      <c r="EMN16"/>
      <c r="EMO16"/>
      <c r="EMP16"/>
      <c r="EMQ16"/>
      <c r="EMR16"/>
      <c r="EMS16"/>
      <c r="EMT16"/>
      <c r="EMU16"/>
      <c r="EMV16"/>
      <c r="EMW16"/>
      <c r="EMX16"/>
      <c r="EMY16"/>
      <c r="EMZ16"/>
      <c r="ENA16"/>
      <c r="ENB16"/>
      <c r="ENC16"/>
      <c r="END16"/>
      <c r="ENE16"/>
      <c r="ENF16"/>
      <c r="ENG16"/>
      <c r="ENH16"/>
      <c r="ENI16"/>
      <c r="ENJ16"/>
      <c r="ENK16"/>
      <c r="ENL16"/>
      <c r="ENM16"/>
      <c r="ENN16"/>
      <c r="ENO16"/>
      <c r="ENP16"/>
      <c r="ENQ16"/>
      <c r="ENR16"/>
      <c r="ENS16"/>
      <c r="ENT16"/>
      <c r="ENU16"/>
      <c r="ENV16"/>
      <c r="ENW16"/>
      <c r="ENX16"/>
      <c r="ENY16"/>
      <c r="ENZ16"/>
      <c r="EOA16"/>
      <c r="EOB16"/>
      <c r="EOC16"/>
      <c r="EOD16"/>
      <c r="EOE16"/>
      <c r="EOF16"/>
      <c r="EOG16"/>
      <c r="EOH16"/>
      <c r="EOI16"/>
      <c r="EOJ16"/>
      <c r="EOK16"/>
      <c r="EOL16"/>
      <c r="EOM16"/>
      <c r="EON16"/>
      <c r="EOO16"/>
      <c r="EOP16"/>
      <c r="EOQ16"/>
      <c r="EOR16"/>
      <c r="EOS16"/>
      <c r="EOT16"/>
      <c r="EOU16"/>
      <c r="EOV16"/>
      <c r="EOW16"/>
      <c r="EOX16"/>
      <c r="EOY16"/>
      <c r="EOZ16"/>
      <c r="EPA16"/>
      <c r="EPB16"/>
      <c r="EPC16"/>
      <c r="EPD16"/>
      <c r="EPE16"/>
      <c r="EPF16"/>
      <c r="EPG16"/>
      <c r="EPH16"/>
      <c r="EPI16"/>
      <c r="EPJ16"/>
      <c r="EPK16"/>
      <c r="EPL16"/>
      <c r="EPM16"/>
      <c r="EPN16"/>
      <c r="EPO16"/>
      <c r="EPP16"/>
      <c r="EPQ16"/>
      <c r="EPR16"/>
      <c r="EPS16"/>
      <c r="EPT16"/>
      <c r="EPU16"/>
      <c r="EPV16"/>
      <c r="EPW16"/>
      <c r="EPX16"/>
      <c r="EPY16"/>
      <c r="EPZ16"/>
      <c r="EQA16"/>
      <c r="EQB16"/>
      <c r="EQC16"/>
      <c r="EQD16"/>
      <c r="EQE16"/>
      <c r="EQF16"/>
      <c r="EQG16"/>
      <c r="EQH16"/>
      <c r="EQI16"/>
      <c r="EQJ16"/>
      <c r="EQK16"/>
      <c r="EQL16"/>
      <c r="EQM16"/>
      <c r="EQN16"/>
      <c r="EQO16"/>
      <c r="EQP16"/>
      <c r="EQQ16"/>
      <c r="EQR16"/>
      <c r="EQS16"/>
      <c r="EQT16"/>
      <c r="EQU16"/>
      <c r="EQV16"/>
      <c r="EQW16"/>
      <c r="EQX16"/>
      <c r="EQY16"/>
      <c r="EQZ16"/>
      <c r="ERA16"/>
      <c r="ERB16"/>
      <c r="ERC16"/>
      <c r="ERD16"/>
      <c r="ERE16"/>
      <c r="ERF16"/>
      <c r="ERG16"/>
      <c r="ERH16"/>
      <c r="ERI16"/>
      <c r="ERJ16"/>
      <c r="ERK16"/>
      <c r="ERL16"/>
      <c r="ERM16"/>
      <c r="ERN16"/>
      <c r="ERO16"/>
      <c r="ERP16"/>
      <c r="ERQ16"/>
      <c r="ERR16"/>
      <c r="ERS16"/>
      <c r="ERT16"/>
      <c r="ERU16"/>
      <c r="ERV16"/>
      <c r="ERW16"/>
      <c r="ERX16"/>
      <c r="ERY16"/>
      <c r="ERZ16"/>
      <c r="ESA16"/>
      <c r="ESB16"/>
      <c r="ESC16"/>
      <c r="ESD16"/>
      <c r="ESE16"/>
      <c r="ESF16"/>
      <c r="ESG16"/>
      <c r="ESH16"/>
      <c r="ESI16"/>
      <c r="ESJ16"/>
      <c r="ESK16"/>
      <c r="ESL16"/>
      <c r="ESM16"/>
      <c r="ESN16"/>
      <c r="ESO16"/>
      <c r="ESP16"/>
      <c r="ESQ16"/>
      <c r="ESR16"/>
      <c r="ESS16"/>
      <c r="EST16"/>
      <c r="ESU16"/>
      <c r="ESV16"/>
      <c r="ESW16"/>
      <c r="ESX16"/>
      <c r="ESY16"/>
      <c r="ESZ16"/>
      <c r="ETA16"/>
      <c r="ETB16"/>
      <c r="ETC16"/>
      <c r="ETD16"/>
      <c r="ETE16"/>
      <c r="ETF16"/>
      <c r="ETG16"/>
      <c r="ETH16"/>
      <c r="ETI16"/>
      <c r="ETJ16"/>
      <c r="ETK16"/>
      <c r="ETL16"/>
      <c r="ETM16"/>
      <c r="ETN16"/>
      <c r="ETO16"/>
      <c r="ETP16"/>
      <c r="ETQ16"/>
      <c r="ETR16"/>
      <c r="ETS16"/>
      <c r="ETT16"/>
      <c r="ETU16"/>
      <c r="ETV16"/>
      <c r="ETW16"/>
      <c r="ETX16"/>
      <c r="ETY16"/>
      <c r="ETZ16"/>
      <c r="EUA16"/>
      <c r="EUB16"/>
      <c r="EUC16"/>
      <c r="EUD16"/>
      <c r="EUE16"/>
      <c r="EUF16"/>
      <c r="EUG16"/>
      <c r="EUH16"/>
      <c r="EUI16"/>
      <c r="EUJ16"/>
      <c r="EUK16"/>
      <c r="EUL16"/>
      <c r="EUM16"/>
      <c r="EUN16"/>
      <c r="EUO16"/>
      <c r="EUP16"/>
      <c r="EUQ16"/>
      <c r="EUR16"/>
      <c r="EUS16"/>
      <c r="EUT16"/>
      <c r="EUU16"/>
      <c r="EUV16"/>
      <c r="EUW16"/>
      <c r="EUX16"/>
      <c r="EUY16"/>
      <c r="EUZ16"/>
      <c r="EVA16"/>
      <c r="EVB16"/>
      <c r="EVC16"/>
      <c r="EVD16"/>
      <c r="EVE16"/>
      <c r="EVF16"/>
      <c r="EVG16"/>
      <c r="EVH16"/>
      <c r="EVI16"/>
      <c r="EVJ16"/>
      <c r="EVK16"/>
      <c r="EVL16"/>
      <c r="EVM16"/>
      <c r="EVN16"/>
      <c r="EVO16"/>
      <c r="EVP16"/>
      <c r="EVQ16"/>
      <c r="EVR16"/>
      <c r="EVS16"/>
      <c r="EVT16"/>
      <c r="EVU16"/>
      <c r="EVV16"/>
      <c r="EVW16"/>
      <c r="EVX16"/>
      <c r="EVY16"/>
      <c r="EVZ16"/>
      <c r="EWA16"/>
      <c r="EWB16"/>
      <c r="EWC16"/>
      <c r="EWD16"/>
      <c r="EWE16"/>
      <c r="EWF16"/>
      <c r="EWG16"/>
      <c r="EWH16"/>
      <c r="EWI16"/>
      <c r="EWJ16"/>
      <c r="EWK16"/>
      <c r="EWL16"/>
      <c r="EWM16"/>
      <c r="EWN16"/>
      <c r="EWO16"/>
      <c r="EWP16"/>
      <c r="EWQ16"/>
      <c r="EWR16"/>
      <c r="EWS16"/>
      <c r="EWT16"/>
      <c r="EWU16"/>
      <c r="EWV16"/>
      <c r="EWW16"/>
      <c r="EWX16"/>
      <c r="EWY16"/>
      <c r="EWZ16"/>
      <c r="EXA16"/>
      <c r="EXB16"/>
      <c r="EXC16"/>
      <c r="EXD16"/>
      <c r="EXE16"/>
      <c r="EXF16"/>
      <c r="EXG16"/>
      <c r="EXH16"/>
      <c r="EXI16"/>
      <c r="EXJ16"/>
      <c r="EXK16"/>
      <c r="EXL16"/>
      <c r="EXM16"/>
      <c r="EXN16"/>
      <c r="EXO16"/>
      <c r="EXP16"/>
      <c r="EXQ16"/>
      <c r="EXR16"/>
      <c r="EXS16"/>
      <c r="EXT16"/>
      <c r="EXU16"/>
      <c r="EXV16"/>
      <c r="EXW16"/>
      <c r="EXX16"/>
      <c r="EXY16"/>
      <c r="EXZ16"/>
      <c r="EYA16"/>
      <c r="EYB16"/>
      <c r="EYC16"/>
      <c r="EYD16"/>
      <c r="EYE16"/>
      <c r="EYF16"/>
      <c r="EYG16"/>
      <c r="EYH16"/>
      <c r="EYI16"/>
      <c r="EYJ16"/>
      <c r="EYK16"/>
      <c r="EYL16"/>
      <c r="EYM16"/>
      <c r="EYN16"/>
      <c r="EYO16"/>
      <c r="EYP16"/>
      <c r="EYQ16"/>
      <c r="EYR16"/>
      <c r="EYS16"/>
      <c r="EYT16"/>
      <c r="EYU16"/>
      <c r="EYV16"/>
      <c r="EYW16"/>
      <c r="EYX16"/>
      <c r="EYY16"/>
      <c r="EYZ16"/>
      <c r="EZA16"/>
      <c r="EZB16"/>
      <c r="EZC16"/>
      <c r="EZD16"/>
      <c r="EZE16"/>
      <c r="EZF16"/>
      <c r="EZG16"/>
      <c r="EZH16"/>
      <c r="EZI16"/>
      <c r="EZJ16"/>
      <c r="EZK16"/>
      <c r="EZL16"/>
      <c r="EZM16"/>
      <c r="EZN16"/>
      <c r="EZO16"/>
      <c r="EZP16"/>
      <c r="EZQ16"/>
      <c r="EZR16"/>
      <c r="EZS16"/>
      <c r="EZT16"/>
      <c r="EZU16"/>
      <c r="EZV16"/>
      <c r="EZW16"/>
      <c r="EZX16"/>
      <c r="EZY16"/>
      <c r="EZZ16"/>
      <c r="FAA16"/>
      <c r="FAB16"/>
      <c r="FAC16"/>
      <c r="FAD16"/>
      <c r="FAE16"/>
      <c r="FAF16"/>
      <c r="FAG16"/>
      <c r="FAH16"/>
      <c r="FAI16"/>
      <c r="FAJ16"/>
      <c r="FAK16"/>
      <c r="FAL16"/>
      <c r="FAM16"/>
      <c r="FAN16"/>
      <c r="FAO16"/>
      <c r="FAP16"/>
      <c r="FAQ16"/>
      <c r="FAR16"/>
      <c r="FAS16"/>
      <c r="FAT16"/>
      <c r="FAU16"/>
      <c r="FAV16"/>
      <c r="FAW16"/>
      <c r="FAX16"/>
      <c r="FAY16"/>
      <c r="FAZ16"/>
      <c r="FBA16"/>
      <c r="FBB16"/>
      <c r="FBC16"/>
      <c r="FBD16"/>
      <c r="FBE16"/>
      <c r="FBF16"/>
      <c r="FBG16"/>
      <c r="FBH16"/>
      <c r="FBI16"/>
      <c r="FBJ16"/>
      <c r="FBK16"/>
      <c r="FBL16"/>
      <c r="FBM16"/>
      <c r="FBN16"/>
      <c r="FBO16"/>
      <c r="FBP16"/>
      <c r="FBQ16"/>
      <c r="FBR16"/>
      <c r="FBS16"/>
      <c r="FBT16"/>
      <c r="FBU16"/>
      <c r="FBV16"/>
      <c r="FBW16"/>
      <c r="FBX16"/>
      <c r="FBY16"/>
      <c r="FBZ16"/>
      <c r="FCA16"/>
      <c r="FCB16"/>
      <c r="FCC16"/>
      <c r="FCD16"/>
      <c r="FCE16"/>
      <c r="FCF16"/>
      <c r="FCG16"/>
      <c r="FCH16"/>
      <c r="FCI16"/>
      <c r="FCJ16"/>
      <c r="FCK16"/>
      <c r="FCL16"/>
      <c r="FCM16"/>
      <c r="FCN16"/>
      <c r="FCO16"/>
      <c r="FCP16"/>
      <c r="FCQ16"/>
      <c r="FCR16"/>
      <c r="FCS16"/>
      <c r="FCT16"/>
      <c r="FCU16"/>
      <c r="FCV16"/>
      <c r="FCW16"/>
      <c r="FCX16"/>
      <c r="FCY16"/>
      <c r="FCZ16"/>
      <c r="FDA16"/>
      <c r="FDB16"/>
      <c r="FDC16"/>
      <c r="FDD16"/>
      <c r="FDE16"/>
      <c r="FDF16"/>
      <c r="FDG16"/>
      <c r="FDH16"/>
      <c r="FDI16"/>
      <c r="FDJ16"/>
      <c r="FDK16"/>
      <c r="FDL16"/>
      <c r="FDM16"/>
      <c r="FDN16"/>
      <c r="FDO16"/>
      <c r="FDP16"/>
      <c r="FDQ16"/>
      <c r="FDR16"/>
      <c r="FDS16"/>
      <c r="FDT16"/>
      <c r="FDU16"/>
      <c r="FDV16"/>
      <c r="FDW16"/>
      <c r="FDX16"/>
      <c r="FDY16"/>
      <c r="FDZ16"/>
      <c r="FEA16"/>
      <c r="FEB16"/>
      <c r="FEC16"/>
      <c r="FED16"/>
      <c r="FEE16"/>
      <c r="FEF16"/>
      <c r="FEG16"/>
      <c r="FEH16"/>
      <c r="FEI16"/>
      <c r="FEJ16"/>
      <c r="FEK16"/>
      <c r="FEL16"/>
      <c r="FEM16"/>
      <c r="FEN16"/>
      <c r="FEO16"/>
      <c r="FEP16"/>
      <c r="FEQ16"/>
      <c r="FER16"/>
      <c r="FES16"/>
      <c r="FET16"/>
      <c r="FEU16"/>
      <c r="FEV16"/>
      <c r="FEW16"/>
      <c r="FEX16"/>
      <c r="FEY16"/>
      <c r="FEZ16"/>
      <c r="FFA16"/>
      <c r="FFB16"/>
      <c r="FFC16"/>
      <c r="FFD16"/>
      <c r="FFE16"/>
      <c r="FFF16"/>
      <c r="FFG16"/>
      <c r="FFH16"/>
      <c r="FFI16"/>
      <c r="FFJ16"/>
      <c r="FFK16"/>
      <c r="FFL16"/>
      <c r="FFM16"/>
      <c r="FFN16"/>
      <c r="FFO16"/>
      <c r="FFP16"/>
      <c r="FFQ16"/>
      <c r="FFR16"/>
      <c r="FFS16"/>
      <c r="FFT16"/>
      <c r="FFU16"/>
      <c r="FFV16"/>
      <c r="FFW16"/>
      <c r="FFX16"/>
      <c r="FFY16"/>
      <c r="FFZ16"/>
      <c r="FGA16"/>
      <c r="FGB16"/>
      <c r="FGC16"/>
      <c r="FGD16"/>
      <c r="FGE16"/>
      <c r="FGF16"/>
      <c r="FGG16"/>
      <c r="FGH16"/>
      <c r="FGI16"/>
      <c r="FGJ16"/>
      <c r="FGK16"/>
      <c r="FGL16"/>
      <c r="FGM16"/>
      <c r="FGN16"/>
      <c r="FGO16"/>
      <c r="FGP16"/>
      <c r="FGQ16"/>
      <c r="FGR16"/>
      <c r="FGS16"/>
      <c r="FGT16"/>
      <c r="FGU16"/>
      <c r="FGV16"/>
      <c r="FGW16"/>
      <c r="FGX16"/>
      <c r="FGY16"/>
      <c r="FGZ16"/>
      <c r="FHA16"/>
      <c r="FHB16"/>
      <c r="FHC16"/>
      <c r="FHD16"/>
      <c r="FHE16"/>
      <c r="FHF16"/>
      <c r="FHG16"/>
      <c r="FHH16"/>
      <c r="FHI16"/>
      <c r="FHJ16"/>
      <c r="FHK16"/>
      <c r="FHL16"/>
      <c r="FHM16"/>
      <c r="FHN16"/>
      <c r="FHO16"/>
      <c r="FHP16"/>
      <c r="FHQ16"/>
      <c r="FHR16"/>
      <c r="FHS16"/>
      <c r="FHT16"/>
      <c r="FHU16"/>
      <c r="FHV16"/>
      <c r="FHW16"/>
      <c r="FHX16"/>
      <c r="FHY16"/>
      <c r="FHZ16"/>
      <c r="FIA16"/>
      <c r="FIB16"/>
      <c r="FIC16"/>
      <c r="FID16"/>
      <c r="FIE16"/>
      <c r="FIF16"/>
      <c r="FIG16"/>
      <c r="FIH16"/>
      <c r="FII16"/>
      <c r="FIJ16"/>
      <c r="FIK16"/>
      <c r="FIL16"/>
      <c r="FIM16"/>
      <c r="FIN16"/>
      <c r="FIO16"/>
      <c r="FIP16"/>
      <c r="FIQ16"/>
      <c r="FIR16"/>
      <c r="FIS16"/>
      <c r="FIT16"/>
      <c r="FIU16"/>
      <c r="FIV16"/>
      <c r="FIW16"/>
      <c r="FIX16"/>
      <c r="FIY16"/>
      <c r="FIZ16"/>
      <c r="FJA16"/>
      <c r="FJB16"/>
      <c r="FJC16"/>
      <c r="FJD16"/>
      <c r="FJE16"/>
      <c r="FJF16"/>
      <c r="FJG16"/>
      <c r="FJH16"/>
      <c r="FJI16"/>
      <c r="FJJ16"/>
      <c r="FJK16"/>
      <c r="FJL16"/>
      <c r="FJM16"/>
      <c r="FJN16"/>
      <c r="FJO16"/>
      <c r="FJP16"/>
      <c r="FJQ16"/>
      <c r="FJR16"/>
      <c r="FJS16"/>
      <c r="FJT16"/>
      <c r="FJU16"/>
      <c r="FJV16"/>
      <c r="FJW16"/>
      <c r="FJX16"/>
      <c r="FJY16"/>
      <c r="FJZ16"/>
      <c r="FKA16"/>
      <c r="FKB16"/>
      <c r="FKC16"/>
      <c r="FKD16"/>
      <c r="FKE16"/>
      <c r="FKF16"/>
      <c r="FKG16"/>
      <c r="FKH16"/>
      <c r="FKI16"/>
      <c r="FKJ16"/>
      <c r="FKK16"/>
      <c r="FKL16"/>
      <c r="FKM16"/>
      <c r="FKN16"/>
      <c r="FKO16"/>
      <c r="FKP16"/>
      <c r="FKQ16"/>
      <c r="FKR16"/>
      <c r="FKS16"/>
      <c r="FKT16"/>
      <c r="FKU16"/>
      <c r="FKV16"/>
      <c r="FKW16"/>
      <c r="FKX16"/>
      <c r="FKY16"/>
      <c r="FKZ16"/>
      <c r="FLA16"/>
      <c r="FLB16"/>
      <c r="FLC16"/>
      <c r="FLD16"/>
      <c r="FLE16"/>
      <c r="FLF16"/>
      <c r="FLG16"/>
      <c r="FLH16"/>
      <c r="FLI16"/>
      <c r="FLJ16"/>
      <c r="FLK16"/>
      <c r="FLL16"/>
      <c r="FLM16"/>
      <c r="FLN16"/>
      <c r="FLO16"/>
      <c r="FLP16"/>
      <c r="FLQ16"/>
      <c r="FLR16"/>
      <c r="FLS16"/>
      <c r="FLT16"/>
      <c r="FLU16"/>
      <c r="FLV16"/>
      <c r="FLW16"/>
      <c r="FLX16"/>
      <c r="FLY16"/>
      <c r="FLZ16"/>
      <c r="FMA16"/>
      <c r="FMB16"/>
      <c r="FMC16"/>
      <c r="FMD16"/>
      <c r="FME16"/>
      <c r="FMF16"/>
      <c r="FMG16"/>
      <c r="FMH16"/>
      <c r="FMI16"/>
      <c r="FMJ16"/>
      <c r="FMK16"/>
      <c r="FML16"/>
      <c r="FMM16"/>
      <c r="FMN16"/>
      <c r="FMO16"/>
      <c r="FMP16"/>
      <c r="FMQ16"/>
      <c r="FMR16"/>
      <c r="FMS16"/>
      <c r="FMT16"/>
      <c r="FMU16"/>
      <c r="FMV16"/>
      <c r="FMW16"/>
      <c r="FMX16"/>
      <c r="FMY16"/>
      <c r="FMZ16"/>
      <c r="FNA16"/>
      <c r="FNB16"/>
      <c r="FNC16"/>
      <c r="FND16"/>
      <c r="FNE16"/>
      <c r="FNF16"/>
      <c r="FNG16"/>
      <c r="FNH16"/>
      <c r="FNI16"/>
      <c r="FNJ16"/>
      <c r="FNK16"/>
      <c r="FNL16"/>
      <c r="FNM16"/>
      <c r="FNN16"/>
      <c r="FNO16"/>
      <c r="FNP16"/>
      <c r="FNQ16"/>
      <c r="FNR16"/>
      <c r="FNS16"/>
      <c r="FNT16"/>
      <c r="FNU16"/>
      <c r="FNV16"/>
      <c r="FNW16"/>
      <c r="FNX16"/>
      <c r="FNY16"/>
      <c r="FNZ16"/>
      <c r="FOA16"/>
      <c r="FOB16"/>
      <c r="FOC16"/>
      <c r="FOD16"/>
      <c r="FOE16"/>
      <c r="FOF16"/>
      <c r="FOG16"/>
      <c r="FOH16"/>
      <c r="FOI16"/>
      <c r="FOJ16"/>
      <c r="FOK16"/>
      <c r="FOL16"/>
      <c r="FOM16"/>
      <c r="FON16"/>
      <c r="FOO16"/>
      <c r="FOP16"/>
      <c r="FOQ16"/>
      <c r="FOR16"/>
      <c r="FOS16"/>
      <c r="FOT16"/>
      <c r="FOU16"/>
      <c r="FOV16"/>
      <c r="FOW16"/>
      <c r="FOX16"/>
      <c r="FOY16"/>
      <c r="FOZ16"/>
      <c r="FPA16"/>
      <c r="FPB16"/>
      <c r="FPC16"/>
      <c r="FPD16"/>
      <c r="FPE16"/>
      <c r="FPF16"/>
      <c r="FPG16"/>
      <c r="FPH16"/>
      <c r="FPI16"/>
      <c r="FPJ16"/>
      <c r="FPK16"/>
      <c r="FPL16"/>
      <c r="FPM16"/>
      <c r="FPN16"/>
      <c r="FPO16"/>
      <c r="FPP16"/>
      <c r="FPQ16"/>
      <c r="FPR16"/>
      <c r="FPS16"/>
      <c r="FPT16"/>
      <c r="FPU16"/>
      <c r="FPV16"/>
      <c r="FPW16"/>
      <c r="FPX16"/>
      <c r="FPY16"/>
      <c r="FPZ16"/>
      <c r="FQA16"/>
      <c r="FQB16"/>
      <c r="FQC16"/>
      <c r="FQD16"/>
      <c r="FQE16"/>
      <c r="FQF16"/>
      <c r="FQG16"/>
      <c r="FQH16"/>
      <c r="FQI16"/>
      <c r="FQJ16"/>
      <c r="FQK16"/>
      <c r="FQL16"/>
      <c r="FQM16"/>
      <c r="FQN16"/>
      <c r="FQO16"/>
      <c r="FQP16"/>
      <c r="FQQ16"/>
      <c r="FQR16"/>
      <c r="FQS16"/>
      <c r="FQT16"/>
      <c r="FQU16"/>
      <c r="FQV16"/>
      <c r="FQW16"/>
      <c r="FQX16"/>
      <c r="FQY16"/>
      <c r="FQZ16"/>
      <c r="FRA16"/>
      <c r="FRB16"/>
      <c r="FRC16"/>
      <c r="FRD16"/>
      <c r="FRE16"/>
      <c r="FRF16"/>
      <c r="FRG16"/>
      <c r="FRH16"/>
      <c r="FRI16"/>
      <c r="FRJ16"/>
      <c r="FRK16"/>
      <c r="FRL16"/>
      <c r="FRM16"/>
      <c r="FRN16"/>
      <c r="FRO16"/>
      <c r="FRP16"/>
      <c r="FRQ16"/>
      <c r="FRR16"/>
      <c r="FRS16"/>
      <c r="FRT16"/>
      <c r="FRU16"/>
      <c r="FRV16"/>
      <c r="FRW16"/>
      <c r="FRX16"/>
      <c r="FRY16"/>
      <c r="FRZ16"/>
      <c r="FSA16"/>
      <c r="FSB16"/>
      <c r="FSC16"/>
      <c r="FSD16"/>
      <c r="FSE16"/>
      <c r="FSF16"/>
      <c r="FSG16"/>
      <c r="FSH16"/>
      <c r="FSI16"/>
      <c r="FSJ16"/>
      <c r="FSK16"/>
      <c r="FSL16"/>
      <c r="FSM16"/>
      <c r="FSN16"/>
      <c r="FSO16"/>
      <c r="FSP16"/>
      <c r="FSQ16"/>
      <c r="FSR16"/>
      <c r="FSS16"/>
      <c r="FST16"/>
      <c r="FSU16"/>
      <c r="FSV16"/>
      <c r="FSW16"/>
      <c r="FSX16"/>
      <c r="FSY16"/>
      <c r="FSZ16"/>
      <c r="FTA16"/>
      <c r="FTB16"/>
      <c r="FTC16"/>
      <c r="FTD16"/>
      <c r="FTE16"/>
      <c r="FTF16"/>
      <c r="FTG16"/>
      <c r="FTH16"/>
      <c r="FTI16"/>
      <c r="FTJ16"/>
      <c r="FTK16"/>
      <c r="FTL16"/>
      <c r="FTM16"/>
      <c r="FTN16"/>
      <c r="FTO16"/>
      <c r="FTP16"/>
      <c r="FTQ16"/>
      <c r="FTR16"/>
      <c r="FTS16"/>
      <c r="FTT16"/>
      <c r="FTU16"/>
      <c r="FTV16"/>
      <c r="FTW16"/>
      <c r="FTX16"/>
      <c r="FTY16"/>
      <c r="FTZ16"/>
      <c r="FUA16"/>
      <c r="FUB16"/>
      <c r="FUC16"/>
      <c r="FUD16"/>
      <c r="FUE16"/>
      <c r="FUF16"/>
      <c r="FUG16"/>
      <c r="FUH16"/>
      <c r="FUI16"/>
      <c r="FUJ16"/>
      <c r="FUK16"/>
      <c r="FUL16"/>
      <c r="FUM16"/>
      <c r="FUN16"/>
      <c r="FUO16"/>
      <c r="FUP16"/>
      <c r="FUQ16"/>
      <c r="FUR16"/>
      <c r="FUS16"/>
      <c r="FUT16"/>
      <c r="FUU16"/>
      <c r="FUV16"/>
      <c r="FUW16"/>
      <c r="FUX16"/>
      <c r="FUY16"/>
      <c r="FUZ16"/>
      <c r="FVA16"/>
      <c r="FVB16"/>
      <c r="FVC16"/>
      <c r="FVD16"/>
      <c r="FVE16"/>
      <c r="FVF16"/>
      <c r="FVG16"/>
      <c r="FVH16"/>
      <c r="FVI16"/>
      <c r="FVJ16"/>
      <c r="FVK16"/>
      <c r="FVL16"/>
      <c r="FVM16"/>
      <c r="FVN16"/>
      <c r="FVO16"/>
      <c r="FVP16"/>
      <c r="FVQ16"/>
      <c r="FVR16"/>
      <c r="FVS16"/>
      <c r="FVT16"/>
      <c r="FVU16"/>
      <c r="FVV16"/>
      <c r="FVW16"/>
      <c r="FVX16"/>
      <c r="FVY16"/>
      <c r="FVZ16"/>
      <c r="FWA16"/>
      <c r="FWB16"/>
      <c r="FWC16"/>
      <c r="FWD16"/>
      <c r="FWE16"/>
      <c r="FWF16"/>
      <c r="FWG16"/>
      <c r="FWH16"/>
      <c r="FWI16"/>
      <c r="FWJ16"/>
      <c r="FWK16"/>
      <c r="FWL16"/>
      <c r="FWM16"/>
      <c r="FWN16"/>
      <c r="FWO16"/>
      <c r="FWP16"/>
      <c r="FWQ16"/>
      <c r="FWR16"/>
      <c r="FWS16"/>
      <c r="FWT16"/>
      <c r="FWU16"/>
      <c r="FWV16"/>
      <c r="FWW16"/>
      <c r="FWX16"/>
      <c r="FWY16"/>
      <c r="FWZ16"/>
      <c r="FXA16"/>
      <c r="FXB16"/>
      <c r="FXC16"/>
      <c r="FXD16"/>
      <c r="FXE16"/>
      <c r="FXF16"/>
      <c r="FXG16"/>
      <c r="FXH16"/>
      <c r="FXI16"/>
      <c r="FXJ16"/>
      <c r="FXK16"/>
      <c r="FXL16"/>
      <c r="FXM16"/>
      <c r="FXN16"/>
      <c r="FXO16"/>
      <c r="FXP16"/>
      <c r="FXQ16"/>
      <c r="FXR16"/>
      <c r="FXS16"/>
      <c r="FXT16"/>
      <c r="FXU16"/>
      <c r="FXV16"/>
      <c r="FXW16"/>
      <c r="FXX16"/>
      <c r="FXY16"/>
      <c r="FXZ16"/>
      <c r="FYA16"/>
      <c r="FYB16"/>
      <c r="FYC16"/>
      <c r="FYD16"/>
      <c r="FYE16"/>
      <c r="FYF16"/>
      <c r="FYG16"/>
      <c r="FYH16"/>
      <c r="FYI16"/>
      <c r="FYJ16"/>
      <c r="FYK16"/>
      <c r="FYL16"/>
      <c r="FYM16"/>
      <c r="FYN16"/>
      <c r="FYO16"/>
      <c r="FYP16"/>
      <c r="FYQ16"/>
      <c r="FYR16"/>
      <c r="FYS16"/>
      <c r="FYT16"/>
      <c r="FYU16"/>
      <c r="FYV16"/>
      <c r="FYW16"/>
      <c r="FYX16"/>
      <c r="FYY16"/>
      <c r="FYZ16"/>
      <c r="FZA16"/>
      <c r="FZB16"/>
      <c r="FZC16"/>
      <c r="FZD16"/>
      <c r="FZE16"/>
      <c r="FZF16"/>
      <c r="FZG16"/>
      <c r="FZH16"/>
      <c r="FZI16"/>
      <c r="FZJ16"/>
      <c r="FZK16"/>
      <c r="FZL16"/>
      <c r="FZM16"/>
      <c r="FZN16"/>
      <c r="FZO16"/>
      <c r="FZP16"/>
      <c r="FZQ16"/>
      <c r="FZR16"/>
      <c r="FZS16"/>
      <c r="FZT16"/>
      <c r="FZU16"/>
      <c r="FZV16"/>
      <c r="FZW16"/>
      <c r="FZX16"/>
      <c r="FZY16"/>
      <c r="FZZ16"/>
      <c r="GAA16"/>
      <c r="GAB16"/>
      <c r="GAC16"/>
      <c r="GAD16"/>
      <c r="GAE16"/>
      <c r="GAF16"/>
      <c r="GAG16"/>
      <c r="GAH16"/>
      <c r="GAI16"/>
      <c r="GAJ16"/>
      <c r="GAK16"/>
      <c r="GAL16"/>
      <c r="GAM16"/>
      <c r="GAN16"/>
      <c r="GAO16"/>
      <c r="GAP16"/>
      <c r="GAQ16"/>
      <c r="GAR16"/>
      <c r="GAS16"/>
      <c r="GAT16"/>
      <c r="GAU16"/>
      <c r="GAV16"/>
      <c r="GAW16"/>
      <c r="GAX16"/>
      <c r="GAY16"/>
      <c r="GAZ16"/>
      <c r="GBA16"/>
      <c r="GBB16"/>
      <c r="GBC16"/>
      <c r="GBD16"/>
      <c r="GBE16"/>
      <c r="GBF16"/>
      <c r="GBG16"/>
      <c r="GBH16"/>
      <c r="GBI16"/>
      <c r="GBJ16"/>
      <c r="GBK16"/>
      <c r="GBL16"/>
      <c r="GBM16"/>
      <c r="GBN16"/>
      <c r="GBO16"/>
      <c r="GBP16"/>
      <c r="GBQ16"/>
      <c r="GBR16"/>
      <c r="GBS16"/>
      <c r="GBT16"/>
      <c r="GBU16"/>
      <c r="GBV16"/>
      <c r="GBW16"/>
      <c r="GBX16"/>
      <c r="GBY16"/>
      <c r="GBZ16"/>
      <c r="GCA16"/>
      <c r="GCB16"/>
      <c r="GCC16"/>
      <c r="GCD16"/>
      <c r="GCE16"/>
      <c r="GCF16"/>
      <c r="GCG16"/>
      <c r="GCH16"/>
      <c r="GCI16"/>
      <c r="GCJ16"/>
      <c r="GCK16"/>
      <c r="GCL16"/>
      <c r="GCM16"/>
      <c r="GCN16"/>
      <c r="GCO16"/>
      <c r="GCP16"/>
      <c r="GCQ16"/>
      <c r="GCR16"/>
      <c r="GCS16"/>
      <c r="GCT16"/>
      <c r="GCU16"/>
      <c r="GCV16"/>
      <c r="GCW16"/>
      <c r="GCX16"/>
      <c r="GCY16"/>
      <c r="GCZ16"/>
      <c r="GDA16"/>
      <c r="GDB16"/>
      <c r="GDC16"/>
      <c r="GDD16"/>
      <c r="GDE16"/>
      <c r="GDF16"/>
      <c r="GDG16"/>
      <c r="GDH16"/>
      <c r="GDI16"/>
      <c r="GDJ16"/>
      <c r="GDK16"/>
      <c r="GDL16"/>
      <c r="GDM16"/>
      <c r="GDN16"/>
      <c r="GDO16"/>
      <c r="GDP16"/>
      <c r="GDQ16"/>
      <c r="GDR16"/>
      <c r="GDS16"/>
      <c r="GDT16"/>
      <c r="GDU16"/>
      <c r="GDV16"/>
      <c r="GDW16"/>
      <c r="GDX16"/>
      <c r="GDY16"/>
      <c r="GDZ16"/>
      <c r="GEA16"/>
      <c r="GEB16"/>
      <c r="GEC16"/>
      <c r="GED16"/>
      <c r="GEE16"/>
      <c r="GEF16"/>
      <c r="GEG16"/>
      <c r="GEH16"/>
      <c r="GEI16"/>
      <c r="GEJ16"/>
      <c r="GEK16"/>
      <c r="GEL16"/>
      <c r="GEM16"/>
      <c r="GEN16"/>
      <c r="GEO16"/>
      <c r="GEP16"/>
      <c r="GEQ16"/>
      <c r="GER16"/>
      <c r="GES16"/>
      <c r="GET16"/>
      <c r="GEU16"/>
      <c r="GEV16"/>
      <c r="GEW16"/>
      <c r="GEX16"/>
      <c r="GEY16"/>
      <c r="GEZ16"/>
      <c r="GFA16"/>
      <c r="GFB16"/>
      <c r="GFC16"/>
      <c r="GFD16"/>
      <c r="GFE16"/>
      <c r="GFF16"/>
      <c r="GFG16"/>
      <c r="GFH16"/>
      <c r="GFI16"/>
      <c r="GFJ16"/>
      <c r="GFK16"/>
      <c r="GFL16"/>
      <c r="GFM16"/>
      <c r="GFN16"/>
      <c r="GFO16"/>
      <c r="GFP16"/>
      <c r="GFQ16"/>
      <c r="GFR16"/>
      <c r="GFS16"/>
      <c r="GFT16"/>
      <c r="GFU16"/>
      <c r="GFV16"/>
      <c r="GFW16"/>
      <c r="GFX16"/>
      <c r="GFY16"/>
      <c r="GFZ16"/>
      <c r="GGA16"/>
      <c r="GGB16"/>
      <c r="GGC16"/>
      <c r="GGD16"/>
      <c r="GGE16"/>
      <c r="GGF16"/>
      <c r="GGG16"/>
      <c r="GGH16"/>
      <c r="GGI16"/>
      <c r="GGJ16"/>
      <c r="GGK16"/>
      <c r="GGL16"/>
      <c r="GGM16"/>
      <c r="GGN16"/>
      <c r="GGO16"/>
      <c r="GGP16"/>
      <c r="GGQ16"/>
      <c r="GGR16"/>
      <c r="GGS16"/>
      <c r="GGT16"/>
      <c r="GGU16"/>
      <c r="GGV16"/>
      <c r="GGW16"/>
      <c r="GGX16"/>
      <c r="GGY16"/>
      <c r="GGZ16"/>
      <c r="GHA16"/>
      <c r="GHB16"/>
      <c r="GHC16"/>
      <c r="GHD16"/>
      <c r="GHE16"/>
      <c r="GHF16"/>
      <c r="GHG16"/>
      <c r="GHH16"/>
      <c r="GHI16"/>
      <c r="GHJ16"/>
      <c r="GHK16"/>
      <c r="GHL16"/>
      <c r="GHM16"/>
      <c r="GHN16"/>
      <c r="GHO16"/>
      <c r="GHP16"/>
      <c r="GHQ16"/>
      <c r="GHR16"/>
      <c r="GHS16"/>
      <c r="GHT16"/>
      <c r="GHU16"/>
      <c r="GHV16"/>
      <c r="GHW16"/>
      <c r="GHX16"/>
      <c r="GHY16"/>
      <c r="GHZ16"/>
      <c r="GIA16"/>
      <c r="GIB16"/>
      <c r="GIC16"/>
      <c r="GID16"/>
      <c r="GIE16"/>
      <c r="GIF16"/>
      <c r="GIG16"/>
      <c r="GIH16"/>
      <c r="GII16"/>
      <c r="GIJ16"/>
      <c r="GIK16"/>
      <c r="GIL16"/>
      <c r="GIM16"/>
      <c r="GIN16"/>
      <c r="GIO16"/>
      <c r="GIP16"/>
      <c r="GIQ16"/>
      <c r="GIR16"/>
      <c r="GIS16"/>
      <c r="GIT16"/>
      <c r="GIU16"/>
      <c r="GIV16"/>
      <c r="GIW16"/>
      <c r="GIX16"/>
      <c r="GIY16"/>
      <c r="GIZ16"/>
      <c r="GJA16"/>
      <c r="GJB16"/>
      <c r="GJC16"/>
      <c r="GJD16"/>
      <c r="GJE16"/>
      <c r="GJF16"/>
      <c r="GJG16"/>
      <c r="GJH16"/>
      <c r="GJI16"/>
      <c r="GJJ16"/>
      <c r="GJK16"/>
      <c r="GJL16"/>
      <c r="GJM16"/>
      <c r="GJN16"/>
      <c r="GJO16"/>
      <c r="GJP16"/>
      <c r="GJQ16"/>
      <c r="GJR16"/>
      <c r="GJS16"/>
      <c r="GJT16"/>
      <c r="GJU16"/>
      <c r="GJV16"/>
      <c r="GJW16"/>
      <c r="GJX16"/>
      <c r="GJY16"/>
      <c r="GJZ16"/>
      <c r="GKA16"/>
      <c r="GKB16"/>
      <c r="GKC16"/>
      <c r="GKD16"/>
      <c r="GKE16"/>
      <c r="GKF16"/>
      <c r="GKG16"/>
      <c r="GKH16"/>
      <c r="GKI16"/>
      <c r="GKJ16"/>
      <c r="GKK16"/>
      <c r="GKL16"/>
      <c r="GKM16"/>
      <c r="GKN16"/>
      <c r="GKO16"/>
      <c r="GKP16"/>
      <c r="GKQ16"/>
      <c r="GKR16"/>
      <c r="GKS16"/>
      <c r="GKT16"/>
      <c r="GKU16"/>
      <c r="GKV16"/>
      <c r="GKW16"/>
      <c r="GKX16"/>
      <c r="GKY16"/>
      <c r="GKZ16"/>
      <c r="GLA16"/>
      <c r="GLB16"/>
      <c r="GLC16"/>
      <c r="GLD16"/>
      <c r="GLE16"/>
      <c r="GLF16"/>
      <c r="GLG16"/>
      <c r="GLH16"/>
      <c r="GLI16"/>
      <c r="GLJ16"/>
      <c r="GLK16"/>
      <c r="GLL16"/>
      <c r="GLM16"/>
      <c r="GLN16"/>
      <c r="GLO16"/>
      <c r="GLP16"/>
      <c r="GLQ16"/>
      <c r="GLR16"/>
      <c r="GLS16"/>
      <c r="GLT16"/>
      <c r="GLU16"/>
      <c r="GLV16"/>
      <c r="GLW16"/>
      <c r="GLX16"/>
      <c r="GLY16"/>
      <c r="GLZ16"/>
      <c r="GMA16"/>
      <c r="GMB16"/>
      <c r="GMC16"/>
      <c r="GMD16"/>
      <c r="GME16"/>
      <c r="GMF16"/>
      <c r="GMG16"/>
      <c r="GMH16"/>
      <c r="GMI16"/>
      <c r="GMJ16"/>
      <c r="GMK16"/>
      <c r="GML16"/>
      <c r="GMM16"/>
      <c r="GMN16"/>
      <c r="GMO16"/>
      <c r="GMP16"/>
      <c r="GMQ16"/>
      <c r="GMR16"/>
      <c r="GMS16"/>
      <c r="GMT16"/>
      <c r="GMU16"/>
      <c r="GMV16"/>
      <c r="GMW16"/>
      <c r="GMX16"/>
      <c r="GMY16"/>
      <c r="GMZ16"/>
      <c r="GNA16"/>
      <c r="GNB16"/>
      <c r="GNC16"/>
      <c r="GND16"/>
      <c r="GNE16"/>
      <c r="GNF16"/>
      <c r="GNG16"/>
      <c r="GNH16"/>
      <c r="GNI16"/>
      <c r="GNJ16"/>
      <c r="GNK16"/>
      <c r="GNL16"/>
      <c r="GNM16"/>
      <c r="GNN16"/>
      <c r="GNO16"/>
      <c r="GNP16"/>
      <c r="GNQ16"/>
      <c r="GNR16"/>
      <c r="GNS16"/>
      <c r="GNT16"/>
      <c r="GNU16"/>
      <c r="GNV16"/>
      <c r="GNW16"/>
      <c r="GNX16"/>
      <c r="GNY16"/>
      <c r="GNZ16"/>
      <c r="GOA16"/>
      <c r="GOB16"/>
      <c r="GOC16"/>
      <c r="GOD16"/>
      <c r="GOE16"/>
      <c r="GOF16"/>
      <c r="GOG16"/>
      <c r="GOH16"/>
      <c r="GOI16"/>
      <c r="GOJ16"/>
      <c r="GOK16"/>
      <c r="GOL16"/>
      <c r="GOM16"/>
      <c r="GON16"/>
      <c r="GOO16"/>
      <c r="GOP16"/>
      <c r="GOQ16"/>
      <c r="GOR16"/>
      <c r="GOS16"/>
      <c r="GOT16"/>
      <c r="GOU16"/>
      <c r="GOV16"/>
      <c r="GOW16"/>
      <c r="GOX16"/>
      <c r="GOY16"/>
      <c r="GOZ16"/>
      <c r="GPA16"/>
      <c r="GPB16"/>
      <c r="GPC16"/>
      <c r="GPD16"/>
      <c r="GPE16"/>
      <c r="GPF16"/>
      <c r="GPG16"/>
      <c r="GPH16"/>
      <c r="GPI16"/>
      <c r="GPJ16"/>
      <c r="GPK16"/>
      <c r="GPL16"/>
      <c r="GPM16"/>
      <c r="GPN16"/>
      <c r="GPO16"/>
      <c r="GPP16"/>
      <c r="GPQ16"/>
      <c r="GPR16"/>
      <c r="GPS16"/>
      <c r="GPT16"/>
      <c r="GPU16"/>
      <c r="GPV16"/>
      <c r="GPW16"/>
      <c r="GPX16"/>
      <c r="GPY16"/>
      <c r="GPZ16"/>
      <c r="GQA16"/>
      <c r="GQB16"/>
      <c r="GQC16"/>
      <c r="GQD16"/>
      <c r="GQE16"/>
      <c r="GQF16"/>
      <c r="GQG16"/>
      <c r="GQH16"/>
      <c r="GQI16"/>
      <c r="GQJ16"/>
      <c r="GQK16"/>
      <c r="GQL16"/>
      <c r="GQM16"/>
      <c r="GQN16"/>
      <c r="GQO16"/>
      <c r="GQP16"/>
      <c r="GQQ16"/>
      <c r="GQR16"/>
      <c r="GQS16"/>
      <c r="GQT16"/>
      <c r="GQU16"/>
      <c r="GQV16"/>
      <c r="GQW16"/>
      <c r="GQX16"/>
      <c r="GQY16"/>
      <c r="GQZ16"/>
      <c r="GRA16"/>
      <c r="GRB16"/>
      <c r="GRC16"/>
      <c r="GRD16"/>
      <c r="GRE16"/>
      <c r="GRF16"/>
      <c r="GRG16"/>
      <c r="GRH16"/>
      <c r="GRI16"/>
      <c r="GRJ16"/>
      <c r="GRK16"/>
      <c r="GRL16"/>
      <c r="GRM16"/>
      <c r="GRN16"/>
      <c r="GRO16"/>
      <c r="GRP16"/>
      <c r="GRQ16"/>
      <c r="GRR16"/>
      <c r="GRS16"/>
      <c r="GRT16"/>
      <c r="GRU16"/>
      <c r="GRV16"/>
      <c r="GRW16"/>
      <c r="GRX16"/>
      <c r="GRY16"/>
      <c r="GRZ16"/>
      <c r="GSA16"/>
      <c r="GSB16"/>
      <c r="GSC16"/>
      <c r="GSD16"/>
      <c r="GSE16"/>
      <c r="GSF16"/>
      <c r="GSG16"/>
      <c r="GSH16"/>
      <c r="GSI16"/>
      <c r="GSJ16"/>
      <c r="GSK16"/>
      <c r="GSL16"/>
      <c r="GSM16"/>
      <c r="GSN16"/>
      <c r="GSO16"/>
      <c r="GSP16"/>
      <c r="GSQ16"/>
      <c r="GSR16"/>
      <c r="GSS16"/>
      <c r="GST16"/>
      <c r="GSU16"/>
      <c r="GSV16"/>
      <c r="GSW16"/>
      <c r="GSX16"/>
      <c r="GSY16"/>
      <c r="GSZ16"/>
      <c r="GTA16"/>
      <c r="GTB16"/>
      <c r="GTC16"/>
      <c r="GTD16"/>
      <c r="GTE16"/>
      <c r="GTF16"/>
      <c r="GTG16"/>
      <c r="GTH16"/>
      <c r="GTI16"/>
      <c r="GTJ16"/>
      <c r="GTK16"/>
      <c r="GTL16"/>
      <c r="GTM16"/>
      <c r="GTN16"/>
      <c r="GTO16"/>
      <c r="GTP16"/>
      <c r="GTQ16"/>
      <c r="GTR16"/>
      <c r="GTS16"/>
      <c r="GTT16"/>
      <c r="GTU16"/>
      <c r="GTV16"/>
      <c r="GTW16"/>
      <c r="GTX16"/>
      <c r="GTY16"/>
      <c r="GTZ16"/>
      <c r="GUA16"/>
      <c r="GUB16"/>
      <c r="GUC16"/>
      <c r="GUD16"/>
      <c r="GUE16"/>
      <c r="GUF16"/>
      <c r="GUG16"/>
      <c r="GUH16"/>
      <c r="GUI16"/>
      <c r="GUJ16"/>
      <c r="GUK16"/>
      <c r="GUL16"/>
      <c r="GUM16"/>
      <c r="GUN16"/>
      <c r="GUO16"/>
      <c r="GUP16"/>
      <c r="GUQ16"/>
      <c r="GUR16"/>
      <c r="GUS16"/>
      <c r="GUT16"/>
      <c r="GUU16"/>
      <c r="GUV16"/>
      <c r="GUW16"/>
      <c r="GUX16"/>
      <c r="GUY16"/>
      <c r="GUZ16"/>
      <c r="GVA16"/>
      <c r="GVB16"/>
      <c r="GVC16"/>
      <c r="GVD16"/>
      <c r="GVE16"/>
      <c r="GVF16"/>
      <c r="GVG16"/>
      <c r="GVH16"/>
      <c r="GVI16"/>
      <c r="GVJ16"/>
      <c r="GVK16"/>
      <c r="GVL16"/>
      <c r="GVM16"/>
      <c r="GVN16"/>
      <c r="GVO16"/>
      <c r="GVP16"/>
      <c r="GVQ16"/>
      <c r="GVR16"/>
      <c r="GVS16"/>
      <c r="GVT16"/>
      <c r="GVU16"/>
      <c r="GVV16"/>
      <c r="GVW16"/>
      <c r="GVX16"/>
      <c r="GVY16"/>
      <c r="GVZ16"/>
      <c r="GWA16"/>
      <c r="GWB16"/>
      <c r="GWC16"/>
      <c r="GWD16"/>
      <c r="GWE16"/>
      <c r="GWF16"/>
      <c r="GWG16"/>
      <c r="GWH16"/>
      <c r="GWI16"/>
      <c r="GWJ16"/>
      <c r="GWK16"/>
      <c r="GWL16"/>
      <c r="GWM16"/>
      <c r="GWN16"/>
      <c r="GWO16"/>
      <c r="GWP16"/>
      <c r="GWQ16"/>
      <c r="GWR16"/>
      <c r="GWS16"/>
      <c r="GWT16"/>
      <c r="GWU16"/>
      <c r="GWV16"/>
      <c r="GWW16"/>
      <c r="GWX16"/>
      <c r="GWY16"/>
      <c r="GWZ16"/>
      <c r="GXA16"/>
      <c r="GXB16"/>
      <c r="GXC16"/>
      <c r="GXD16"/>
      <c r="GXE16"/>
      <c r="GXF16"/>
      <c r="GXG16"/>
      <c r="GXH16"/>
      <c r="GXI16"/>
      <c r="GXJ16"/>
      <c r="GXK16"/>
      <c r="GXL16"/>
      <c r="GXM16"/>
      <c r="GXN16"/>
      <c r="GXO16"/>
      <c r="GXP16"/>
      <c r="GXQ16"/>
      <c r="GXR16"/>
      <c r="GXS16"/>
      <c r="GXT16"/>
      <c r="GXU16"/>
      <c r="GXV16"/>
      <c r="GXW16"/>
      <c r="GXX16"/>
      <c r="GXY16"/>
      <c r="GXZ16"/>
      <c r="GYA16"/>
      <c r="GYB16"/>
      <c r="GYC16"/>
      <c r="GYD16"/>
      <c r="GYE16"/>
      <c r="GYF16"/>
      <c r="GYG16"/>
      <c r="GYH16"/>
      <c r="GYI16"/>
      <c r="GYJ16"/>
      <c r="GYK16"/>
      <c r="GYL16"/>
      <c r="GYM16"/>
      <c r="GYN16"/>
      <c r="GYO16"/>
      <c r="GYP16"/>
      <c r="GYQ16"/>
      <c r="GYR16"/>
      <c r="GYS16"/>
      <c r="GYT16"/>
      <c r="GYU16"/>
      <c r="GYV16"/>
      <c r="GYW16"/>
      <c r="GYX16"/>
      <c r="GYY16"/>
      <c r="GYZ16"/>
      <c r="GZA16"/>
      <c r="GZB16"/>
      <c r="GZC16"/>
      <c r="GZD16"/>
      <c r="GZE16"/>
      <c r="GZF16"/>
      <c r="GZG16"/>
      <c r="GZH16"/>
      <c r="GZI16"/>
      <c r="GZJ16"/>
      <c r="GZK16"/>
      <c r="GZL16"/>
      <c r="GZM16"/>
      <c r="GZN16"/>
      <c r="GZO16"/>
      <c r="GZP16"/>
      <c r="GZQ16"/>
      <c r="GZR16"/>
      <c r="GZS16"/>
      <c r="GZT16"/>
      <c r="GZU16"/>
      <c r="GZV16"/>
      <c r="GZW16"/>
      <c r="GZX16"/>
      <c r="GZY16"/>
      <c r="GZZ16"/>
      <c r="HAA16"/>
      <c r="HAB16"/>
      <c r="HAC16"/>
      <c r="HAD16"/>
      <c r="HAE16"/>
      <c r="HAF16"/>
      <c r="HAG16"/>
      <c r="HAH16"/>
      <c r="HAI16"/>
      <c r="HAJ16"/>
      <c r="HAK16"/>
      <c r="HAL16"/>
      <c r="HAM16"/>
      <c r="HAN16"/>
      <c r="HAO16"/>
      <c r="HAP16"/>
      <c r="HAQ16"/>
      <c r="HAR16"/>
      <c r="HAS16"/>
      <c r="HAT16"/>
      <c r="HAU16"/>
      <c r="HAV16"/>
      <c r="HAW16"/>
      <c r="HAX16"/>
      <c r="HAY16"/>
      <c r="HAZ16"/>
      <c r="HBA16"/>
      <c r="HBB16"/>
      <c r="HBC16"/>
      <c r="HBD16"/>
      <c r="HBE16"/>
      <c r="HBF16"/>
      <c r="HBG16"/>
      <c r="HBH16"/>
      <c r="HBI16"/>
      <c r="HBJ16"/>
      <c r="HBK16"/>
      <c r="HBL16"/>
      <c r="HBM16"/>
      <c r="HBN16"/>
      <c r="HBO16"/>
      <c r="HBP16"/>
      <c r="HBQ16"/>
      <c r="HBR16"/>
      <c r="HBS16"/>
      <c r="HBT16"/>
      <c r="HBU16"/>
      <c r="HBV16"/>
      <c r="HBW16"/>
      <c r="HBX16"/>
      <c r="HBY16"/>
      <c r="HBZ16"/>
      <c r="HCA16"/>
      <c r="HCB16"/>
      <c r="HCC16"/>
      <c r="HCD16"/>
      <c r="HCE16"/>
      <c r="HCF16"/>
      <c r="HCG16"/>
      <c r="HCH16"/>
      <c r="HCI16"/>
      <c r="HCJ16"/>
      <c r="HCK16"/>
      <c r="HCL16"/>
      <c r="HCM16"/>
      <c r="HCN16"/>
      <c r="HCO16"/>
      <c r="HCP16"/>
      <c r="HCQ16"/>
      <c r="HCR16"/>
      <c r="HCS16"/>
      <c r="HCT16"/>
      <c r="HCU16"/>
      <c r="HCV16"/>
      <c r="HCW16"/>
      <c r="HCX16"/>
      <c r="HCY16"/>
      <c r="HCZ16"/>
      <c r="HDA16"/>
      <c r="HDB16"/>
      <c r="HDC16"/>
      <c r="HDD16"/>
      <c r="HDE16"/>
      <c r="HDF16"/>
      <c r="HDG16"/>
      <c r="HDH16"/>
      <c r="HDI16"/>
      <c r="HDJ16"/>
      <c r="HDK16"/>
      <c r="HDL16"/>
      <c r="HDM16"/>
      <c r="HDN16"/>
      <c r="HDO16"/>
      <c r="HDP16"/>
      <c r="HDQ16"/>
      <c r="HDR16"/>
      <c r="HDS16"/>
      <c r="HDT16"/>
      <c r="HDU16"/>
      <c r="HDV16"/>
      <c r="HDW16"/>
      <c r="HDX16"/>
      <c r="HDY16"/>
      <c r="HDZ16"/>
      <c r="HEA16"/>
      <c r="HEB16"/>
      <c r="HEC16"/>
      <c r="HED16"/>
      <c r="HEE16"/>
      <c r="HEF16"/>
      <c r="HEG16"/>
      <c r="HEH16"/>
      <c r="HEI16"/>
      <c r="HEJ16"/>
      <c r="HEK16"/>
      <c r="HEL16"/>
      <c r="HEM16"/>
      <c r="HEN16"/>
      <c r="HEO16"/>
      <c r="HEP16"/>
      <c r="HEQ16"/>
      <c r="HER16"/>
      <c r="HES16"/>
      <c r="HET16"/>
      <c r="HEU16"/>
      <c r="HEV16"/>
      <c r="HEW16"/>
      <c r="HEX16"/>
      <c r="HEY16"/>
      <c r="HEZ16"/>
      <c r="HFA16"/>
      <c r="HFB16"/>
      <c r="HFC16"/>
      <c r="HFD16"/>
      <c r="HFE16"/>
      <c r="HFF16"/>
      <c r="HFG16"/>
      <c r="HFH16"/>
      <c r="HFI16"/>
      <c r="HFJ16"/>
      <c r="HFK16"/>
      <c r="HFL16"/>
      <c r="HFM16"/>
      <c r="HFN16"/>
      <c r="HFO16"/>
      <c r="HFP16"/>
      <c r="HFQ16"/>
      <c r="HFR16"/>
      <c r="HFS16"/>
      <c r="HFT16"/>
      <c r="HFU16"/>
      <c r="HFV16"/>
      <c r="HFW16"/>
      <c r="HFX16"/>
      <c r="HFY16"/>
      <c r="HFZ16"/>
      <c r="HGA16"/>
      <c r="HGB16"/>
      <c r="HGC16"/>
      <c r="HGD16"/>
      <c r="HGE16"/>
      <c r="HGF16"/>
      <c r="HGG16"/>
      <c r="HGH16"/>
      <c r="HGI16"/>
      <c r="HGJ16"/>
      <c r="HGK16"/>
      <c r="HGL16"/>
      <c r="HGM16"/>
      <c r="HGN16"/>
      <c r="HGO16"/>
      <c r="HGP16"/>
      <c r="HGQ16"/>
      <c r="HGR16"/>
      <c r="HGS16"/>
      <c r="HGT16"/>
      <c r="HGU16"/>
      <c r="HGV16"/>
      <c r="HGW16"/>
      <c r="HGX16"/>
      <c r="HGY16"/>
      <c r="HGZ16"/>
      <c r="HHA16"/>
      <c r="HHB16"/>
      <c r="HHC16"/>
      <c r="HHD16"/>
      <c r="HHE16"/>
      <c r="HHF16"/>
      <c r="HHG16"/>
      <c r="HHH16"/>
      <c r="HHI16"/>
      <c r="HHJ16"/>
      <c r="HHK16"/>
      <c r="HHL16"/>
      <c r="HHM16"/>
      <c r="HHN16"/>
      <c r="HHO16"/>
      <c r="HHP16"/>
      <c r="HHQ16"/>
      <c r="HHR16"/>
      <c r="HHS16"/>
      <c r="HHT16"/>
      <c r="HHU16"/>
      <c r="HHV16"/>
      <c r="HHW16"/>
      <c r="HHX16"/>
      <c r="HHY16"/>
      <c r="HHZ16"/>
      <c r="HIA16"/>
      <c r="HIB16"/>
      <c r="HIC16"/>
      <c r="HID16"/>
      <c r="HIE16"/>
      <c r="HIF16"/>
      <c r="HIG16"/>
      <c r="HIH16"/>
      <c r="HII16"/>
      <c r="HIJ16"/>
      <c r="HIK16"/>
      <c r="HIL16"/>
      <c r="HIM16"/>
      <c r="HIN16"/>
      <c r="HIO16"/>
      <c r="HIP16"/>
      <c r="HIQ16"/>
      <c r="HIR16"/>
      <c r="HIS16"/>
      <c r="HIT16"/>
      <c r="HIU16"/>
      <c r="HIV16"/>
      <c r="HIW16"/>
      <c r="HIX16"/>
      <c r="HIY16"/>
      <c r="HIZ16"/>
      <c r="HJA16"/>
      <c r="HJB16"/>
      <c r="HJC16"/>
      <c r="HJD16"/>
      <c r="HJE16"/>
      <c r="HJF16"/>
      <c r="HJG16"/>
      <c r="HJH16"/>
      <c r="HJI16"/>
      <c r="HJJ16"/>
      <c r="HJK16"/>
      <c r="HJL16"/>
      <c r="HJM16"/>
      <c r="HJN16"/>
      <c r="HJO16"/>
      <c r="HJP16"/>
      <c r="HJQ16"/>
      <c r="HJR16"/>
      <c r="HJS16"/>
      <c r="HJT16"/>
      <c r="HJU16"/>
      <c r="HJV16"/>
      <c r="HJW16"/>
      <c r="HJX16"/>
      <c r="HJY16"/>
      <c r="HJZ16"/>
      <c r="HKA16"/>
      <c r="HKB16"/>
      <c r="HKC16"/>
      <c r="HKD16"/>
      <c r="HKE16"/>
      <c r="HKF16"/>
      <c r="HKG16"/>
      <c r="HKH16"/>
      <c r="HKI16"/>
      <c r="HKJ16"/>
      <c r="HKK16"/>
      <c r="HKL16"/>
      <c r="HKM16"/>
      <c r="HKN16"/>
      <c r="HKO16"/>
      <c r="HKP16"/>
      <c r="HKQ16"/>
      <c r="HKR16"/>
      <c r="HKS16"/>
      <c r="HKT16"/>
      <c r="HKU16"/>
      <c r="HKV16"/>
      <c r="HKW16"/>
      <c r="HKX16"/>
      <c r="HKY16"/>
      <c r="HKZ16"/>
      <c r="HLA16"/>
      <c r="HLB16"/>
      <c r="HLC16"/>
      <c r="HLD16"/>
      <c r="HLE16"/>
      <c r="HLF16"/>
      <c r="HLG16"/>
      <c r="HLH16"/>
      <c r="HLI16"/>
      <c r="HLJ16"/>
      <c r="HLK16"/>
      <c r="HLL16"/>
      <c r="HLM16"/>
      <c r="HLN16"/>
      <c r="HLO16"/>
      <c r="HLP16"/>
      <c r="HLQ16"/>
      <c r="HLR16"/>
      <c r="HLS16"/>
      <c r="HLT16"/>
      <c r="HLU16"/>
      <c r="HLV16"/>
      <c r="HLW16"/>
      <c r="HLX16"/>
      <c r="HLY16"/>
      <c r="HLZ16"/>
      <c r="HMA16"/>
      <c r="HMB16"/>
      <c r="HMC16"/>
      <c r="HMD16"/>
      <c r="HME16"/>
      <c r="HMF16"/>
      <c r="HMG16"/>
      <c r="HMH16"/>
      <c r="HMI16"/>
      <c r="HMJ16"/>
      <c r="HMK16"/>
      <c r="HML16"/>
      <c r="HMM16"/>
      <c r="HMN16"/>
      <c r="HMO16"/>
      <c r="HMP16"/>
      <c r="HMQ16"/>
      <c r="HMR16"/>
      <c r="HMS16"/>
      <c r="HMT16"/>
      <c r="HMU16"/>
      <c r="HMV16"/>
      <c r="HMW16"/>
      <c r="HMX16"/>
      <c r="HMY16"/>
      <c r="HMZ16"/>
      <c r="HNA16"/>
      <c r="HNB16"/>
      <c r="HNC16"/>
      <c r="HND16"/>
      <c r="HNE16"/>
      <c r="HNF16"/>
      <c r="HNG16"/>
      <c r="HNH16"/>
      <c r="HNI16"/>
      <c r="HNJ16"/>
      <c r="HNK16"/>
      <c r="HNL16"/>
      <c r="HNM16"/>
      <c r="HNN16"/>
      <c r="HNO16"/>
      <c r="HNP16"/>
      <c r="HNQ16"/>
      <c r="HNR16"/>
      <c r="HNS16"/>
      <c r="HNT16"/>
      <c r="HNU16"/>
      <c r="HNV16"/>
      <c r="HNW16"/>
      <c r="HNX16"/>
      <c r="HNY16"/>
      <c r="HNZ16"/>
      <c r="HOA16"/>
      <c r="HOB16"/>
      <c r="HOC16"/>
      <c r="HOD16"/>
      <c r="HOE16"/>
      <c r="HOF16"/>
      <c r="HOG16"/>
      <c r="HOH16"/>
      <c r="HOI16"/>
      <c r="HOJ16"/>
      <c r="HOK16"/>
      <c r="HOL16"/>
      <c r="HOM16"/>
      <c r="HON16"/>
      <c r="HOO16"/>
      <c r="HOP16"/>
      <c r="HOQ16"/>
      <c r="HOR16"/>
      <c r="HOS16"/>
      <c r="HOT16"/>
      <c r="HOU16"/>
      <c r="HOV16"/>
      <c r="HOW16"/>
      <c r="HOX16"/>
      <c r="HOY16"/>
      <c r="HOZ16"/>
      <c r="HPA16"/>
      <c r="HPB16"/>
      <c r="HPC16"/>
      <c r="HPD16"/>
      <c r="HPE16"/>
      <c r="HPF16"/>
      <c r="HPG16"/>
      <c r="HPH16"/>
      <c r="HPI16"/>
      <c r="HPJ16"/>
      <c r="HPK16"/>
      <c r="HPL16"/>
      <c r="HPM16"/>
      <c r="HPN16"/>
      <c r="HPO16"/>
      <c r="HPP16"/>
      <c r="HPQ16"/>
      <c r="HPR16"/>
      <c r="HPS16"/>
      <c r="HPT16"/>
      <c r="HPU16"/>
      <c r="HPV16"/>
      <c r="HPW16"/>
      <c r="HPX16"/>
      <c r="HPY16"/>
      <c r="HPZ16"/>
      <c r="HQA16"/>
      <c r="HQB16"/>
      <c r="HQC16"/>
      <c r="HQD16"/>
      <c r="HQE16"/>
      <c r="HQF16"/>
      <c r="HQG16"/>
      <c r="HQH16"/>
      <c r="HQI16"/>
      <c r="HQJ16"/>
      <c r="HQK16"/>
      <c r="HQL16"/>
      <c r="HQM16"/>
      <c r="HQN16"/>
      <c r="HQO16"/>
      <c r="HQP16"/>
      <c r="HQQ16"/>
      <c r="HQR16"/>
      <c r="HQS16"/>
      <c r="HQT16"/>
      <c r="HQU16"/>
      <c r="HQV16"/>
      <c r="HQW16"/>
      <c r="HQX16"/>
      <c r="HQY16"/>
      <c r="HQZ16"/>
      <c r="HRA16"/>
      <c r="HRB16"/>
      <c r="HRC16"/>
      <c r="HRD16"/>
      <c r="HRE16"/>
      <c r="HRF16"/>
      <c r="HRG16"/>
      <c r="HRH16"/>
      <c r="HRI16"/>
      <c r="HRJ16"/>
      <c r="HRK16"/>
      <c r="HRL16"/>
      <c r="HRM16"/>
      <c r="HRN16"/>
      <c r="HRO16"/>
      <c r="HRP16"/>
      <c r="HRQ16"/>
      <c r="HRR16"/>
      <c r="HRS16"/>
      <c r="HRT16"/>
      <c r="HRU16"/>
      <c r="HRV16"/>
      <c r="HRW16"/>
      <c r="HRX16"/>
      <c r="HRY16"/>
      <c r="HRZ16"/>
      <c r="HSA16"/>
      <c r="HSB16"/>
      <c r="HSC16"/>
      <c r="HSD16"/>
      <c r="HSE16"/>
      <c r="HSF16"/>
      <c r="HSG16"/>
      <c r="HSH16"/>
      <c r="HSI16"/>
      <c r="HSJ16"/>
      <c r="HSK16"/>
      <c r="HSL16"/>
      <c r="HSM16"/>
      <c r="HSN16"/>
      <c r="HSO16"/>
      <c r="HSP16"/>
      <c r="HSQ16"/>
      <c r="HSR16"/>
      <c r="HSS16"/>
      <c r="HST16"/>
      <c r="HSU16"/>
      <c r="HSV16"/>
      <c r="HSW16"/>
      <c r="HSX16"/>
      <c r="HSY16"/>
      <c r="HSZ16"/>
      <c r="HTA16"/>
      <c r="HTB16"/>
      <c r="HTC16"/>
      <c r="HTD16"/>
      <c r="HTE16"/>
      <c r="HTF16"/>
      <c r="HTG16"/>
      <c r="HTH16"/>
      <c r="HTI16"/>
      <c r="HTJ16"/>
      <c r="HTK16"/>
      <c r="HTL16"/>
      <c r="HTM16"/>
      <c r="HTN16"/>
      <c r="HTO16"/>
      <c r="HTP16"/>
      <c r="HTQ16"/>
      <c r="HTR16"/>
      <c r="HTS16"/>
      <c r="HTT16"/>
      <c r="HTU16"/>
      <c r="HTV16"/>
      <c r="HTW16"/>
      <c r="HTX16"/>
      <c r="HTY16"/>
      <c r="HTZ16"/>
      <c r="HUA16"/>
      <c r="HUB16"/>
      <c r="HUC16"/>
      <c r="HUD16"/>
      <c r="HUE16"/>
      <c r="HUF16"/>
      <c r="HUG16"/>
      <c r="HUH16"/>
      <c r="HUI16"/>
      <c r="HUJ16"/>
      <c r="HUK16"/>
      <c r="HUL16"/>
      <c r="HUM16"/>
      <c r="HUN16"/>
      <c r="HUO16"/>
      <c r="HUP16"/>
      <c r="HUQ16"/>
      <c r="HUR16"/>
      <c r="HUS16"/>
      <c r="HUT16"/>
      <c r="HUU16"/>
      <c r="HUV16"/>
      <c r="HUW16"/>
      <c r="HUX16"/>
      <c r="HUY16"/>
      <c r="HUZ16"/>
      <c r="HVA16"/>
      <c r="HVB16"/>
      <c r="HVC16"/>
      <c r="HVD16"/>
      <c r="HVE16"/>
      <c r="HVF16"/>
      <c r="HVG16"/>
      <c r="HVH16"/>
      <c r="HVI16"/>
      <c r="HVJ16"/>
      <c r="HVK16"/>
      <c r="HVL16"/>
      <c r="HVM16"/>
      <c r="HVN16"/>
      <c r="HVO16"/>
      <c r="HVP16"/>
      <c r="HVQ16"/>
      <c r="HVR16"/>
      <c r="HVS16"/>
      <c r="HVT16"/>
      <c r="HVU16"/>
      <c r="HVV16"/>
      <c r="HVW16"/>
      <c r="HVX16"/>
      <c r="HVY16"/>
      <c r="HVZ16"/>
      <c r="HWA16"/>
      <c r="HWB16"/>
      <c r="HWC16"/>
      <c r="HWD16"/>
      <c r="HWE16"/>
      <c r="HWF16"/>
      <c r="HWG16"/>
      <c r="HWH16"/>
      <c r="HWI16"/>
      <c r="HWJ16"/>
      <c r="HWK16"/>
      <c r="HWL16"/>
      <c r="HWM16"/>
      <c r="HWN16"/>
      <c r="HWO16"/>
      <c r="HWP16"/>
      <c r="HWQ16"/>
      <c r="HWR16"/>
      <c r="HWS16"/>
      <c r="HWT16"/>
      <c r="HWU16"/>
      <c r="HWV16"/>
      <c r="HWW16"/>
      <c r="HWX16"/>
      <c r="HWY16"/>
      <c r="HWZ16"/>
      <c r="HXA16"/>
      <c r="HXB16"/>
      <c r="HXC16"/>
      <c r="HXD16"/>
      <c r="HXE16"/>
      <c r="HXF16"/>
      <c r="HXG16"/>
      <c r="HXH16"/>
      <c r="HXI16"/>
      <c r="HXJ16"/>
      <c r="HXK16"/>
      <c r="HXL16"/>
      <c r="HXM16"/>
      <c r="HXN16"/>
      <c r="HXO16"/>
      <c r="HXP16"/>
      <c r="HXQ16"/>
      <c r="HXR16"/>
      <c r="HXS16"/>
      <c r="HXT16"/>
      <c r="HXU16"/>
      <c r="HXV16"/>
      <c r="HXW16"/>
      <c r="HXX16"/>
      <c r="HXY16"/>
      <c r="HXZ16"/>
      <c r="HYA16"/>
      <c r="HYB16"/>
      <c r="HYC16"/>
      <c r="HYD16"/>
      <c r="HYE16"/>
      <c r="HYF16"/>
      <c r="HYG16"/>
      <c r="HYH16"/>
      <c r="HYI16"/>
      <c r="HYJ16"/>
      <c r="HYK16"/>
      <c r="HYL16"/>
      <c r="HYM16"/>
      <c r="HYN16"/>
      <c r="HYO16"/>
      <c r="HYP16"/>
      <c r="HYQ16"/>
      <c r="HYR16"/>
      <c r="HYS16"/>
      <c r="HYT16"/>
      <c r="HYU16"/>
      <c r="HYV16"/>
      <c r="HYW16"/>
      <c r="HYX16"/>
      <c r="HYY16"/>
      <c r="HYZ16"/>
      <c r="HZA16"/>
      <c r="HZB16"/>
      <c r="HZC16"/>
      <c r="HZD16"/>
      <c r="HZE16"/>
      <c r="HZF16"/>
      <c r="HZG16"/>
      <c r="HZH16"/>
      <c r="HZI16"/>
      <c r="HZJ16"/>
      <c r="HZK16"/>
      <c r="HZL16"/>
      <c r="HZM16"/>
      <c r="HZN16"/>
      <c r="HZO16"/>
      <c r="HZP16"/>
      <c r="HZQ16"/>
      <c r="HZR16"/>
      <c r="HZS16"/>
      <c r="HZT16"/>
      <c r="HZU16"/>
      <c r="HZV16"/>
      <c r="HZW16"/>
      <c r="HZX16"/>
      <c r="HZY16"/>
      <c r="HZZ16"/>
      <c r="IAA16"/>
      <c r="IAB16"/>
      <c r="IAC16"/>
      <c r="IAD16"/>
      <c r="IAE16"/>
      <c r="IAF16"/>
      <c r="IAG16"/>
      <c r="IAH16"/>
      <c r="IAI16"/>
      <c r="IAJ16"/>
      <c r="IAK16"/>
      <c r="IAL16"/>
      <c r="IAM16"/>
      <c r="IAN16"/>
      <c r="IAO16"/>
      <c r="IAP16"/>
      <c r="IAQ16"/>
      <c r="IAR16"/>
      <c r="IAS16"/>
      <c r="IAT16"/>
      <c r="IAU16"/>
      <c r="IAV16"/>
      <c r="IAW16"/>
      <c r="IAX16"/>
      <c r="IAY16"/>
      <c r="IAZ16"/>
      <c r="IBA16"/>
      <c r="IBB16"/>
      <c r="IBC16"/>
      <c r="IBD16"/>
      <c r="IBE16"/>
      <c r="IBF16"/>
      <c r="IBG16"/>
      <c r="IBH16"/>
      <c r="IBI16"/>
      <c r="IBJ16"/>
      <c r="IBK16"/>
      <c r="IBL16"/>
      <c r="IBM16"/>
      <c r="IBN16"/>
      <c r="IBO16"/>
      <c r="IBP16"/>
      <c r="IBQ16"/>
      <c r="IBR16"/>
      <c r="IBS16"/>
      <c r="IBT16"/>
      <c r="IBU16"/>
      <c r="IBV16"/>
      <c r="IBW16"/>
      <c r="IBX16"/>
      <c r="IBY16"/>
      <c r="IBZ16"/>
      <c r="ICA16"/>
      <c r="ICB16"/>
      <c r="ICC16"/>
      <c r="ICD16"/>
      <c r="ICE16"/>
      <c r="ICF16"/>
      <c r="ICG16"/>
      <c r="ICH16"/>
      <c r="ICI16"/>
      <c r="ICJ16"/>
      <c r="ICK16"/>
      <c r="ICL16"/>
      <c r="ICM16"/>
      <c r="ICN16"/>
      <c r="ICO16"/>
      <c r="ICP16"/>
      <c r="ICQ16"/>
      <c r="ICR16"/>
      <c r="ICS16"/>
      <c r="ICT16"/>
      <c r="ICU16"/>
      <c r="ICV16"/>
      <c r="ICW16"/>
      <c r="ICX16"/>
      <c r="ICY16"/>
      <c r="ICZ16"/>
      <c r="IDA16"/>
      <c r="IDB16"/>
      <c r="IDC16"/>
      <c r="IDD16"/>
      <c r="IDE16"/>
      <c r="IDF16"/>
      <c r="IDG16"/>
      <c r="IDH16"/>
      <c r="IDI16"/>
      <c r="IDJ16"/>
      <c r="IDK16"/>
      <c r="IDL16"/>
      <c r="IDM16"/>
      <c r="IDN16"/>
      <c r="IDO16"/>
      <c r="IDP16"/>
      <c r="IDQ16"/>
      <c r="IDR16"/>
      <c r="IDS16"/>
      <c r="IDT16"/>
      <c r="IDU16"/>
      <c r="IDV16"/>
      <c r="IDW16"/>
      <c r="IDX16"/>
      <c r="IDY16"/>
      <c r="IDZ16"/>
      <c r="IEA16"/>
      <c r="IEB16"/>
      <c r="IEC16"/>
      <c r="IED16"/>
      <c r="IEE16"/>
      <c r="IEF16"/>
      <c r="IEG16"/>
      <c r="IEH16"/>
      <c r="IEI16"/>
      <c r="IEJ16"/>
      <c r="IEK16"/>
      <c r="IEL16"/>
      <c r="IEM16"/>
      <c r="IEN16"/>
      <c r="IEO16"/>
      <c r="IEP16"/>
      <c r="IEQ16"/>
      <c r="IER16"/>
      <c r="IES16"/>
      <c r="IET16"/>
      <c r="IEU16"/>
      <c r="IEV16"/>
      <c r="IEW16"/>
      <c r="IEX16"/>
      <c r="IEY16"/>
      <c r="IEZ16"/>
      <c r="IFA16"/>
      <c r="IFB16"/>
      <c r="IFC16"/>
      <c r="IFD16"/>
      <c r="IFE16"/>
      <c r="IFF16"/>
      <c r="IFG16"/>
      <c r="IFH16"/>
      <c r="IFI16"/>
      <c r="IFJ16"/>
      <c r="IFK16"/>
      <c r="IFL16"/>
      <c r="IFM16"/>
      <c r="IFN16"/>
      <c r="IFO16"/>
      <c r="IFP16"/>
      <c r="IFQ16"/>
      <c r="IFR16"/>
      <c r="IFS16"/>
      <c r="IFT16"/>
      <c r="IFU16"/>
      <c r="IFV16"/>
      <c r="IFW16"/>
      <c r="IFX16"/>
      <c r="IFY16"/>
      <c r="IFZ16"/>
      <c r="IGA16"/>
      <c r="IGB16"/>
      <c r="IGC16"/>
      <c r="IGD16"/>
      <c r="IGE16"/>
      <c r="IGF16"/>
      <c r="IGG16"/>
      <c r="IGH16"/>
      <c r="IGI16"/>
      <c r="IGJ16"/>
      <c r="IGK16"/>
      <c r="IGL16"/>
      <c r="IGM16"/>
      <c r="IGN16"/>
      <c r="IGO16"/>
      <c r="IGP16"/>
      <c r="IGQ16"/>
      <c r="IGR16"/>
      <c r="IGS16"/>
      <c r="IGT16"/>
      <c r="IGU16"/>
      <c r="IGV16"/>
      <c r="IGW16"/>
      <c r="IGX16"/>
      <c r="IGY16"/>
      <c r="IGZ16"/>
      <c r="IHA16"/>
      <c r="IHB16"/>
      <c r="IHC16"/>
      <c r="IHD16"/>
      <c r="IHE16"/>
      <c r="IHF16"/>
      <c r="IHG16"/>
      <c r="IHH16"/>
      <c r="IHI16"/>
      <c r="IHJ16"/>
      <c r="IHK16"/>
      <c r="IHL16"/>
      <c r="IHM16"/>
      <c r="IHN16"/>
      <c r="IHO16"/>
      <c r="IHP16"/>
      <c r="IHQ16"/>
      <c r="IHR16"/>
      <c r="IHS16"/>
      <c r="IHT16"/>
      <c r="IHU16"/>
      <c r="IHV16"/>
      <c r="IHW16"/>
      <c r="IHX16"/>
      <c r="IHY16"/>
      <c r="IHZ16"/>
      <c r="IIA16"/>
      <c r="IIB16"/>
      <c r="IIC16"/>
      <c r="IID16"/>
      <c r="IIE16"/>
      <c r="IIF16"/>
      <c r="IIG16"/>
      <c r="IIH16"/>
      <c r="III16"/>
      <c r="IIJ16"/>
      <c r="IIK16"/>
      <c r="IIL16"/>
      <c r="IIM16"/>
      <c r="IIN16"/>
      <c r="IIO16"/>
      <c r="IIP16"/>
      <c r="IIQ16"/>
      <c r="IIR16"/>
      <c r="IIS16"/>
      <c r="IIT16"/>
      <c r="IIU16"/>
      <c r="IIV16"/>
      <c r="IIW16"/>
      <c r="IIX16"/>
      <c r="IIY16"/>
      <c r="IIZ16"/>
      <c r="IJA16"/>
      <c r="IJB16"/>
      <c r="IJC16"/>
      <c r="IJD16"/>
      <c r="IJE16"/>
      <c r="IJF16"/>
      <c r="IJG16"/>
      <c r="IJH16"/>
      <c r="IJI16"/>
      <c r="IJJ16"/>
      <c r="IJK16"/>
      <c r="IJL16"/>
      <c r="IJM16"/>
      <c r="IJN16"/>
      <c r="IJO16"/>
      <c r="IJP16"/>
      <c r="IJQ16"/>
      <c r="IJR16"/>
      <c r="IJS16"/>
      <c r="IJT16"/>
      <c r="IJU16"/>
      <c r="IJV16"/>
      <c r="IJW16"/>
      <c r="IJX16"/>
      <c r="IJY16"/>
      <c r="IJZ16"/>
      <c r="IKA16"/>
      <c r="IKB16"/>
      <c r="IKC16"/>
      <c r="IKD16"/>
      <c r="IKE16"/>
      <c r="IKF16"/>
      <c r="IKG16"/>
      <c r="IKH16"/>
      <c r="IKI16"/>
      <c r="IKJ16"/>
      <c r="IKK16"/>
      <c r="IKL16"/>
      <c r="IKM16"/>
      <c r="IKN16"/>
      <c r="IKO16"/>
      <c r="IKP16"/>
      <c r="IKQ16"/>
      <c r="IKR16"/>
      <c r="IKS16"/>
      <c r="IKT16"/>
      <c r="IKU16"/>
      <c r="IKV16"/>
      <c r="IKW16"/>
      <c r="IKX16"/>
      <c r="IKY16"/>
      <c r="IKZ16"/>
      <c r="ILA16"/>
      <c r="ILB16"/>
      <c r="ILC16"/>
      <c r="ILD16"/>
      <c r="ILE16"/>
      <c r="ILF16"/>
      <c r="ILG16"/>
      <c r="ILH16"/>
      <c r="ILI16"/>
      <c r="ILJ16"/>
      <c r="ILK16"/>
      <c r="ILL16"/>
      <c r="ILM16"/>
      <c r="ILN16"/>
      <c r="ILO16"/>
      <c r="ILP16"/>
      <c r="ILQ16"/>
      <c r="ILR16"/>
      <c r="ILS16"/>
      <c r="ILT16"/>
      <c r="ILU16"/>
      <c r="ILV16"/>
      <c r="ILW16"/>
      <c r="ILX16"/>
      <c r="ILY16"/>
      <c r="ILZ16"/>
      <c r="IMA16"/>
      <c r="IMB16"/>
      <c r="IMC16"/>
      <c r="IMD16"/>
      <c r="IME16"/>
      <c r="IMF16"/>
      <c r="IMG16"/>
      <c r="IMH16"/>
      <c r="IMI16"/>
      <c r="IMJ16"/>
      <c r="IMK16"/>
      <c r="IML16"/>
      <c r="IMM16"/>
      <c r="IMN16"/>
      <c r="IMO16"/>
      <c r="IMP16"/>
      <c r="IMQ16"/>
      <c r="IMR16"/>
      <c r="IMS16"/>
      <c r="IMT16"/>
      <c r="IMU16"/>
      <c r="IMV16"/>
      <c r="IMW16"/>
      <c r="IMX16"/>
      <c r="IMY16"/>
      <c r="IMZ16"/>
      <c r="INA16"/>
      <c r="INB16"/>
      <c r="INC16"/>
      <c r="IND16"/>
      <c r="INE16"/>
      <c r="INF16"/>
      <c r="ING16"/>
      <c r="INH16"/>
      <c r="INI16"/>
      <c r="INJ16"/>
      <c r="INK16"/>
      <c r="INL16"/>
      <c r="INM16"/>
      <c r="INN16"/>
      <c r="INO16"/>
      <c r="INP16"/>
      <c r="INQ16"/>
      <c r="INR16"/>
      <c r="INS16"/>
      <c r="INT16"/>
      <c r="INU16"/>
      <c r="INV16"/>
      <c r="INW16"/>
      <c r="INX16"/>
      <c r="INY16"/>
      <c r="INZ16"/>
      <c r="IOA16"/>
      <c r="IOB16"/>
      <c r="IOC16"/>
      <c r="IOD16"/>
      <c r="IOE16"/>
      <c r="IOF16"/>
      <c r="IOG16"/>
      <c r="IOH16"/>
      <c r="IOI16"/>
      <c r="IOJ16"/>
      <c r="IOK16"/>
      <c r="IOL16"/>
      <c r="IOM16"/>
      <c r="ION16"/>
      <c r="IOO16"/>
      <c r="IOP16"/>
      <c r="IOQ16"/>
      <c r="IOR16"/>
      <c r="IOS16"/>
      <c r="IOT16"/>
      <c r="IOU16"/>
      <c r="IOV16"/>
      <c r="IOW16"/>
      <c r="IOX16"/>
      <c r="IOY16"/>
      <c r="IOZ16"/>
      <c r="IPA16"/>
      <c r="IPB16"/>
      <c r="IPC16"/>
      <c r="IPD16"/>
      <c r="IPE16"/>
      <c r="IPF16"/>
      <c r="IPG16"/>
      <c r="IPH16"/>
      <c r="IPI16"/>
      <c r="IPJ16"/>
      <c r="IPK16"/>
      <c r="IPL16"/>
      <c r="IPM16"/>
      <c r="IPN16"/>
      <c r="IPO16"/>
      <c r="IPP16"/>
      <c r="IPQ16"/>
      <c r="IPR16"/>
      <c r="IPS16"/>
      <c r="IPT16"/>
      <c r="IPU16"/>
      <c r="IPV16"/>
      <c r="IPW16"/>
      <c r="IPX16"/>
      <c r="IPY16"/>
      <c r="IPZ16"/>
      <c r="IQA16"/>
      <c r="IQB16"/>
      <c r="IQC16"/>
      <c r="IQD16"/>
      <c r="IQE16"/>
      <c r="IQF16"/>
      <c r="IQG16"/>
      <c r="IQH16"/>
      <c r="IQI16"/>
      <c r="IQJ16"/>
      <c r="IQK16"/>
      <c r="IQL16"/>
      <c r="IQM16"/>
      <c r="IQN16"/>
      <c r="IQO16"/>
      <c r="IQP16"/>
      <c r="IQQ16"/>
      <c r="IQR16"/>
      <c r="IQS16"/>
      <c r="IQT16"/>
      <c r="IQU16"/>
      <c r="IQV16"/>
      <c r="IQW16"/>
      <c r="IQX16"/>
      <c r="IQY16"/>
      <c r="IQZ16"/>
      <c r="IRA16"/>
      <c r="IRB16"/>
      <c r="IRC16"/>
      <c r="IRD16"/>
      <c r="IRE16"/>
      <c r="IRF16"/>
      <c r="IRG16"/>
      <c r="IRH16"/>
      <c r="IRI16"/>
      <c r="IRJ16"/>
      <c r="IRK16"/>
      <c r="IRL16"/>
      <c r="IRM16"/>
      <c r="IRN16"/>
      <c r="IRO16"/>
      <c r="IRP16"/>
      <c r="IRQ16"/>
      <c r="IRR16"/>
      <c r="IRS16"/>
      <c r="IRT16"/>
      <c r="IRU16"/>
      <c r="IRV16"/>
      <c r="IRW16"/>
      <c r="IRX16"/>
      <c r="IRY16"/>
      <c r="IRZ16"/>
      <c r="ISA16"/>
      <c r="ISB16"/>
      <c r="ISC16"/>
      <c r="ISD16"/>
      <c r="ISE16"/>
      <c r="ISF16"/>
      <c r="ISG16"/>
      <c r="ISH16"/>
      <c r="ISI16"/>
      <c r="ISJ16"/>
      <c r="ISK16"/>
      <c r="ISL16"/>
      <c r="ISM16"/>
      <c r="ISN16"/>
      <c r="ISO16"/>
      <c r="ISP16"/>
      <c r="ISQ16"/>
      <c r="ISR16"/>
      <c r="ISS16"/>
      <c r="IST16"/>
      <c r="ISU16"/>
      <c r="ISV16"/>
      <c r="ISW16"/>
      <c r="ISX16"/>
      <c r="ISY16"/>
      <c r="ISZ16"/>
      <c r="ITA16"/>
      <c r="ITB16"/>
      <c r="ITC16"/>
      <c r="ITD16"/>
      <c r="ITE16"/>
      <c r="ITF16"/>
      <c r="ITG16"/>
      <c r="ITH16"/>
      <c r="ITI16"/>
      <c r="ITJ16"/>
      <c r="ITK16"/>
      <c r="ITL16"/>
      <c r="ITM16"/>
      <c r="ITN16"/>
      <c r="ITO16"/>
      <c r="ITP16"/>
      <c r="ITQ16"/>
      <c r="ITR16"/>
      <c r="ITS16"/>
      <c r="ITT16"/>
      <c r="ITU16"/>
      <c r="ITV16"/>
      <c r="ITW16"/>
      <c r="ITX16"/>
      <c r="ITY16"/>
      <c r="ITZ16"/>
      <c r="IUA16"/>
      <c r="IUB16"/>
      <c r="IUC16"/>
      <c r="IUD16"/>
      <c r="IUE16"/>
      <c r="IUF16"/>
      <c r="IUG16"/>
      <c r="IUH16"/>
      <c r="IUI16"/>
      <c r="IUJ16"/>
      <c r="IUK16"/>
      <c r="IUL16"/>
      <c r="IUM16"/>
      <c r="IUN16"/>
      <c r="IUO16"/>
      <c r="IUP16"/>
      <c r="IUQ16"/>
      <c r="IUR16"/>
      <c r="IUS16"/>
      <c r="IUT16"/>
      <c r="IUU16"/>
      <c r="IUV16"/>
      <c r="IUW16"/>
      <c r="IUX16"/>
      <c r="IUY16"/>
      <c r="IUZ16"/>
      <c r="IVA16"/>
      <c r="IVB16"/>
      <c r="IVC16"/>
      <c r="IVD16"/>
      <c r="IVE16"/>
      <c r="IVF16"/>
      <c r="IVG16"/>
      <c r="IVH16"/>
      <c r="IVI16"/>
      <c r="IVJ16"/>
      <c r="IVK16"/>
      <c r="IVL16"/>
      <c r="IVM16"/>
      <c r="IVN16"/>
      <c r="IVO16"/>
      <c r="IVP16"/>
      <c r="IVQ16"/>
      <c r="IVR16"/>
      <c r="IVS16"/>
      <c r="IVT16"/>
      <c r="IVU16"/>
      <c r="IVV16"/>
      <c r="IVW16"/>
      <c r="IVX16"/>
      <c r="IVY16"/>
      <c r="IVZ16"/>
      <c r="IWA16"/>
      <c r="IWB16"/>
      <c r="IWC16"/>
      <c r="IWD16"/>
      <c r="IWE16"/>
      <c r="IWF16"/>
      <c r="IWG16"/>
      <c r="IWH16"/>
      <c r="IWI16"/>
      <c r="IWJ16"/>
      <c r="IWK16"/>
      <c r="IWL16"/>
      <c r="IWM16"/>
      <c r="IWN16"/>
      <c r="IWO16"/>
      <c r="IWP16"/>
      <c r="IWQ16"/>
      <c r="IWR16"/>
      <c r="IWS16"/>
      <c r="IWT16"/>
      <c r="IWU16"/>
      <c r="IWV16"/>
      <c r="IWW16"/>
      <c r="IWX16"/>
      <c r="IWY16"/>
      <c r="IWZ16"/>
      <c r="IXA16"/>
      <c r="IXB16"/>
      <c r="IXC16"/>
      <c r="IXD16"/>
      <c r="IXE16"/>
      <c r="IXF16"/>
      <c r="IXG16"/>
      <c r="IXH16"/>
      <c r="IXI16"/>
      <c r="IXJ16"/>
      <c r="IXK16"/>
      <c r="IXL16"/>
      <c r="IXM16"/>
      <c r="IXN16"/>
      <c r="IXO16"/>
      <c r="IXP16"/>
      <c r="IXQ16"/>
      <c r="IXR16"/>
      <c r="IXS16"/>
      <c r="IXT16"/>
      <c r="IXU16"/>
      <c r="IXV16"/>
      <c r="IXW16"/>
      <c r="IXX16"/>
      <c r="IXY16"/>
      <c r="IXZ16"/>
      <c r="IYA16"/>
      <c r="IYB16"/>
      <c r="IYC16"/>
      <c r="IYD16"/>
      <c r="IYE16"/>
      <c r="IYF16"/>
      <c r="IYG16"/>
      <c r="IYH16"/>
      <c r="IYI16"/>
      <c r="IYJ16"/>
      <c r="IYK16"/>
      <c r="IYL16"/>
      <c r="IYM16"/>
      <c r="IYN16"/>
      <c r="IYO16"/>
      <c r="IYP16"/>
      <c r="IYQ16"/>
      <c r="IYR16"/>
      <c r="IYS16"/>
      <c r="IYT16"/>
      <c r="IYU16"/>
      <c r="IYV16"/>
      <c r="IYW16"/>
      <c r="IYX16"/>
      <c r="IYY16"/>
      <c r="IYZ16"/>
      <c r="IZA16"/>
      <c r="IZB16"/>
      <c r="IZC16"/>
      <c r="IZD16"/>
      <c r="IZE16"/>
      <c r="IZF16"/>
      <c r="IZG16"/>
      <c r="IZH16"/>
      <c r="IZI16"/>
      <c r="IZJ16"/>
      <c r="IZK16"/>
      <c r="IZL16"/>
      <c r="IZM16"/>
      <c r="IZN16"/>
      <c r="IZO16"/>
      <c r="IZP16"/>
      <c r="IZQ16"/>
      <c r="IZR16"/>
      <c r="IZS16"/>
      <c r="IZT16"/>
      <c r="IZU16"/>
      <c r="IZV16"/>
      <c r="IZW16"/>
      <c r="IZX16"/>
      <c r="IZY16"/>
      <c r="IZZ16"/>
      <c r="JAA16"/>
      <c r="JAB16"/>
      <c r="JAC16"/>
      <c r="JAD16"/>
      <c r="JAE16"/>
      <c r="JAF16"/>
      <c r="JAG16"/>
      <c r="JAH16"/>
      <c r="JAI16"/>
      <c r="JAJ16"/>
      <c r="JAK16"/>
      <c r="JAL16"/>
      <c r="JAM16"/>
      <c r="JAN16"/>
      <c r="JAO16"/>
      <c r="JAP16"/>
      <c r="JAQ16"/>
      <c r="JAR16"/>
      <c r="JAS16"/>
      <c r="JAT16"/>
      <c r="JAU16"/>
      <c r="JAV16"/>
      <c r="JAW16"/>
      <c r="JAX16"/>
      <c r="JAY16"/>
      <c r="JAZ16"/>
      <c r="JBA16"/>
      <c r="JBB16"/>
      <c r="JBC16"/>
      <c r="JBD16"/>
      <c r="JBE16"/>
      <c r="JBF16"/>
      <c r="JBG16"/>
      <c r="JBH16"/>
      <c r="JBI16"/>
      <c r="JBJ16"/>
      <c r="JBK16"/>
      <c r="JBL16"/>
      <c r="JBM16"/>
      <c r="JBN16"/>
      <c r="JBO16"/>
      <c r="JBP16"/>
      <c r="JBQ16"/>
      <c r="JBR16"/>
      <c r="JBS16"/>
      <c r="JBT16"/>
      <c r="JBU16"/>
      <c r="JBV16"/>
      <c r="JBW16"/>
      <c r="JBX16"/>
      <c r="JBY16"/>
      <c r="JBZ16"/>
      <c r="JCA16"/>
      <c r="JCB16"/>
      <c r="JCC16"/>
      <c r="JCD16"/>
      <c r="JCE16"/>
      <c r="JCF16"/>
      <c r="JCG16"/>
      <c r="JCH16"/>
      <c r="JCI16"/>
      <c r="JCJ16"/>
      <c r="JCK16"/>
      <c r="JCL16"/>
      <c r="JCM16"/>
      <c r="JCN16"/>
      <c r="JCO16"/>
      <c r="JCP16"/>
      <c r="JCQ16"/>
      <c r="JCR16"/>
      <c r="JCS16"/>
      <c r="JCT16"/>
      <c r="JCU16"/>
      <c r="JCV16"/>
      <c r="JCW16"/>
      <c r="JCX16"/>
      <c r="JCY16"/>
      <c r="JCZ16"/>
      <c r="JDA16"/>
      <c r="JDB16"/>
      <c r="JDC16"/>
      <c r="JDD16"/>
      <c r="JDE16"/>
      <c r="JDF16"/>
      <c r="JDG16"/>
      <c r="JDH16"/>
      <c r="JDI16"/>
      <c r="JDJ16"/>
      <c r="JDK16"/>
      <c r="JDL16"/>
      <c r="JDM16"/>
      <c r="JDN16"/>
      <c r="JDO16"/>
      <c r="JDP16"/>
      <c r="JDQ16"/>
      <c r="JDR16"/>
      <c r="JDS16"/>
      <c r="JDT16"/>
      <c r="JDU16"/>
      <c r="JDV16"/>
      <c r="JDW16"/>
      <c r="JDX16"/>
      <c r="JDY16"/>
      <c r="JDZ16"/>
      <c r="JEA16"/>
      <c r="JEB16"/>
      <c r="JEC16"/>
      <c r="JED16"/>
      <c r="JEE16"/>
      <c r="JEF16"/>
      <c r="JEG16"/>
      <c r="JEH16"/>
      <c r="JEI16"/>
      <c r="JEJ16"/>
      <c r="JEK16"/>
      <c r="JEL16"/>
      <c r="JEM16"/>
      <c r="JEN16"/>
      <c r="JEO16"/>
      <c r="JEP16"/>
      <c r="JEQ16"/>
      <c r="JER16"/>
      <c r="JES16"/>
      <c r="JET16"/>
      <c r="JEU16"/>
      <c r="JEV16"/>
      <c r="JEW16"/>
      <c r="JEX16"/>
      <c r="JEY16"/>
      <c r="JEZ16"/>
      <c r="JFA16"/>
      <c r="JFB16"/>
      <c r="JFC16"/>
      <c r="JFD16"/>
      <c r="JFE16"/>
      <c r="JFF16"/>
      <c r="JFG16"/>
      <c r="JFH16"/>
      <c r="JFI16"/>
      <c r="JFJ16"/>
      <c r="JFK16"/>
      <c r="JFL16"/>
      <c r="JFM16"/>
      <c r="JFN16"/>
      <c r="JFO16"/>
      <c r="JFP16"/>
      <c r="JFQ16"/>
      <c r="JFR16"/>
      <c r="JFS16"/>
      <c r="JFT16"/>
      <c r="JFU16"/>
      <c r="JFV16"/>
      <c r="JFW16"/>
      <c r="JFX16"/>
      <c r="JFY16"/>
      <c r="JFZ16"/>
      <c r="JGA16"/>
      <c r="JGB16"/>
      <c r="JGC16"/>
      <c r="JGD16"/>
      <c r="JGE16"/>
      <c r="JGF16"/>
      <c r="JGG16"/>
      <c r="JGH16"/>
      <c r="JGI16"/>
      <c r="JGJ16"/>
      <c r="JGK16"/>
      <c r="JGL16"/>
      <c r="JGM16"/>
      <c r="JGN16"/>
      <c r="JGO16"/>
      <c r="JGP16"/>
      <c r="JGQ16"/>
      <c r="JGR16"/>
      <c r="JGS16"/>
      <c r="JGT16"/>
      <c r="JGU16"/>
      <c r="JGV16"/>
      <c r="JGW16"/>
      <c r="JGX16"/>
      <c r="JGY16"/>
      <c r="JGZ16"/>
      <c r="JHA16"/>
      <c r="JHB16"/>
      <c r="JHC16"/>
      <c r="JHD16"/>
      <c r="JHE16"/>
      <c r="JHF16"/>
      <c r="JHG16"/>
      <c r="JHH16"/>
      <c r="JHI16"/>
      <c r="JHJ16"/>
      <c r="JHK16"/>
      <c r="JHL16"/>
      <c r="JHM16"/>
      <c r="JHN16"/>
      <c r="JHO16"/>
      <c r="JHP16"/>
      <c r="JHQ16"/>
      <c r="JHR16"/>
      <c r="JHS16"/>
      <c r="JHT16"/>
      <c r="JHU16"/>
      <c r="JHV16"/>
      <c r="JHW16"/>
      <c r="JHX16"/>
      <c r="JHY16"/>
      <c r="JHZ16"/>
      <c r="JIA16"/>
      <c r="JIB16"/>
      <c r="JIC16"/>
      <c r="JID16"/>
      <c r="JIE16"/>
      <c r="JIF16"/>
      <c r="JIG16"/>
      <c r="JIH16"/>
      <c r="JII16"/>
      <c r="JIJ16"/>
      <c r="JIK16"/>
      <c r="JIL16"/>
      <c r="JIM16"/>
      <c r="JIN16"/>
      <c r="JIO16"/>
      <c r="JIP16"/>
      <c r="JIQ16"/>
      <c r="JIR16"/>
      <c r="JIS16"/>
      <c r="JIT16"/>
      <c r="JIU16"/>
      <c r="JIV16"/>
      <c r="JIW16"/>
      <c r="JIX16"/>
      <c r="JIY16"/>
      <c r="JIZ16"/>
      <c r="JJA16"/>
      <c r="JJB16"/>
      <c r="JJC16"/>
      <c r="JJD16"/>
      <c r="JJE16"/>
      <c r="JJF16"/>
      <c r="JJG16"/>
      <c r="JJH16"/>
      <c r="JJI16"/>
      <c r="JJJ16"/>
      <c r="JJK16"/>
      <c r="JJL16"/>
      <c r="JJM16"/>
      <c r="JJN16"/>
      <c r="JJO16"/>
      <c r="JJP16"/>
      <c r="JJQ16"/>
      <c r="JJR16"/>
      <c r="JJS16"/>
      <c r="JJT16"/>
      <c r="JJU16"/>
      <c r="JJV16"/>
      <c r="JJW16"/>
      <c r="JJX16"/>
      <c r="JJY16"/>
      <c r="JJZ16"/>
      <c r="JKA16"/>
      <c r="JKB16"/>
      <c r="JKC16"/>
      <c r="JKD16"/>
      <c r="JKE16"/>
      <c r="JKF16"/>
      <c r="JKG16"/>
      <c r="JKH16"/>
      <c r="JKI16"/>
      <c r="JKJ16"/>
      <c r="JKK16"/>
      <c r="JKL16"/>
      <c r="JKM16"/>
      <c r="JKN16"/>
      <c r="JKO16"/>
      <c r="JKP16"/>
      <c r="JKQ16"/>
      <c r="JKR16"/>
      <c r="JKS16"/>
      <c r="JKT16"/>
      <c r="JKU16"/>
      <c r="JKV16"/>
      <c r="JKW16"/>
      <c r="JKX16"/>
      <c r="JKY16"/>
      <c r="JKZ16"/>
      <c r="JLA16"/>
      <c r="JLB16"/>
      <c r="JLC16"/>
      <c r="JLD16"/>
      <c r="JLE16"/>
      <c r="JLF16"/>
      <c r="JLG16"/>
      <c r="JLH16"/>
      <c r="JLI16"/>
      <c r="JLJ16"/>
      <c r="JLK16"/>
      <c r="JLL16"/>
      <c r="JLM16"/>
      <c r="JLN16"/>
      <c r="JLO16"/>
      <c r="JLP16"/>
      <c r="JLQ16"/>
      <c r="JLR16"/>
      <c r="JLS16"/>
      <c r="JLT16"/>
      <c r="JLU16"/>
      <c r="JLV16"/>
      <c r="JLW16"/>
      <c r="JLX16"/>
      <c r="JLY16"/>
      <c r="JLZ16"/>
      <c r="JMA16"/>
      <c r="JMB16"/>
      <c r="JMC16"/>
      <c r="JMD16"/>
      <c r="JME16"/>
      <c r="JMF16"/>
      <c r="JMG16"/>
      <c r="JMH16"/>
      <c r="JMI16"/>
      <c r="JMJ16"/>
      <c r="JMK16"/>
      <c r="JML16"/>
      <c r="JMM16"/>
      <c r="JMN16"/>
      <c r="JMO16"/>
      <c r="JMP16"/>
      <c r="JMQ16"/>
      <c r="JMR16"/>
      <c r="JMS16"/>
      <c r="JMT16"/>
      <c r="JMU16"/>
      <c r="JMV16"/>
      <c r="JMW16"/>
      <c r="JMX16"/>
      <c r="JMY16"/>
      <c r="JMZ16"/>
      <c r="JNA16"/>
      <c r="JNB16"/>
      <c r="JNC16"/>
      <c r="JND16"/>
      <c r="JNE16"/>
      <c r="JNF16"/>
      <c r="JNG16"/>
      <c r="JNH16"/>
      <c r="JNI16"/>
      <c r="JNJ16"/>
      <c r="JNK16"/>
      <c r="JNL16"/>
      <c r="JNM16"/>
      <c r="JNN16"/>
      <c r="JNO16"/>
      <c r="JNP16"/>
      <c r="JNQ16"/>
      <c r="JNR16"/>
      <c r="JNS16"/>
      <c r="JNT16"/>
      <c r="JNU16"/>
      <c r="JNV16"/>
      <c r="JNW16"/>
      <c r="JNX16"/>
      <c r="JNY16"/>
      <c r="JNZ16"/>
      <c r="JOA16"/>
      <c r="JOB16"/>
      <c r="JOC16"/>
      <c r="JOD16"/>
      <c r="JOE16"/>
      <c r="JOF16"/>
      <c r="JOG16"/>
      <c r="JOH16"/>
      <c r="JOI16"/>
      <c r="JOJ16"/>
      <c r="JOK16"/>
      <c r="JOL16"/>
      <c r="JOM16"/>
      <c r="JON16"/>
      <c r="JOO16"/>
      <c r="JOP16"/>
      <c r="JOQ16"/>
      <c r="JOR16"/>
      <c r="JOS16"/>
      <c r="JOT16"/>
      <c r="JOU16"/>
      <c r="JOV16"/>
      <c r="JOW16"/>
      <c r="JOX16"/>
      <c r="JOY16"/>
      <c r="JOZ16"/>
      <c r="JPA16"/>
      <c r="JPB16"/>
      <c r="JPC16"/>
      <c r="JPD16"/>
      <c r="JPE16"/>
      <c r="JPF16"/>
      <c r="JPG16"/>
      <c r="JPH16"/>
      <c r="JPI16"/>
      <c r="JPJ16"/>
      <c r="JPK16"/>
      <c r="JPL16"/>
      <c r="JPM16"/>
      <c r="JPN16"/>
      <c r="JPO16"/>
      <c r="JPP16"/>
      <c r="JPQ16"/>
      <c r="JPR16"/>
      <c r="JPS16"/>
      <c r="JPT16"/>
      <c r="JPU16"/>
      <c r="JPV16"/>
      <c r="JPW16"/>
      <c r="JPX16"/>
      <c r="JPY16"/>
      <c r="JPZ16"/>
      <c r="JQA16"/>
      <c r="JQB16"/>
      <c r="JQC16"/>
      <c r="JQD16"/>
      <c r="JQE16"/>
      <c r="JQF16"/>
      <c r="JQG16"/>
      <c r="JQH16"/>
      <c r="JQI16"/>
      <c r="JQJ16"/>
      <c r="JQK16"/>
      <c r="JQL16"/>
      <c r="JQM16"/>
      <c r="JQN16"/>
      <c r="JQO16"/>
      <c r="JQP16"/>
      <c r="JQQ16"/>
      <c r="JQR16"/>
      <c r="JQS16"/>
      <c r="JQT16"/>
      <c r="JQU16"/>
      <c r="JQV16"/>
      <c r="JQW16"/>
      <c r="JQX16"/>
      <c r="JQY16"/>
      <c r="JQZ16"/>
      <c r="JRA16"/>
      <c r="JRB16"/>
      <c r="JRC16"/>
      <c r="JRD16"/>
      <c r="JRE16"/>
      <c r="JRF16"/>
      <c r="JRG16"/>
      <c r="JRH16"/>
      <c r="JRI16"/>
      <c r="JRJ16"/>
      <c r="JRK16"/>
      <c r="JRL16"/>
      <c r="JRM16"/>
      <c r="JRN16"/>
      <c r="JRO16"/>
      <c r="JRP16"/>
      <c r="JRQ16"/>
      <c r="JRR16"/>
      <c r="JRS16"/>
      <c r="JRT16"/>
      <c r="JRU16"/>
      <c r="JRV16"/>
      <c r="JRW16"/>
      <c r="JRX16"/>
      <c r="JRY16"/>
      <c r="JRZ16"/>
      <c r="JSA16"/>
      <c r="JSB16"/>
      <c r="JSC16"/>
      <c r="JSD16"/>
      <c r="JSE16"/>
      <c r="JSF16"/>
      <c r="JSG16"/>
      <c r="JSH16"/>
      <c r="JSI16"/>
      <c r="JSJ16"/>
      <c r="JSK16"/>
      <c r="JSL16"/>
      <c r="JSM16"/>
      <c r="JSN16"/>
      <c r="JSO16"/>
      <c r="JSP16"/>
      <c r="JSQ16"/>
      <c r="JSR16"/>
      <c r="JSS16"/>
      <c r="JST16"/>
      <c r="JSU16"/>
      <c r="JSV16"/>
      <c r="JSW16"/>
      <c r="JSX16"/>
      <c r="JSY16"/>
      <c r="JSZ16"/>
      <c r="JTA16"/>
      <c r="JTB16"/>
      <c r="JTC16"/>
      <c r="JTD16"/>
      <c r="JTE16"/>
      <c r="JTF16"/>
      <c r="JTG16"/>
      <c r="JTH16"/>
      <c r="JTI16"/>
      <c r="JTJ16"/>
      <c r="JTK16"/>
      <c r="JTL16"/>
      <c r="JTM16"/>
      <c r="JTN16"/>
      <c r="JTO16"/>
      <c r="JTP16"/>
      <c r="JTQ16"/>
      <c r="JTR16"/>
      <c r="JTS16"/>
      <c r="JTT16"/>
      <c r="JTU16"/>
      <c r="JTV16"/>
      <c r="JTW16"/>
      <c r="JTX16"/>
      <c r="JTY16"/>
      <c r="JTZ16"/>
      <c r="JUA16"/>
      <c r="JUB16"/>
      <c r="JUC16"/>
      <c r="JUD16"/>
      <c r="JUE16"/>
      <c r="JUF16"/>
      <c r="JUG16"/>
      <c r="JUH16"/>
      <c r="JUI16"/>
      <c r="JUJ16"/>
      <c r="JUK16"/>
      <c r="JUL16"/>
      <c r="JUM16"/>
      <c r="JUN16"/>
      <c r="JUO16"/>
      <c r="JUP16"/>
      <c r="JUQ16"/>
      <c r="JUR16"/>
      <c r="JUS16"/>
      <c r="JUT16"/>
      <c r="JUU16"/>
      <c r="JUV16"/>
      <c r="JUW16"/>
      <c r="JUX16"/>
      <c r="JUY16"/>
      <c r="JUZ16"/>
      <c r="JVA16"/>
      <c r="JVB16"/>
      <c r="JVC16"/>
      <c r="JVD16"/>
      <c r="JVE16"/>
      <c r="JVF16"/>
      <c r="JVG16"/>
      <c r="JVH16"/>
      <c r="JVI16"/>
      <c r="JVJ16"/>
      <c r="JVK16"/>
      <c r="JVL16"/>
      <c r="JVM16"/>
      <c r="JVN16"/>
      <c r="JVO16"/>
      <c r="JVP16"/>
      <c r="JVQ16"/>
      <c r="JVR16"/>
      <c r="JVS16"/>
      <c r="JVT16"/>
      <c r="JVU16"/>
      <c r="JVV16"/>
      <c r="JVW16"/>
      <c r="JVX16"/>
      <c r="JVY16"/>
      <c r="JVZ16"/>
      <c r="JWA16"/>
      <c r="JWB16"/>
      <c r="JWC16"/>
      <c r="JWD16"/>
      <c r="JWE16"/>
      <c r="JWF16"/>
      <c r="JWG16"/>
      <c r="JWH16"/>
      <c r="JWI16"/>
      <c r="JWJ16"/>
      <c r="JWK16"/>
      <c r="JWL16"/>
      <c r="JWM16"/>
      <c r="JWN16"/>
      <c r="JWO16"/>
      <c r="JWP16"/>
      <c r="JWQ16"/>
      <c r="JWR16"/>
      <c r="JWS16"/>
      <c r="JWT16"/>
      <c r="JWU16"/>
      <c r="JWV16"/>
      <c r="JWW16"/>
      <c r="JWX16"/>
      <c r="JWY16"/>
      <c r="JWZ16"/>
      <c r="JXA16"/>
      <c r="JXB16"/>
      <c r="JXC16"/>
      <c r="JXD16"/>
      <c r="JXE16"/>
      <c r="JXF16"/>
      <c r="JXG16"/>
      <c r="JXH16"/>
      <c r="JXI16"/>
      <c r="JXJ16"/>
      <c r="JXK16"/>
      <c r="JXL16"/>
      <c r="JXM16"/>
      <c r="JXN16"/>
      <c r="JXO16"/>
      <c r="JXP16"/>
      <c r="JXQ16"/>
      <c r="JXR16"/>
      <c r="JXS16"/>
      <c r="JXT16"/>
      <c r="JXU16"/>
      <c r="JXV16"/>
      <c r="JXW16"/>
      <c r="JXX16"/>
      <c r="JXY16"/>
      <c r="JXZ16"/>
      <c r="JYA16"/>
      <c r="JYB16"/>
      <c r="JYC16"/>
      <c r="JYD16"/>
      <c r="JYE16"/>
      <c r="JYF16"/>
      <c r="JYG16"/>
      <c r="JYH16"/>
      <c r="JYI16"/>
      <c r="JYJ16"/>
      <c r="JYK16"/>
      <c r="JYL16"/>
      <c r="JYM16"/>
      <c r="JYN16"/>
      <c r="JYO16"/>
      <c r="JYP16"/>
      <c r="JYQ16"/>
      <c r="JYR16"/>
      <c r="JYS16"/>
      <c r="JYT16"/>
      <c r="JYU16"/>
      <c r="JYV16"/>
      <c r="JYW16"/>
      <c r="JYX16"/>
      <c r="JYY16"/>
      <c r="JYZ16"/>
      <c r="JZA16"/>
      <c r="JZB16"/>
      <c r="JZC16"/>
      <c r="JZD16"/>
      <c r="JZE16"/>
      <c r="JZF16"/>
      <c r="JZG16"/>
      <c r="JZH16"/>
      <c r="JZI16"/>
      <c r="JZJ16"/>
      <c r="JZK16"/>
      <c r="JZL16"/>
      <c r="JZM16"/>
      <c r="JZN16"/>
      <c r="JZO16"/>
      <c r="JZP16"/>
      <c r="JZQ16"/>
      <c r="JZR16"/>
      <c r="JZS16"/>
      <c r="JZT16"/>
      <c r="JZU16"/>
      <c r="JZV16"/>
      <c r="JZW16"/>
      <c r="JZX16"/>
      <c r="JZY16"/>
      <c r="JZZ16"/>
      <c r="KAA16"/>
      <c r="KAB16"/>
      <c r="KAC16"/>
      <c r="KAD16"/>
      <c r="KAE16"/>
      <c r="KAF16"/>
      <c r="KAG16"/>
      <c r="KAH16"/>
      <c r="KAI16"/>
      <c r="KAJ16"/>
      <c r="KAK16"/>
      <c r="KAL16"/>
      <c r="KAM16"/>
      <c r="KAN16"/>
      <c r="KAO16"/>
      <c r="KAP16"/>
      <c r="KAQ16"/>
      <c r="KAR16"/>
      <c r="KAS16"/>
      <c r="KAT16"/>
      <c r="KAU16"/>
      <c r="KAV16"/>
      <c r="KAW16"/>
      <c r="KAX16"/>
      <c r="KAY16"/>
      <c r="KAZ16"/>
      <c r="KBA16"/>
      <c r="KBB16"/>
      <c r="KBC16"/>
      <c r="KBD16"/>
      <c r="KBE16"/>
      <c r="KBF16"/>
      <c r="KBG16"/>
      <c r="KBH16"/>
      <c r="KBI16"/>
      <c r="KBJ16"/>
      <c r="KBK16"/>
      <c r="KBL16"/>
      <c r="KBM16"/>
      <c r="KBN16"/>
      <c r="KBO16"/>
      <c r="KBP16"/>
      <c r="KBQ16"/>
      <c r="KBR16"/>
      <c r="KBS16"/>
      <c r="KBT16"/>
      <c r="KBU16"/>
      <c r="KBV16"/>
      <c r="KBW16"/>
      <c r="KBX16"/>
      <c r="KBY16"/>
      <c r="KBZ16"/>
      <c r="KCA16"/>
      <c r="KCB16"/>
      <c r="KCC16"/>
      <c r="KCD16"/>
      <c r="KCE16"/>
      <c r="KCF16"/>
      <c r="KCG16"/>
      <c r="KCH16"/>
      <c r="KCI16"/>
      <c r="KCJ16"/>
      <c r="KCK16"/>
      <c r="KCL16"/>
      <c r="KCM16"/>
      <c r="KCN16"/>
      <c r="KCO16"/>
      <c r="KCP16"/>
      <c r="KCQ16"/>
      <c r="KCR16"/>
      <c r="KCS16"/>
      <c r="KCT16"/>
      <c r="KCU16"/>
      <c r="KCV16"/>
      <c r="KCW16"/>
      <c r="KCX16"/>
      <c r="KCY16"/>
      <c r="KCZ16"/>
      <c r="KDA16"/>
      <c r="KDB16"/>
      <c r="KDC16"/>
      <c r="KDD16"/>
      <c r="KDE16"/>
      <c r="KDF16"/>
      <c r="KDG16"/>
      <c r="KDH16"/>
      <c r="KDI16"/>
      <c r="KDJ16"/>
      <c r="KDK16"/>
      <c r="KDL16"/>
      <c r="KDM16"/>
      <c r="KDN16"/>
      <c r="KDO16"/>
      <c r="KDP16"/>
      <c r="KDQ16"/>
      <c r="KDR16"/>
      <c r="KDS16"/>
      <c r="KDT16"/>
      <c r="KDU16"/>
      <c r="KDV16"/>
      <c r="KDW16"/>
      <c r="KDX16"/>
      <c r="KDY16"/>
      <c r="KDZ16"/>
      <c r="KEA16"/>
      <c r="KEB16"/>
      <c r="KEC16"/>
      <c r="KED16"/>
      <c r="KEE16"/>
      <c r="KEF16"/>
      <c r="KEG16"/>
      <c r="KEH16"/>
      <c r="KEI16"/>
      <c r="KEJ16"/>
      <c r="KEK16"/>
      <c r="KEL16"/>
      <c r="KEM16"/>
      <c r="KEN16"/>
      <c r="KEO16"/>
      <c r="KEP16"/>
      <c r="KEQ16"/>
      <c r="KER16"/>
      <c r="KES16"/>
      <c r="KET16"/>
      <c r="KEU16"/>
      <c r="KEV16"/>
      <c r="KEW16"/>
      <c r="KEX16"/>
      <c r="KEY16"/>
      <c r="KEZ16"/>
      <c r="KFA16"/>
      <c r="KFB16"/>
      <c r="KFC16"/>
      <c r="KFD16"/>
      <c r="KFE16"/>
      <c r="KFF16"/>
      <c r="KFG16"/>
      <c r="KFH16"/>
      <c r="KFI16"/>
      <c r="KFJ16"/>
      <c r="KFK16"/>
      <c r="KFL16"/>
      <c r="KFM16"/>
      <c r="KFN16"/>
      <c r="KFO16"/>
      <c r="KFP16"/>
      <c r="KFQ16"/>
      <c r="KFR16"/>
      <c r="KFS16"/>
      <c r="KFT16"/>
      <c r="KFU16"/>
      <c r="KFV16"/>
      <c r="KFW16"/>
      <c r="KFX16"/>
      <c r="KFY16"/>
      <c r="KFZ16"/>
      <c r="KGA16"/>
      <c r="KGB16"/>
      <c r="KGC16"/>
      <c r="KGD16"/>
      <c r="KGE16"/>
      <c r="KGF16"/>
      <c r="KGG16"/>
      <c r="KGH16"/>
      <c r="KGI16"/>
      <c r="KGJ16"/>
      <c r="KGK16"/>
      <c r="KGL16"/>
      <c r="KGM16"/>
      <c r="KGN16"/>
      <c r="KGO16"/>
      <c r="KGP16"/>
      <c r="KGQ16"/>
      <c r="KGR16"/>
      <c r="KGS16"/>
      <c r="KGT16"/>
      <c r="KGU16"/>
      <c r="KGV16"/>
      <c r="KGW16"/>
      <c r="KGX16"/>
      <c r="KGY16"/>
      <c r="KGZ16"/>
      <c r="KHA16"/>
      <c r="KHB16"/>
      <c r="KHC16"/>
      <c r="KHD16"/>
      <c r="KHE16"/>
      <c r="KHF16"/>
      <c r="KHG16"/>
      <c r="KHH16"/>
      <c r="KHI16"/>
      <c r="KHJ16"/>
      <c r="KHK16"/>
      <c r="KHL16"/>
      <c r="KHM16"/>
      <c r="KHN16"/>
      <c r="KHO16"/>
      <c r="KHP16"/>
      <c r="KHQ16"/>
      <c r="KHR16"/>
      <c r="KHS16"/>
      <c r="KHT16"/>
      <c r="KHU16"/>
      <c r="KHV16"/>
      <c r="KHW16"/>
      <c r="KHX16"/>
      <c r="KHY16"/>
      <c r="KHZ16"/>
      <c r="KIA16"/>
      <c r="KIB16"/>
      <c r="KIC16"/>
      <c r="KID16"/>
      <c r="KIE16"/>
      <c r="KIF16"/>
      <c r="KIG16"/>
      <c r="KIH16"/>
      <c r="KII16"/>
      <c r="KIJ16"/>
      <c r="KIK16"/>
      <c r="KIL16"/>
      <c r="KIM16"/>
      <c r="KIN16"/>
      <c r="KIO16"/>
      <c r="KIP16"/>
      <c r="KIQ16"/>
      <c r="KIR16"/>
      <c r="KIS16"/>
      <c r="KIT16"/>
      <c r="KIU16"/>
      <c r="KIV16"/>
      <c r="KIW16"/>
      <c r="KIX16"/>
      <c r="KIY16"/>
      <c r="KIZ16"/>
      <c r="KJA16"/>
      <c r="KJB16"/>
      <c r="KJC16"/>
      <c r="KJD16"/>
      <c r="KJE16"/>
      <c r="KJF16"/>
      <c r="KJG16"/>
      <c r="KJH16"/>
      <c r="KJI16"/>
      <c r="KJJ16"/>
      <c r="KJK16"/>
      <c r="KJL16"/>
      <c r="KJM16"/>
      <c r="KJN16"/>
      <c r="KJO16"/>
      <c r="KJP16"/>
      <c r="KJQ16"/>
      <c r="KJR16"/>
      <c r="KJS16"/>
      <c r="KJT16"/>
      <c r="KJU16"/>
      <c r="KJV16"/>
      <c r="KJW16"/>
      <c r="KJX16"/>
      <c r="KJY16"/>
      <c r="KJZ16"/>
      <c r="KKA16"/>
      <c r="KKB16"/>
      <c r="KKC16"/>
      <c r="KKD16"/>
      <c r="KKE16"/>
      <c r="KKF16"/>
      <c r="KKG16"/>
      <c r="KKH16"/>
      <c r="KKI16"/>
      <c r="KKJ16"/>
      <c r="KKK16"/>
      <c r="KKL16"/>
      <c r="KKM16"/>
      <c r="KKN16"/>
      <c r="KKO16"/>
      <c r="KKP16"/>
      <c r="KKQ16"/>
      <c r="KKR16"/>
      <c r="KKS16"/>
      <c r="KKT16"/>
      <c r="KKU16"/>
      <c r="KKV16"/>
      <c r="KKW16"/>
      <c r="KKX16"/>
      <c r="KKY16"/>
      <c r="KKZ16"/>
      <c r="KLA16"/>
      <c r="KLB16"/>
      <c r="KLC16"/>
      <c r="KLD16"/>
      <c r="KLE16"/>
      <c r="KLF16"/>
      <c r="KLG16"/>
      <c r="KLH16"/>
      <c r="KLI16"/>
      <c r="KLJ16"/>
      <c r="KLK16"/>
      <c r="KLL16"/>
      <c r="KLM16"/>
      <c r="KLN16"/>
      <c r="KLO16"/>
      <c r="KLP16"/>
      <c r="KLQ16"/>
      <c r="KLR16"/>
      <c r="KLS16"/>
      <c r="KLT16"/>
      <c r="KLU16"/>
      <c r="KLV16"/>
      <c r="KLW16"/>
      <c r="KLX16"/>
      <c r="KLY16"/>
      <c r="KLZ16"/>
      <c r="KMA16"/>
      <c r="KMB16"/>
      <c r="KMC16"/>
      <c r="KMD16"/>
      <c r="KME16"/>
      <c r="KMF16"/>
      <c r="KMG16"/>
      <c r="KMH16"/>
      <c r="KMI16"/>
      <c r="KMJ16"/>
      <c r="KMK16"/>
      <c r="KML16"/>
      <c r="KMM16"/>
      <c r="KMN16"/>
      <c r="KMO16"/>
      <c r="KMP16"/>
      <c r="KMQ16"/>
      <c r="KMR16"/>
      <c r="KMS16"/>
      <c r="KMT16"/>
      <c r="KMU16"/>
      <c r="KMV16"/>
      <c r="KMW16"/>
      <c r="KMX16"/>
      <c r="KMY16"/>
      <c r="KMZ16"/>
      <c r="KNA16"/>
      <c r="KNB16"/>
      <c r="KNC16"/>
      <c r="KND16"/>
      <c r="KNE16"/>
      <c r="KNF16"/>
      <c r="KNG16"/>
      <c r="KNH16"/>
      <c r="KNI16"/>
      <c r="KNJ16"/>
      <c r="KNK16"/>
      <c r="KNL16"/>
      <c r="KNM16"/>
      <c r="KNN16"/>
      <c r="KNO16"/>
      <c r="KNP16"/>
      <c r="KNQ16"/>
      <c r="KNR16"/>
      <c r="KNS16"/>
      <c r="KNT16"/>
      <c r="KNU16"/>
      <c r="KNV16"/>
      <c r="KNW16"/>
      <c r="KNX16"/>
      <c r="KNY16"/>
      <c r="KNZ16"/>
      <c r="KOA16"/>
      <c r="KOB16"/>
      <c r="KOC16"/>
      <c r="KOD16"/>
      <c r="KOE16"/>
      <c r="KOF16"/>
      <c r="KOG16"/>
      <c r="KOH16"/>
      <c r="KOI16"/>
      <c r="KOJ16"/>
      <c r="KOK16"/>
      <c r="KOL16"/>
      <c r="KOM16"/>
      <c r="KON16"/>
      <c r="KOO16"/>
      <c r="KOP16"/>
      <c r="KOQ16"/>
      <c r="KOR16"/>
      <c r="KOS16"/>
      <c r="KOT16"/>
      <c r="KOU16"/>
      <c r="KOV16"/>
      <c r="KOW16"/>
      <c r="KOX16"/>
      <c r="KOY16"/>
      <c r="KOZ16"/>
      <c r="KPA16"/>
      <c r="KPB16"/>
      <c r="KPC16"/>
      <c r="KPD16"/>
      <c r="KPE16"/>
      <c r="KPF16"/>
      <c r="KPG16"/>
      <c r="KPH16"/>
      <c r="KPI16"/>
      <c r="KPJ16"/>
      <c r="KPK16"/>
      <c r="KPL16"/>
      <c r="KPM16"/>
      <c r="KPN16"/>
      <c r="KPO16"/>
      <c r="KPP16"/>
      <c r="KPQ16"/>
      <c r="KPR16"/>
      <c r="KPS16"/>
      <c r="KPT16"/>
      <c r="KPU16"/>
      <c r="KPV16"/>
      <c r="KPW16"/>
      <c r="KPX16"/>
      <c r="KPY16"/>
      <c r="KPZ16"/>
      <c r="KQA16"/>
      <c r="KQB16"/>
      <c r="KQC16"/>
      <c r="KQD16"/>
      <c r="KQE16"/>
      <c r="KQF16"/>
      <c r="KQG16"/>
      <c r="KQH16"/>
      <c r="KQI16"/>
      <c r="KQJ16"/>
      <c r="KQK16"/>
      <c r="KQL16"/>
      <c r="KQM16"/>
      <c r="KQN16"/>
      <c r="KQO16"/>
      <c r="KQP16"/>
      <c r="KQQ16"/>
      <c r="KQR16"/>
      <c r="KQS16"/>
      <c r="KQT16"/>
      <c r="KQU16"/>
      <c r="KQV16"/>
      <c r="KQW16"/>
      <c r="KQX16"/>
      <c r="KQY16"/>
      <c r="KQZ16"/>
      <c r="KRA16"/>
      <c r="KRB16"/>
      <c r="KRC16"/>
      <c r="KRD16"/>
      <c r="KRE16"/>
      <c r="KRF16"/>
      <c r="KRG16"/>
      <c r="KRH16"/>
      <c r="KRI16"/>
      <c r="KRJ16"/>
      <c r="KRK16"/>
      <c r="KRL16"/>
      <c r="KRM16"/>
      <c r="KRN16"/>
      <c r="KRO16"/>
      <c r="KRP16"/>
      <c r="KRQ16"/>
      <c r="KRR16"/>
      <c r="KRS16"/>
      <c r="KRT16"/>
      <c r="KRU16"/>
      <c r="KRV16"/>
      <c r="KRW16"/>
      <c r="KRX16"/>
      <c r="KRY16"/>
      <c r="KRZ16"/>
      <c r="KSA16"/>
      <c r="KSB16"/>
      <c r="KSC16"/>
      <c r="KSD16"/>
      <c r="KSE16"/>
      <c r="KSF16"/>
      <c r="KSG16"/>
      <c r="KSH16"/>
      <c r="KSI16"/>
      <c r="KSJ16"/>
      <c r="KSK16"/>
      <c r="KSL16"/>
      <c r="KSM16"/>
      <c r="KSN16"/>
      <c r="KSO16"/>
      <c r="KSP16"/>
      <c r="KSQ16"/>
      <c r="KSR16"/>
      <c r="KSS16"/>
      <c r="KST16"/>
      <c r="KSU16"/>
      <c r="KSV16"/>
      <c r="KSW16"/>
      <c r="KSX16"/>
      <c r="KSY16"/>
      <c r="KSZ16"/>
      <c r="KTA16"/>
      <c r="KTB16"/>
      <c r="KTC16"/>
      <c r="KTD16"/>
      <c r="KTE16"/>
      <c r="KTF16"/>
      <c r="KTG16"/>
      <c r="KTH16"/>
      <c r="KTI16"/>
      <c r="KTJ16"/>
      <c r="KTK16"/>
      <c r="KTL16"/>
      <c r="KTM16"/>
      <c r="KTN16"/>
      <c r="KTO16"/>
      <c r="KTP16"/>
      <c r="KTQ16"/>
      <c r="KTR16"/>
      <c r="KTS16"/>
      <c r="KTT16"/>
      <c r="KTU16"/>
      <c r="KTV16"/>
      <c r="KTW16"/>
      <c r="KTX16"/>
      <c r="KTY16"/>
      <c r="KTZ16"/>
      <c r="KUA16"/>
      <c r="KUB16"/>
      <c r="KUC16"/>
      <c r="KUD16"/>
      <c r="KUE16"/>
      <c r="KUF16"/>
      <c r="KUG16"/>
      <c r="KUH16"/>
      <c r="KUI16"/>
      <c r="KUJ16"/>
      <c r="KUK16"/>
      <c r="KUL16"/>
      <c r="KUM16"/>
      <c r="KUN16"/>
      <c r="KUO16"/>
      <c r="KUP16"/>
      <c r="KUQ16"/>
      <c r="KUR16"/>
      <c r="KUS16"/>
      <c r="KUT16"/>
      <c r="KUU16"/>
      <c r="KUV16"/>
      <c r="KUW16"/>
      <c r="KUX16"/>
      <c r="KUY16"/>
      <c r="KUZ16"/>
      <c r="KVA16"/>
      <c r="KVB16"/>
      <c r="KVC16"/>
      <c r="KVD16"/>
      <c r="KVE16"/>
      <c r="KVF16"/>
      <c r="KVG16"/>
      <c r="KVH16"/>
      <c r="KVI16"/>
      <c r="KVJ16"/>
      <c r="KVK16"/>
      <c r="KVL16"/>
      <c r="KVM16"/>
      <c r="KVN16"/>
      <c r="KVO16"/>
      <c r="KVP16"/>
      <c r="KVQ16"/>
      <c r="KVR16"/>
      <c r="KVS16"/>
      <c r="KVT16"/>
      <c r="KVU16"/>
      <c r="KVV16"/>
      <c r="KVW16"/>
      <c r="KVX16"/>
      <c r="KVY16"/>
      <c r="KVZ16"/>
      <c r="KWA16"/>
      <c r="KWB16"/>
      <c r="KWC16"/>
      <c r="KWD16"/>
      <c r="KWE16"/>
      <c r="KWF16"/>
      <c r="KWG16"/>
      <c r="KWH16"/>
      <c r="KWI16"/>
      <c r="KWJ16"/>
      <c r="KWK16"/>
      <c r="KWL16"/>
      <c r="KWM16"/>
      <c r="KWN16"/>
      <c r="KWO16"/>
      <c r="KWP16"/>
      <c r="KWQ16"/>
      <c r="KWR16"/>
      <c r="KWS16"/>
      <c r="KWT16"/>
      <c r="KWU16"/>
      <c r="KWV16"/>
      <c r="KWW16"/>
      <c r="KWX16"/>
      <c r="KWY16"/>
      <c r="KWZ16"/>
      <c r="KXA16"/>
      <c r="KXB16"/>
      <c r="KXC16"/>
      <c r="KXD16"/>
      <c r="KXE16"/>
      <c r="KXF16"/>
      <c r="KXG16"/>
      <c r="KXH16"/>
      <c r="KXI16"/>
      <c r="KXJ16"/>
      <c r="KXK16"/>
      <c r="KXL16"/>
      <c r="KXM16"/>
      <c r="KXN16"/>
      <c r="KXO16"/>
      <c r="KXP16"/>
      <c r="KXQ16"/>
      <c r="KXR16"/>
      <c r="KXS16"/>
      <c r="KXT16"/>
      <c r="KXU16"/>
      <c r="KXV16"/>
      <c r="KXW16"/>
      <c r="KXX16"/>
      <c r="KXY16"/>
      <c r="KXZ16"/>
      <c r="KYA16"/>
      <c r="KYB16"/>
      <c r="KYC16"/>
      <c r="KYD16"/>
      <c r="KYE16"/>
      <c r="KYF16"/>
      <c r="KYG16"/>
      <c r="KYH16"/>
      <c r="KYI16"/>
      <c r="KYJ16"/>
      <c r="KYK16"/>
      <c r="KYL16"/>
      <c r="KYM16"/>
      <c r="KYN16"/>
      <c r="KYO16"/>
      <c r="KYP16"/>
      <c r="KYQ16"/>
      <c r="KYR16"/>
      <c r="KYS16"/>
      <c r="KYT16"/>
      <c r="KYU16"/>
      <c r="KYV16"/>
      <c r="KYW16"/>
      <c r="KYX16"/>
      <c r="KYY16"/>
      <c r="KYZ16"/>
      <c r="KZA16"/>
      <c r="KZB16"/>
      <c r="KZC16"/>
      <c r="KZD16"/>
      <c r="KZE16"/>
      <c r="KZF16"/>
      <c r="KZG16"/>
      <c r="KZH16"/>
      <c r="KZI16"/>
      <c r="KZJ16"/>
      <c r="KZK16"/>
      <c r="KZL16"/>
      <c r="KZM16"/>
      <c r="KZN16"/>
      <c r="KZO16"/>
      <c r="KZP16"/>
      <c r="KZQ16"/>
      <c r="KZR16"/>
      <c r="KZS16"/>
      <c r="KZT16"/>
      <c r="KZU16"/>
      <c r="KZV16"/>
      <c r="KZW16"/>
      <c r="KZX16"/>
      <c r="KZY16"/>
      <c r="KZZ16"/>
      <c r="LAA16"/>
      <c r="LAB16"/>
      <c r="LAC16"/>
      <c r="LAD16"/>
      <c r="LAE16"/>
      <c r="LAF16"/>
      <c r="LAG16"/>
      <c r="LAH16"/>
      <c r="LAI16"/>
      <c r="LAJ16"/>
      <c r="LAK16"/>
      <c r="LAL16"/>
      <c r="LAM16"/>
      <c r="LAN16"/>
      <c r="LAO16"/>
      <c r="LAP16"/>
      <c r="LAQ16"/>
      <c r="LAR16"/>
      <c r="LAS16"/>
      <c r="LAT16"/>
      <c r="LAU16"/>
      <c r="LAV16"/>
      <c r="LAW16"/>
      <c r="LAX16"/>
      <c r="LAY16"/>
      <c r="LAZ16"/>
      <c r="LBA16"/>
      <c r="LBB16"/>
      <c r="LBC16"/>
      <c r="LBD16"/>
      <c r="LBE16"/>
      <c r="LBF16"/>
      <c r="LBG16"/>
      <c r="LBH16"/>
      <c r="LBI16"/>
      <c r="LBJ16"/>
      <c r="LBK16"/>
      <c r="LBL16"/>
      <c r="LBM16"/>
      <c r="LBN16"/>
      <c r="LBO16"/>
      <c r="LBP16"/>
      <c r="LBQ16"/>
      <c r="LBR16"/>
      <c r="LBS16"/>
      <c r="LBT16"/>
      <c r="LBU16"/>
      <c r="LBV16"/>
      <c r="LBW16"/>
      <c r="LBX16"/>
      <c r="LBY16"/>
      <c r="LBZ16"/>
      <c r="LCA16"/>
      <c r="LCB16"/>
      <c r="LCC16"/>
      <c r="LCD16"/>
      <c r="LCE16"/>
      <c r="LCF16"/>
      <c r="LCG16"/>
      <c r="LCH16"/>
      <c r="LCI16"/>
      <c r="LCJ16"/>
      <c r="LCK16"/>
      <c r="LCL16"/>
      <c r="LCM16"/>
      <c r="LCN16"/>
      <c r="LCO16"/>
      <c r="LCP16"/>
      <c r="LCQ16"/>
      <c r="LCR16"/>
      <c r="LCS16"/>
      <c r="LCT16"/>
      <c r="LCU16"/>
      <c r="LCV16"/>
      <c r="LCW16"/>
      <c r="LCX16"/>
      <c r="LCY16"/>
      <c r="LCZ16"/>
      <c r="LDA16"/>
      <c r="LDB16"/>
      <c r="LDC16"/>
      <c r="LDD16"/>
      <c r="LDE16"/>
      <c r="LDF16"/>
      <c r="LDG16"/>
      <c r="LDH16"/>
      <c r="LDI16"/>
      <c r="LDJ16"/>
      <c r="LDK16"/>
      <c r="LDL16"/>
      <c r="LDM16"/>
      <c r="LDN16"/>
      <c r="LDO16"/>
      <c r="LDP16"/>
      <c r="LDQ16"/>
      <c r="LDR16"/>
      <c r="LDS16"/>
      <c r="LDT16"/>
      <c r="LDU16"/>
      <c r="LDV16"/>
      <c r="LDW16"/>
      <c r="LDX16"/>
      <c r="LDY16"/>
      <c r="LDZ16"/>
      <c r="LEA16"/>
      <c r="LEB16"/>
      <c r="LEC16"/>
      <c r="LED16"/>
      <c r="LEE16"/>
      <c r="LEF16"/>
      <c r="LEG16"/>
      <c r="LEH16"/>
      <c r="LEI16"/>
      <c r="LEJ16"/>
      <c r="LEK16"/>
      <c r="LEL16"/>
      <c r="LEM16"/>
      <c r="LEN16"/>
      <c r="LEO16"/>
      <c r="LEP16"/>
      <c r="LEQ16"/>
      <c r="LER16"/>
      <c r="LES16"/>
      <c r="LET16"/>
      <c r="LEU16"/>
      <c r="LEV16"/>
      <c r="LEW16"/>
      <c r="LEX16"/>
      <c r="LEY16"/>
      <c r="LEZ16"/>
      <c r="LFA16"/>
      <c r="LFB16"/>
      <c r="LFC16"/>
      <c r="LFD16"/>
      <c r="LFE16"/>
      <c r="LFF16"/>
      <c r="LFG16"/>
      <c r="LFH16"/>
      <c r="LFI16"/>
      <c r="LFJ16"/>
      <c r="LFK16"/>
      <c r="LFL16"/>
      <c r="LFM16"/>
      <c r="LFN16"/>
      <c r="LFO16"/>
      <c r="LFP16"/>
      <c r="LFQ16"/>
      <c r="LFR16"/>
      <c r="LFS16"/>
      <c r="LFT16"/>
      <c r="LFU16"/>
      <c r="LFV16"/>
      <c r="LFW16"/>
      <c r="LFX16"/>
      <c r="LFY16"/>
      <c r="LFZ16"/>
      <c r="LGA16"/>
      <c r="LGB16"/>
      <c r="LGC16"/>
      <c r="LGD16"/>
      <c r="LGE16"/>
      <c r="LGF16"/>
      <c r="LGG16"/>
      <c r="LGH16"/>
      <c r="LGI16"/>
      <c r="LGJ16"/>
      <c r="LGK16"/>
      <c r="LGL16"/>
      <c r="LGM16"/>
      <c r="LGN16"/>
      <c r="LGO16"/>
      <c r="LGP16"/>
      <c r="LGQ16"/>
      <c r="LGR16"/>
      <c r="LGS16"/>
      <c r="LGT16"/>
      <c r="LGU16"/>
      <c r="LGV16"/>
      <c r="LGW16"/>
      <c r="LGX16"/>
      <c r="LGY16"/>
      <c r="LGZ16"/>
      <c r="LHA16"/>
      <c r="LHB16"/>
      <c r="LHC16"/>
      <c r="LHD16"/>
      <c r="LHE16"/>
      <c r="LHF16"/>
      <c r="LHG16"/>
      <c r="LHH16"/>
      <c r="LHI16"/>
      <c r="LHJ16"/>
      <c r="LHK16"/>
      <c r="LHL16"/>
      <c r="LHM16"/>
      <c r="LHN16"/>
      <c r="LHO16"/>
      <c r="LHP16"/>
      <c r="LHQ16"/>
      <c r="LHR16"/>
      <c r="LHS16"/>
      <c r="LHT16"/>
      <c r="LHU16"/>
      <c r="LHV16"/>
      <c r="LHW16"/>
      <c r="LHX16"/>
      <c r="LHY16"/>
      <c r="LHZ16"/>
      <c r="LIA16"/>
      <c r="LIB16"/>
      <c r="LIC16"/>
      <c r="LID16"/>
      <c r="LIE16"/>
      <c r="LIF16"/>
      <c r="LIG16"/>
      <c r="LIH16"/>
      <c r="LII16"/>
      <c r="LIJ16"/>
      <c r="LIK16"/>
      <c r="LIL16"/>
      <c r="LIM16"/>
      <c r="LIN16"/>
      <c r="LIO16"/>
      <c r="LIP16"/>
      <c r="LIQ16"/>
      <c r="LIR16"/>
      <c r="LIS16"/>
      <c r="LIT16"/>
      <c r="LIU16"/>
      <c r="LIV16"/>
      <c r="LIW16"/>
      <c r="LIX16"/>
      <c r="LIY16"/>
      <c r="LIZ16"/>
      <c r="LJA16"/>
      <c r="LJB16"/>
      <c r="LJC16"/>
      <c r="LJD16"/>
      <c r="LJE16"/>
      <c r="LJF16"/>
      <c r="LJG16"/>
      <c r="LJH16"/>
      <c r="LJI16"/>
      <c r="LJJ16"/>
      <c r="LJK16"/>
      <c r="LJL16"/>
      <c r="LJM16"/>
      <c r="LJN16"/>
      <c r="LJO16"/>
      <c r="LJP16"/>
      <c r="LJQ16"/>
      <c r="LJR16"/>
      <c r="LJS16"/>
      <c r="LJT16"/>
      <c r="LJU16"/>
      <c r="LJV16"/>
      <c r="LJW16"/>
      <c r="LJX16"/>
      <c r="LJY16"/>
      <c r="LJZ16"/>
      <c r="LKA16"/>
      <c r="LKB16"/>
      <c r="LKC16"/>
      <c r="LKD16"/>
      <c r="LKE16"/>
      <c r="LKF16"/>
      <c r="LKG16"/>
      <c r="LKH16"/>
      <c r="LKI16"/>
      <c r="LKJ16"/>
      <c r="LKK16"/>
      <c r="LKL16"/>
      <c r="LKM16"/>
      <c r="LKN16"/>
      <c r="LKO16"/>
      <c r="LKP16"/>
      <c r="LKQ16"/>
      <c r="LKR16"/>
      <c r="LKS16"/>
      <c r="LKT16"/>
      <c r="LKU16"/>
      <c r="LKV16"/>
      <c r="LKW16"/>
      <c r="LKX16"/>
      <c r="LKY16"/>
      <c r="LKZ16"/>
      <c r="LLA16"/>
      <c r="LLB16"/>
      <c r="LLC16"/>
      <c r="LLD16"/>
      <c r="LLE16"/>
      <c r="LLF16"/>
      <c r="LLG16"/>
      <c r="LLH16"/>
      <c r="LLI16"/>
      <c r="LLJ16"/>
      <c r="LLK16"/>
      <c r="LLL16"/>
      <c r="LLM16"/>
      <c r="LLN16"/>
      <c r="LLO16"/>
      <c r="LLP16"/>
      <c r="LLQ16"/>
      <c r="LLR16"/>
      <c r="LLS16"/>
      <c r="LLT16"/>
      <c r="LLU16"/>
      <c r="LLV16"/>
      <c r="LLW16"/>
      <c r="LLX16"/>
      <c r="LLY16"/>
      <c r="LLZ16"/>
      <c r="LMA16"/>
      <c r="LMB16"/>
      <c r="LMC16"/>
      <c r="LMD16"/>
      <c r="LME16"/>
      <c r="LMF16"/>
      <c r="LMG16"/>
      <c r="LMH16"/>
      <c r="LMI16"/>
      <c r="LMJ16"/>
      <c r="LMK16"/>
      <c r="LML16"/>
      <c r="LMM16"/>
      <c r="LMN16"/>
      <c r="LMO16"/>
      <c r="LMP16"/>
      <c r="LMQ16"/>
      <c r="LMR16"/>
      <c r="LMS16"/>
      <c r="LMT16"/>
      <c r="LMU16"/>
      <c r="LMV16"/>
      <c r="LMW16"/>
      <c r="LMX16"/>
      <c r="LMY16"/>
      <c r="LMZ16"/>
      <c r="LNA16"/>
      <c r="LNB16"/>
      <c r="LNC16"/>
      <c r="LND16"/>
      <c r="LNE16"/>
      <c r="LNF16"/>
      <c r="LNG16"/>
      <c r="LNH16"/>
      <c r="LNI16"/>
      <c r="LNJ16"/>
      <c r="LNK16"/>
      <c r="LNL16"/>
      <c r="LNM16"/>
      <c r="LNN16"/>
      <c r="LNO16"/>
      <c r="LNP16"/>
      <c r="LNQ16"/>
      <c r="LNR16"/>
      <c r="LNS16"/>
      <c r="LNT16"/>
      <c r="LNU16"/>
      <c r="LNV16"/>
      <c r="LNW16"/>
      <c r="LNX16"/>
      <c r="LNY16"/>
      <c r="LNZ16"/>
      <c r="LOA16"/>
      <c r="LOB16"/>
      <c r="LOC16"/>
      <c r="LOD16"/>
      <c r="LOE16"/>
      <c r="LOF16"/>
      <c r="LOG16"/>
      <c r="LOH16"/>
      <c r="LOI16"/>
      <c r="LOJ16"/>
      <c r="LOK16"/>
      <c r="LOL16"/>
      <c r="LOM16"/>
      <c r="LON16"/>
      <c r="LOO16"/>
      <c r="LOP16"/>
      <c r="LOQ16"/>
      <c r="LOR16"/>
      <c r="LOS16"/>
      <c r="LOT16"/>
      <c r="LOU16"/>
      <c r="LOV16"/>
      <c r="LOW16"/>
      <c r="LOX16"/>
      <c r="LOY16"/>
      <c r="LOZ16"/>
      <c r="LPA16"/>
      <c r="LPB16"/>
      <c r="LPC16"/>
      <c r="LPD16"/>
      <c r="LPE16"/>
      <c r="LPF16"/>
      <c r="LPG16"/>
      <c r="LPH16"/>
      <c r="LPI16"/>
      <c r="LPJ16"/>
      <c r="LPK16"/>
      <c r="LPL16"/>
      <c r="LPM16"/>
      <c r="LPN16"/>
      <c r="LPO16"/>
      <c r="LPP16"/>
      <c r="LPQ16"/>
      <c r="LPR16"/>
      <c r="LPS16"/>
      <c r="LPT16"/>
      <c r="LPU16"/>
      <c r="LPV16"/>
      <c r="LPW16"/>
      <c r="LPX16"/>
      <c r="LPY16"/>
      <c r="LPZ16"/>
      <c r="LQA16"/>
      <c r="LQB16"/>
      <c r="LQC16"/>
      <c r="LQD16"/>
      <c r="LQE16"/>
      <c r="LQF16"/>
      <c r="LQG16"/>
      <c r="LQH16"/>
      <c r="LQI16"/>
      <c r="LQJ16"/>
      <c r="LQK16"/>
      <c r="LQL16"/>
      <c r="LQM16"/>
      <c r="LQN16"/>
      <c r="LQO16"/>
      <c r="LQP16"/>
      <c r="LQQ16"/>
      <c r="LQR16"/>
      <c r="LQS16"/>
      <c r="LQT16"/>
      <c r="LQU16"/>
      <c r="LQV16"/>
      <c r="LQW16"/>
      <c r="LQX16"/>
      <c r="LQY16"/>
      <c r="LQZ16"/>
      <c r="LRA16"/>
      <c r="LRB16"/>
      <c r="LRC16"/>
      <c r="LRD16"/>
      <c r="LRE16"/>
      <c r="LRF16"/>
      <c r="LRG16"/>
      <c r="LRH16"/>
      <c r="LRI16"/>
      <c r="LRJ16"/>
      <c r="LRK16"/>
      <c r="LRL16"/>
      <c r="LRM16"/>
      <c r="LRN16"/>
      <c r="LRO16"/>
      <c r="LRP16"/>
      <c r="LRQ16"/>
      <c r="LRR16"/>
      <c r="LRS16"/>
      <c r="LRT16"/>
      <c r="LRU16"/>
      <c r="LRV16"/>
      <c r="LRW16"/>
      <c r="LRX16"/>
      <c r="LRY16"/>
      <c r="LRZ16"/>
      <c r="LSA16"/>
      <c r="LSB16"/>
      <c r="LSC16"/>
      <c r="LSD16"/>
      <c r="LSE16"/>
      <c r="LSF16"/>
      <c r="LSG16"/>
      <c r="LSH16"/>
      <c r="LSI16"/>
      <c r="LSJ16"/>
      <c r="LSK16"/>
      <c r="LSL16"/>
      <c r="LSM16"/>
      <c r="LSN16"/>
      <c r="LSO16"/>
      <c r="LSP16"/>
      <c r="LSQ16"/>
      <c r="LSR16"/>
      <c r="LSS16"/>
      <c r="LST16"/>
      <c r="LSU16"/>
      <c r="LSV16"/>
      <c r="LSW16"/>
      <c r="LSX16"/>
      <c r="LSY16"/>
      <c r="LSZ16"/>
      <c r="LTA16"/>
      <c r="LTB16"/>
      <c r="LTC16"/>
      <c r="LTD16"/>
      <c r="LTE16"/>
      <c r="LTF16"/>
      <c r="LTG16"/>
      <c r="LTH16"/>
      <c r="LTI16"/>
      <c r="LTJ16"/>
      <c r="LTK16"/>
      <c r="LTL16"/>
      <c r="LTM16"/>
      <c r="LTN16"/>
      <c r="LTO16"/>
      <c r="LTP16"/>
      <c r="LTQ16"/>
      <c r="LTR16"/>
      <c r="LTS16"/>
      <c r="LTT16"/>
      <c r="LTU16"/>
      <c r="LTV16"/>
      <c r="LTW16"/>
      <c r="LTX16"/>
      <c r="LTY16"/>
      <c r="LTZ16"/>
      <c r="LUA16"/>
      <c r="LUB16"/>
      <c r="LUC16"/>
      <c r="LUD16"/>
      <c r="LUE16"/>
      <c r="LUF16"/>
      <c r="LUG16"/>
      <c r="LUH16"/>
      <c r="LUI16"/>
      <c r="LUJ16"/>
      <c r="LUK16"/>
      <c r="LUL16"/>
      <c r="LUM16"/>
      <c r="LUN16"/>
      <c r="LUO16"/>
      <c r="LUP16"/>
      <c r="LUQ16"/>
      <c r="LUR16"/>
      <c r="LUS16"/>
      <c r="LUT16"/>
      <c r="LUU16"/>
      <c r="LUV16"/>
      <c r="LUW16"/>
      <c r="LUX16"/>
      <c r="LUY16"/>
      <c r="LUZ16"/>
      <c r="LVA16"/>
      <c r="LVB16"/>
      <c r="LVC16"/>
      <c r="LVD16"/>
      <c r="LVE16"/>
      <c r="LVF16"/>
      <c r="LVG16"/>
      <c r="LVH16"/>
      <c r="LVI16"/>
      <c r="LVJ16"/>
      <c r="LVK16"/>
      <c r="LVL16"/>
      <c r="LVM16"/>
      <c r="LVN16"/>
      <c r="LVO16"/>
      <c r="LVP16"/>
      <c r="LVQ16"/>
      <c r="LVR16"/>
      <c r="LVS16"/>
      <c r="LVT16"/>
      <c r="LVU16"/>
      <c r="LVV16"/>
      <c r="LVW16"/>
      <c r="LVX16"/>
      <c r="LVY16"/>
      <c r="LVZ16"/>
      <c r="LWA16"/>
      <c r="LWB16"/>
      <c r="LWC16"/>
      <c r="LWD16"/>
      <c r="LWE16"/>
      <c r="LWF16"/>
      <c r="LWG16"/>
      <c r="LWH16"/>
      <c r="LWI16"/>
      <c r="LWJ16"/>
      <c r="LWK16"/>
      <c r="LWL16"/>
      <c r="LWM16"/>
      <c r="LWN16"/>
      <c r="LWO16"/>
      <c r="LWP16"/>
      <c r="LWQ16"/>
      <c r="LWR16"/>
      <c r="LWS16"/>
      <c r="LWT16"/>
      <c r="LWU16"/>
      <c r="LWV16"/>
      <c r="LWW16"/>
      <c r="LWX16"/>
      <c r="LWY16"/>
      <c r="LWZ16"/>
      <c r="LXA16"/>
      <c r="LXB16"/>
      <c r="LXC16"/>
      <c r="LXD16"/>
      <c r="LXE16"/>
      <c r="LXF16"/>
      <c r="LXG16"/>
      <c r="LXH16"/>
      <c r="LXI16"/>
      <c r="LXJ16"/>
      <c r="LXK16"/>
      <c r="LXL16"/>
      <c r="LXM16"/>
      <c r="LXN16"/>
      <c r="LXO16"/>
      <c r="LXP16"/>
      <c r="LXQ16"/>
      <c r="LXR16"/>
      <c r="LXS16"/>
      <c r="LXT16"/>
      <c r="LXU16"/>
      <c r="LXV16"/>
      <c r="LXW16"/>
      <c r="LXX16"/>
      <c r="LXY16"/>
      <c r="LXZ16"/>
      <c r="LYA16"/>
      <c r="LYB16"/>
      <c r="LYC16"/>
      <c r="LYD16"/>
      <c r="LYE16"/>
      <c r="LYF16"/>
      <c r="LYG16"/>
      <c r="LYH16"/>
      <c r="LYI16"/>
      <c r="LYJ16"/>
      <c r="LYK16"/>
      <c r="LYL16"/>
      <c r="LYM16"/>
      <c r="LYN16"/>
      <c r="LYO16"/>
      <c r="LYP16"/>
      <c r="LYQ16"/>
      <c r="LYR16"/>
      <c r="LYS16"/>
      <c r="LYT16"/>
      <c r="LYU16"/>
      <c r="LYV16"/>
      <c r="LYW16"/>
      <c r="LYX16"/>
      <c r="LYY16"/>
      <c r="LYZ16"/>
      <c r="LZA16"/>
      <c r="LZB16"/>
      <c r="LZC16"/>
      <c r="LZD16"/>
      <c r="LZE16"/>
      <c r="LZF16"/>
      <c r="LZG16"/>
      <c r="LZH16"/>
      <c r="LZI16"/>
      <c r="LZJ16"/>
      <c r="LZK16"/>
      <c r="LZL16"/>
      <c r="LZM16"/>
      <c r="LZN16"/>
      <c r="LZO16"/>
      <c r="LZP16"/>
      <c r="LZQ16"/>
      <c r="LZR16"/>
      <c r="LZS16"/>
      <c r="LZT16"/>
      <c r="LZU16"/>
      <c r="LZV16"/>
      <c r="LZW16"/>
      <c r="LZX16"/>
      <c r="LZY16"/>
      <c r="LZZ16"/>
      <c r="MAA16"/>
      <c r="MAB16"/>
      <c r="MAC16"/>
      <c r="MAD16"/>
      <c r="MAE16"/>
      <c r="MAF16"/>
      <c r="MAG16"/>
      <c r="MAH16"/>
      <c r="MAI16"/>
      <c r="MAJ16"/>
      <c r="MAK16"/>
      <c r="MAL16"/>
      <c r="MAM16"/>
      <c r="MAN16"/>
      <c r="MAO16"/>
      <c r="MAP16"/>
      <c r="MAQ16"/>
      <c r="MAR16"/>
      <c r="MAS16"/>
      <c r="MAT16"/>
      <c r="MAU16"/>
      <c r="MAV16"/>
      <c r="MAW16"/>
      <c r="MAX16"/>
      <c r="MAY16"/>
      <c r="MAZ16"/>
      <c r="MBA16"/>
      <c r="MBB16"/>
      <c r="MBC16"/>
      <c r="MBD16"/>
      <c r="MBE16"/>
      <c r="MBF16"/>
      <c r="MBG16"/>
      <c r="MBH16"/>
      <c r="MBI16"/>
      <c r="MBJ16"/>
      <c r="MBK16"/>
      <c r="MBL16"/>
      <c r="MBM16"/>
      <c r="MBN16"/>
      <c r="MBO16"/>
      <c r="MBP16"/>
      <c r="MBQ16"/>
      <c r="MBR16"/>
      <c r="MBS16"/>
      <c r="MBT16"/>
      <c r="MBU16"/>
      <c r="MBV16"/>
      <c r="MBW16"/>
      <c r="MBX16"/>
      <c r="MBY16"/>
      <c r="MBZ16"/>
      <c r="MCA16"/>
      <c r="MCB16"/>
      <c r="MCC16"/>
      <c r="MCD16"/>
      <c r="MCE16"/>
      <c r="MCF16"/>
      <c r="MCG16"/>
      <c r="MCH16"/>
      <c r="MCI16"/>
      <c r="MCJ16"/>
      <c r="MCK16"/>
      <c r="MCL16"/>
      <c r="MCM16"/>
      <c r="MCN16"/>
      <c r="MCO16"/>
      <c r="MCP16"/>
      <c r="MCQ16"/>
      <c r="MCR16"/>
      <c r="MCS16"/>
      <c r="MCT16"/>
      <c r="MCU16"/>
      <c r="MCV16"/>
      <c r="MCW16"/>
      <c r="MCX16"/>
      <c r="MCY16"/>
      <c r="MCZ16"/>
      <c r="MDA16"/>
      <c r="MDB16"/>
      <c r="MDC16"/>
      <c r="MDD16"/>
      <c r="MDE16"/>
      <c r="MDF16"/>
      <c r="MDG16"/>
      <c r="MDH16"/>
      <c r="MDI16"/>
      <c r="MDJ16"/>
      <c r="MDK16"/>
      <c r="MDL16"/>
      <c r="MDM16"/>
      <c r="MDN16"/>
      <c r="MDO16"/>
      <c r="MDP16"/>
      <c r="MDQ16"/>
      <c r="MDR16"/>
      <c r="MDS16"/>
      <c r="MDT16"/>
      <c r="MDU16"/>
      <c r="MDV16"/>
      <c r="MDW16"/>
      <c r="MDX16"/>
      <c r="MDY16"/>
      <c r="MDZ16"/>
      <c r="MEA16"/>
      <c r="MEB16"/>
      <c r="MEC16"/>
      <c r="MED16"/>
      <c r="MEE16"/>
      <c r="MEF16"/>
      <c r="MEG16"/>
      <c r="MEH16"/>
      <c r="MEI16"/>
      <c r="MEJ16"/>
      <c r="MEK16"/>
      <c r="MEL16"/>
      <c r="MEM16"/>
      <c r="MEN16"/>
      <c r="MEO16"/>
      <c r="MEP16"/>
      <c r="MEQ16"/>
      <c r="MER16"/>
      <c r="MES16"/>
      <c r="MET16"/>
      <c r="MEU16"/>
      <c r="MEV16"/>
      <c r="MEW16"/>
      <c r="MEX16"/>
      <c r="MEY16"/>
      <c r="MEZ16"/>
      <c r="MFA16"/>
      <c r="MFB16"/>
      <c r="MFC16"/>
      <c r="MFD16"/>
      <c r="MFE16"/>
      <c r="MFF16"/>
      <c r="MFG16"/>
      <c r="MFH16"/>
      <c r="MFI16"/>
      <c r="MFJ16"/>
      <c r="MFK16"/>
      <c r="MFL16"/>
      <c r="MFM16"/>
      <c r="MFN16"/>
      <c r="MFO16"/>
      <c r="MFP16"/>
      <c r="MFQ16"/>
      <c r="MFR16"/>
      <c r="MFS16"/>
      <c r="MFT16"/>
      <c r="MFU16"/>
      <c r="MFV16"/>
      <c r="MFW16"/>
      <c r="MFX16"/>
      <c r="MFY16"/>
      <c r="MFZ16"/>
      <c r="MGA16"/>
      <c r="MGB16"/>
      <c r="MGC16"/>
      <c r="MGD16"/>
      <c r="MGE16"/>
      <c r="MGF16"/>
      <c r="MGG16"/>
      <c r="MGH16"/>
      <c r="MGI16"/>
      <c r="MGJ16"/>
      <c r="MGK16"/>
      <c r="MGL16"/>
      <c r="MGM16"/>
      <c r="MGN16"/>
      <c r="MGO16"/>
      <c r="MGP16"/>
      <c r="MGQ16"/>
      <c r="MGR16"/>
      <c r="MGS16"/>
      <c r="MGT16"/>
      <c r="MGU16"/>
      <c r="MGV16"/>
      <c r="MGW16"/>
      <c r="MGX16"/>
      <c r="MGY16"/>
      <c r="MGZ16"/>
      <c r="MHA16"/>
      <c r="MHB16"/>
      <c r="MHC16"/>
      <c r="MHD16"/>
      <c r="MHE16"/>
      <c r="MHF16"/>
      <c r="MHG16"/>
      <c r="MHH16"/>
      <c r="MHI16"/>
      <c r="MHJ16"/>
      <c r="MHK16"/>
      <c r="MHL16"/>
      <c r="MHM16"/>
      <c r="MHN16"/>
      <c r="MHO16"/>
      <c r="MHP16"/>
      <c r="MHQ16"/>
      <c r="MHR16"/>
      <c r="MHS16"/>
      <c r="MHT16"/>
      <c r="MHU16"/>
      <c r="MHV16"/>
      <c r="MHW16"/>
      <c r="MHX16"/>
      <c r="MHY16"/>
      <c r="MHZ16"/>
      <c r="MIA16"/>
      <c r="MIB16"/>
      <c r="MIC16"/>
      <c r="MID16"/>
      <c r="MIE16"/>
      <c r="MIF16"/>
      <c r="MIG16"/>
      <c r="MIH16"/>
      <c r="MII16"/>
      <c r="MIJ16"/>
      <c r="MIK16"/>
      <c r="MIL16"/>
      <c r="MIM16"/>
      <c r="MIN16"/>
      <c r="MIO16"/>
      <c r="MIP16"/>
      <c r="MIQ16"/>
      <c r="MIR16"/>
      <c r="MIS16"/>
      <c r="MIT16"/>
      <c r="MIU16"/>
      <c r="MIV16"/>
      <c r="MIW16"/>
      <c r="MIX16"/>
      <c r="MIY16"/>
      <c r="MIZ16"/>
      <c r="MJA16"/>
      <c r="MJB16"/>
      <c r="MJC16"/>
      <c r="MJD16"/>
      <c r="MJE16"/>
      <c r="MJF16"/>
      <c r="MJG16"/>
      <c r="MJH16"/>
      <c r="MJI16"/>
      <c r="MJJ16"/>
      <c r="MJK16"/>
      <c r="MJL16"/>
      <c r="MJM16"/>
      <c r="MJN16"/>
      <c r="MJO16"/>
      <c r="MJP16"/>
      <c r="MJQ16"/>
      <c r="MJR16"/>
      <c r="MJS16"/>
      <c r="MJT16"/>
      <c r="MJU16"/>
      <c r="MJV16"/>
      <c r="MJW16"/>
      <c r="MJX16"/>
      <c r="MJY16"/>
      <c r="MJZ16"/>
      <c r="MKA16"/>
      <c r="MKB16"/>
      <c r="MKC16"/>
      <c r="MKD16"/>
      <c r="MKE16"/>
      <c r="MKF16"/>
      <c r="MKG16"/>
      <c r="MKH16"/>
      <c r="MKI16"/>
      <c r="MKJ16"/>
      <c r="MKK16"/>
      <c r="MKL16"/>
      <c r="MKM16"/>
      <c r="MKN16"/>
      <c r="MKO16"/>
      <c r="MKP16"/>
      <c r="MKQ16"/>
      <c r="MKR16"/>
      <c r="MKS16"/>
      <c r="MKT16"/>
      <c r="MKU16"/>
      <c r="MKV16"/>
      <c r="MKW16"/>
      <c r="MKX16"/>
      <c r="MKY16"/>
      <c r="MKZ16"/>
      <c r="MLA16"/>
      <c r="MLB16"/>
      <c r="MLC16"/>
      <c r="MLD16"/>
      <c r="MLE16"/>
      <c r="MLF16"/>
      <c r="MLG16"/>
      <c r="MLH16"/>
      <c r="MLI16"/>
      <c r="MLJ16"/>
      <c r="MLK16"/>
      <c r="MLL16"/>
      <c r="MLM16"/>
      <c r="MLN16"/>
      <c r="MLO16"/>
      <c r="MLP16"/>
      <c r="MLQ16"/>
      <c r="MLR16"/>
      <c r="MLS16"/>
      <c r="MLT16"/>
      <c r="MLU16"/>
      <c r="MLV16"/>
      <c r="MLW16"/>
      <c r="MLX16"/>
      <c r="MLY16"/>
      <c r="MLZ16"/>
      <c r="MMA16"/>
      <c r="MMB16"/>
      <c r="MMC16"/>
      <c r="MMD16"/>
      <c r="MME16"/>
      <c r="MMF16"/>
      <c r="MMG16"/>
      <c r="MMH16"/>
      <c r="MMI16"/>
      <c r="MMJ16"/>
      <c r="MMK16"/>
      <c r="MML16"/>
      <c r="MMM16"/>
      <c r="MMN16"/>
      <c r="MMO16"/>
      <c r="MMP16"/>
      <c r="MMQ16"/>
      <c r="MMR16"/>
      <c r="MMS16"/>
      <c r="MMT16"/>
      <c r="MMU16"/>
      <c r="MMV16"/>
      <c r="MMW16"/>
      <c r="MMX16"/>
      <c r="MMY16"/>
      <c r="MMZ16"/>
      <c r="MNA16"/>
      <c r="MNB16"/>
      <c r="MNC16"/>
      <c r="MND16"/>
      <c r="MNE16"/>
      <c r="MNF16"/>
      <c r="MNG16"/>
      <c r="MNH16"/>
      <c r="MNI16"/>
      <c r="MNJ16"/>
      <c r="MNK16"/>
      <c r="MNL16"/>
      <c r="MNM16"/>
      <c r="MNN16"/>
      <c r="MNO16"/>
      <c r="MNP16"/>
      <c r="MNQ16"/>
      <c r="MNR16"/>
      <c r="MNS16"/>
      <c r="MNT16"/>
      <c r="MNU16"/>
      <c r="MNV16"/>
      <c r="MNW16"/>
      <c r="MNX16"/>
      <c r="MNY16"/>
      <c r="MNZ16"/>
      <c r="MOA16"/>
      <c r="MOB16"/>
      <c r="MOC16"/>
      <c r="MOD16"/>
      <c r="MOE16"/>
      <c r="MOF16"/>
      <c r="MOG16"/>
      <c r="MOH16"/>
      <c r="MOI16"/>
      <c r="MOJ16"/>
      <c r="MOK16"/>
      <c r="MOL16"/>
      <c r="MOM16"/>
      <c r="MON16"/>
      <c r="MOO16"/>
      <c r="MOP16"/>
      <c r="MOQ16"/>
      <c r="MOR16"/>
      <c r="MOS16"/>
      <c r="MOT16"/>
      <c r="MOU16"/>
      <c r="MOV16"/>
      <c r="MOW16"/>
      <c r="MOX16"/>
      <c r="MOY16"/>
      <c r="MOZ16"/>
      <c r="MPA16"/>
      <c r="MPB16"/>
      <c r="MPC16"/>
      <c r="MPD16"/>
      <c r="MPE16"/>
      <c r="MPF16"/>
      <c r="MPG16"/>
      <c r="MPH16"/>
      <c r="MPI16"/>
      <c r="MPJ16"/>
      <c r="MPK16"/>
      <c r="MPL16"/>
      <c r="MPM16"/>
      <c r="MPN16"/>
      <c r="MPO16"/>
      <c r="MPP16"/>
      <c r="MPQ16"/>
      <c r="MPR16"/>
      <c r="MPS16"/>
      <c r="MPT16"/>
      <c r="MPU16"/>
      <c r="MPV16"/>
      <c r="MPW16"/>
      <c r="MPX16"/>
      <c r="MPY16"/>
      <c r="MPZ16"/>
      <c r="MQA16"/>
      <c r="MQB16"/>
      <c r="MQC16"/>
      <c r="MQD16"/>
      <c r="MQE16"/>
      <c r="MQF16"/>
      <c r="MQG16"/>
      <c r="MQH16"/>
      <c r="MQI16"/>
      <c r="MQJ16"/>
      <c r="MQK16"/>
      <c r="MQL16"/>
      <c r="MQM16"/>
      <c r="MQN16"/>
      <c r="MQO16"/>
      <c r="MQP16"/>
      <c r="MQQ16"/>
      <c r="MQR16"/>
      <c r="MQS16"/>
      <c r="MQT16"/>
      <c r="MQU16"/>
      <c r="MQV16"/>
      <c r="MQW16"/>
      <c r="MQX16"/>
      <c r="MQY16"/>
      <c r="MQZ16"/>
      <c r="MRA16"/>
      <c r="MRB16"/>
      <c r="MRC16"/>
      <c r="MRD16"/>
      <c r="MRE16"/>
      <c r="MRF16"/>
      <c r="MRG16"/>
      <c r="MRH16"/>
      <c r="MRI16"/>
      <c r="MRJ16"/>
      <c r="MRK16"/>
      <c r="MRL16"/>
      <c r="MRM16"/>
      <c r="MRN16"/>
      <c r="MRO16"/>
      <c r="MRP16"/>
      <c r="MRQ16"/>
      <c r="MRR16"/>
      <c r="MRS16"/>
      <c r="MRT16"/>
      <c r="MRU16"/>
      <c r="MRV16"/>
      <c r="MRW16"/>
      <c r="MRX16"/>
      <c r="MRY16"/>
      <c r="MRZ16"/>
      <c r="MSA16"/>
      <c r="MSB16"/>
      <c r="MSC16"/>
      <c r="MSD16"/>
      <c r="MSE16"/>
      <c r="MSF16"/>
      <c r="MSG16"/>
      <c r="MSH16"/>
      <c r="MSI16"/>
      <c r="MSJ16"/>
      <c r="MSK16"/>
      <c r="MSL16"/>
      <c r="MSM16"/>
      <c r="MSN16"/>
      <c r="MSO16"/>
      <c r="MSP16"/>
      <c r="MSQ16"/>
      <c r="MSR16"/>
      <c r="MSS16"/>
      <c r="MST16"/>
      <c r="MSU16"/>
      <c r="MSV16"/>
      <c r="MSW16"/>
      <c r="MSX16"/>
      <c r="MSY16"/>
      <c r="MSZ16"/>
      <c r="MTA16"/>
      <c r="MTB16"/>
      <c r="MTC16"/>
      <c r="MTD16"/>
      <c r="MTE16"/>
      <c r="MTF16"/>
      <c r="MTG16"/>
      <c r="MTH16"/>
      <c r="MTI16"/>
      <c r="MTJ16"/>
      <c r="MTK16"/>
      <c r="MTL16"/>
      <c r="MTM16"/>
      <c r="MTN16"/>
      <c r="MTO16"/>
      <c r="MTP16"/>
      <c r="MTQ16"/>
      <c r="MTR16"/>
      <c r="MTS16"/>
      <c r="MTT16"/>
      <c r="MTU16"/>
      <c r="MTV16"/>
      <c r="MTW16"/>
      <c r="MTX16"/>
      <c r="MTY16"/>
      <c r="MTZ16"/>
      <c r="MUA16"/>
      <c r="MUB16"/>
      <c r="MUC16"/>
      <c r="MUD16"/>
      <c r="MUE16"/>
      <c r="MUF16"/>
      <c r="MUG16"/>
      <c r="MUH16"/>
      <c r="MUI16"/>
      <c r="MUJ16"/>
      <c r="MUK16"/>
      <c r="MUL16"/>
      <c r="MUM16"/>
      <c r="MUN16"/>
      <c r="MUO16"/>
      <c r="MUP16"/>
      <c r="MUQ16"/>
      <c r="MUR16"/>
      <c r="MUS16"/>
      <c r="MUT16"/>
      <c r="MUU16"/>
      <c r="MUV16"/>
      <c r="MUW16"/>
      <c r="MUX16"/>
      <c r="MUY16"/>
      <c r="MUZ16"/>
      <c r="MVA16"/>
      <c r="MVB16"/>
      <c r="MVC16"/>
      <c r="MVD16"/>
      <c r="MVE16"/>
      <c r="MVF16"/>
      <c r="MVG16"/>
      <c r="MVH16"/>
      <c r="MVI16"/>
      <c r="MVJ16"/>
      <c r="MVK16"/>
      <c r="MVL16"/>
      <c r="MVM16"/>
      <c r="MVN16"/>
      <c r="MVO16"/>
      <c r="MVP16"/>
      <c r="MVQ16"/>
      <c r="MVR16"/>
      <c r="MVS16"/>
      <c r="MVT16"/>
      <c r="MVU16"/>
      <c r="MVV16"/>
      <c r="MVW16"/>
      <c r="MVX16"/>
      <c r="MVY16"/>
      <c r="MVZ16"/>
      <c r="MWA16"/>
      <c r="MWB16"/>
      <c r="MWC16"/>
      <c r="MWD16"/>
      <c r="MWE16"/>
      <c r="MWF16"/>
      <c r="MWG16"/>
      <c r="MWH16"/>
      <c r="MWI16"/>
      <c r="MWJ16"/>
      <c r="MWK16"/>
      <c r="MWL16"/>
      <c r="MWM16"/>
      <c r="MWN16"/>
      <c r="MWO16"/>
      <c r="MWP16"/>
      <c r="MWQ16"/>
      <c r="MWR16"/>
      <c r="MWS16"/>
      <c r="MWT16"/>
      <c r="MWU16"/>
      <c r="MWV16"/>
      <c r="MWW16"/>
      <c r="MWX16"/>
      <c r="MWY16"/>
      <c r="MWZ16"/>
      <c r="MXA16"/>
      <c r="MXB16"/>
      <c r="MXC16"/>
      <c r="MXD16"/>
      <c r="MXE16"/>
      <c r="MXF16"/>
      <c r="MXG16"/>
      <c r="MXH16"/>
      <c r="MXI16"/>
      <c r="MXJ16"/>
      <c r="MXK16"/>
      <c r="MXL16"/>
      <c r="MXM16"/>
      <c r="MXN16"/>
      <c r="MXO16"/>
      <c r="MXP16"/>
      <c r="MXQ16"/>
      <c r="MXR16"/>
      <c r="MXS16"/>
      <c r="MXT16"/>
      <c r="MXU16"/>
      <c r="MXV16"/>
      <c r="MXW16"/>
      <c r="MXX16"/>
      <c r="MXY16"/>
      <c r="MXZ16"/>
      <c r="MYA16"/>
      <c r="MYB16"/>
      <c r="MYC16"/>
      <c r="MYD16"/>
      <c r="MYE16"/>
      <c r="MYF16"/>
      <c r="MYG16"/>
      <c r="MYH16"/>
      <c r="MYI16"/>
      <c r="MYJ16"/>
      <c r="MYK16"/>
      <c r="MYL16"/>
      <c r="MYM16"/>
      <c r="MYN16"/>
      <c r="MYO16"/>
      <c r="MYP16"/>
      <c r="MYQ16"/>
      <c r="MYR16"/>
      <c r="MYS16"/>
      <c r="MYT16"/>
      <c r="MYU16"/>
      <c r="MYV16"/>
      <c r="MYW16"/>
      <c r="MYX16"/>
      <c r="MYY16"/>
      <c r="MYZ16"/>
      <c r="MZA16"/>
      <c r="MZB16"/>
      <c r="MZC16"/>
      <c r="MZD16"/>
      <c r="MZE16"/>
      <c r="MZF16"/>
      <c r="MZG16"/>
      <c r="MZH16"/>
      <c r="MZI16"/>
      <c r="MZJ16"/>
      <c r="MZK16"/>
      <c r="MZL16"/>
      <c r="MZM16"/>
      <c r="MZN16"/>
      <c r="MZO16"/>
      <c r="MZP16"/>
      <c r="MZQ16"/>
      <c r="MZR16"/>
      <c r="MZS16"/>
      <c r="MZT16"/>
      <c r="MZU16"/>
      <c r="MZV16"/>
      <c r="MZW16"/>
      <c r="MZX16"/>
      <c r="MZY16"/>
      <c r="MZZ16"/>
      <c r="NAA16"/>
      <c r="NAB16"/>
      <c r="NAC16"/>
      <c r="NAD16"/>
      <c r="NAE16"/>
      <c r="NAF16"/>
      <c r="NAG16"/>
      <c r="NAH16"/>
      <c r="NAI16"/>
      <c r="NAJ16"/>
      <c r="NAK16"/>
      <c r="NAL16"/>
      <c r="NAM16"/>
      <c r="NAN16"/>
      <c r="NAO16"/>
      <c r="NAP16"/>
      <c r="NAQ16"/>
      <c r="NAR16"/>
      <c r="NAS16"/>
      <c r="NAT16"/>
      <c r="NAU16"/>
      <c r="NAV16"/>
      <c r="NAW16"/>
      <c r="NAX16"/>
      <c r="NAY16"/>
      <c r="NAZ16"/>
      <c r="NBA16"/>
      <c r="NBB16"/>
      <c r="NBC16"/>
      <c r="NBD16"/>
      <c r="NBE16"/>
      <c r="NBF16"/>
      <c r="NBG16"/>
      <c r="NBH16"/>
      <c r="NBI16"/>
      <c r="NBJ16"/>
      <c r="NBK16"/>
      <c r="NBL16"/>
      <c r="NBM16"/>
      <c r="NBN16"/>
      <c r="NBO16"/>
      <c r="NBP16"/>
      <c r="NBQ16"/>
      <c r="NBR16"/>
      <c r="NBS16"/>
      <c r="NBT16"/>
      <c r="NBU16"/>
      <c r="NBV16"/>
      <c r="NBW16"/>
      <c r="NBX16"/>
      <c r="NBY16"/>
      <c r="NBZ16"/>
      <c r="NCA16"/>
      <c r="NCB16"/>
      <c r="NCC16"/>
      <c r="NCD16"/>
      <c r="NCE16"/>
      <c r="NCF16"/>
      <c r="NCG16"/>
      <c r="NCH16"/>
      <c r="NCI16"/>
      <c r="NCJ16"/>
      <c r="NCK16"/>
      <c r="NCL16"/>
      <c r="NCM16"/>
      <c r="NCN16"/>
      <c r="NCO16"/>
      <c r="NCP16"/>
      <c r="NCQ16"/>
      <c r="NCR16"/>
      <c r="NCS16"/>
      <c r="NCT16"/>
      <c r="NCU16"/>
      <c r="NCV16"/>
      <c r="NCW16"/>
      <c r="NCX16"/>
      <c r="NCY16"/>
      <c r="NCZ16"/>
      <c r="NDA16"/>
      <c r="NDB16"/>
      <c r="NDC16"/>
      <c r="NDD16"/>
      <c r="NDE16"/>
      <c r="NDF16"/>
      <c r="NDG16"/>
      <c r="NDH16"/>
      <c r="NDI16"/>
      <c r="NDJ16"/>
      <c r="NDK16"/>
      <c r="NDL16"/>
      <c r="NDM16"/>
      <c r="NDN16"/>
      <c r="NDO16"/>
      <c r="NDP16"/>
      <c r="NDQ16"/>
      <c r="NDR16"/>
      <c r="NDS16"/>
      <c r="NDT16"/>
      <c r="NDU16"/>
      <c r="NDV16"/>
      <c r="NDW16"/>
      <c r="NDX16"/>
      <c r="NDY16"/>
      <c r="NDZ16"/>
      <c r="NEA16"/>
      <c r="NEB16"/>
      <c r="NEC16"/>
      <c r="NED16"/>
      <c r="NEE16"/>
      <c r="NEF16"/>
      <c r="NEG16"/>
      <c r="NEH16"/>
      <c r="NEI16"/>
      <c r="NEJ16"/>
      <c r="NEK16"/>
      <c r="NEL16"/>
      <c r="NEM16"/>
      <c r="NEN16"/>
      <c r="NEO16"/>
      <c r="NEP16"/>
      <c r="NEQ16"/>
      <c r="NER16"/>
      <c r="NES16"/>
      <c r="NET16"/>
      <c r="NEU16"/>
      <c r="NEV16"/>
      <c r="NEW16"/>
      <c r="NEX16"/>
      <c r="NEY16"/>
      <c r="NEZ16"/>
      <c r="NFA16"/>
      <c r="NFB16"/>
      <c r="NFC16"/>
      <c r="NFD16"/>
      <c r="NFE16"/>
      <c r="NFF16"/>
      <c r="NFG16"/>
      <c r="NFH16"/>
      <c r="NFI16"/>
      <c r="NFJ16"/>
      <c r="NFK16"/>
      <c r="NFL16"/>
      <c r="NFM16"/>
      <c r="NFN16"/>
      <c r="NFO16"/>
      <c r="NFP16"/>
      <c r="NFQ16"/>
      <c r="NFR16"/>
      <c r="NFS16"/>
      <c r="NFT16"/>
      <c r="NFU16"/>
      <c r="NFV16"/>
      <c r="NFW16"/>
      <c r="NFX16"/>
      <c r="NFY16"/>
      <c r="NFZ16"/>
      <c r="NGA16"/>
      <c r="NGB16"/>
      <c r="NGC16"/>
      <c r="NGD16"/>
      <c r="NGE16"/>
      <c r="NGF16"/>
      <c r="NGG16"/>
      <c r="NGH16"/>
      <c r="NGI16"/>
      <c r="NGJ16"/>
      <c r="NGK16"/>
      <c r="NGL16"/>
      <c r="NGM16"/>
      <c r="NGN16"/>
      <c r="NGO16"/>
      <c r="NGP16"/>
      <c r="NGQ16"/>
      <c r="NGR16"/>
      <c r="NGS16"/>
      <c r="NGT16"/>
      <c r="NGU16"/>
      <c r="NGV16"/>
      <c r="NGW16"/>
      <c r="NGX16"/>
      <c r="NGY16"/>
      <c r="NGZ16"/>
      <c r="NHA16"/>
      <c r="NHB16"/>
      <c r="NHC16"/>
      <c r="NHD16"/>
      <c r="NHE16"/>
      <c r="NHF16"/>
      <c r="NHG16"/>
      <c r="NHH16"/>
      <c r="NHI16"/>
      <c r="NHJ16"/>
      <c r="NHK16"/>
      <c r="NHL16"/>
      <c r="NHM16"/>
      <c r="NHN16"/>
      <c r="NHO16"/>
      <c r="NHP16"/>
      <c r="NHQ16"/>
      <c r="NHR16"/>
      <c r="NHS16"/>
      <c r="NHT16"/>
      <c r="NHU16"/>
      <c r="NHV16"/>
      <c r="NHW16"/>
      <c r="NHX16"/>
      <c r="NHY16"/>
      <c r="NHZ16"/>
      <c r="NIA16"/>
      <c r="NIB16"/>
      <c r="NIC16"/>
      <c r="NID16"/>
      <c r="NIE16"/>
      <c r="NIF16"/>
      <c r="NIG16"/>
      <c r="NIH16"/>
      <c r="NII16"/>
      <c r="NIJ16"/>
      <c r="NIK16"/>
      <c r="NIL16"/>
      <c r="NIM16"/>
      <c r="NIN16"/>
      <c r="NIO16"/>
      <c r="NIP16"/>
      <c r="NIQ16"/>
      <c r="NIR16"/>
      <c r="NIS16"/>
      <c r="NIT16"/>
      <c r="NIU16"/>
      <c r="NIV16"/>
      <c r="NIW16"/>
      <c r="NIX16"/>
      <c r="NIY16"/>
      <c r="NIZ16"/>
      <c r="NJA16"/>
      <c r="NJB16"/>
      <c r="NJC16"/>
      <c r="NJD16"/>
      <c r="NJE16"/>
      <c r="NJF16"/>
      <c r="NJG16"/>
      <c r="NJH16"/>
      <c r="NJI16"/>
      <c r="NJJ16"/>
      <c r="NJK16"/>
      <c r="NJL16"/>
      <c r="NJM16"/>
      <c r="NJN16"/>
      <c r="NJO16"/>
      <c r="NJP16"/>
      <c r="NJQ16"/>
      <c r="NJR16"/>
      <c r="NJS16"/>
      <c r="NJT16"/>
      <c r="NJU16"/>
      <c r="NJV16"/>
      <c r="NJW16"/>
      <c r="NJX16"/>
      <c r="NJY16"/>
      <c r="NJZ16"/>
      <c r="NKA16"/>
      <c r="NKB16"/>
      <c r="NKC16"/>
      <c r="NKD16"/>
      <c r="NKE16"/>
      <c r="NKF16"/>
      <c r="NKG16"/>
      <c r="NKH16"/>
      <c r="NKI16"/>
      <c r="NKJ16"/>
      <c r="NKK16"/>
      <c r="NKL16"/>
      <c r="NKM16"/>
      <c r="NKN16"/>
      <c r="NKO16"/>
      <c r="NKP16"/>
      <c r="NKQ16"/>
      <c r="NKR16"/>
      <c r="NKS16"/>
      <c r="NKT16"/>
      <c r="NKU16"/>
      <c r="NKV16"/>
      <c r="NKW16"/>
      <c r="NKX16"/>
      <c r="NKY16"/>
      <c r="NKZ16"/>
      <c r="NLA16"/>
      <c r="NLB16"/>
      <c r="NLC16"/>
      <c r="NLD16"/>
      <c r="NLE16"/>
      <c r="NLF16"/>
      <c r="NLG16"/>
      <c r="NLH16"/>
      <c r="NLI16"/>
      <c r="NLJ16"/>
      <c r="NLK16"/>
      <c r="NLL16"/>
      <c r="NLM16"/>
      <c r="NLN16"/>
      <c r="NLO16"/>
      <c r="NLP16"/>
      <c r="NLQ16"/>
      <c r="NLR16"/>
      <c r="NLS16"/>
      <c r="NLT16"/>
      <c r="NLU16"/>
      <c r="NLV16"/>
      <c r="NLW16"/>
      <c r="NLX16"/>
      <c r="NLY16"/>
      <c r="NLZ16"/>
      <c r="NMA16"/>
      <c r="NMB16"/>
      <c r="NMC16"/>
      <c r="NMD16"/>
      <c r="NME16"/>
      <c r="NMF16"/>
      <c r="NMG16"/>
      <c r="NMH16"/>
      <c r="NMI16"/>
      <c r="NMJ16"/>
      <c r="NMK16"/>
      <c r="NML16"/>
      <c r="NMM16"/>
      <c r="NMN16"/>
      <c r="NMO16"/>
      <c r="NMP16"/>
      <c r="NMQ16"/>
      <c r="NMR16"/>
      <c r="NMS16"/>
      <c r="NMT16"/>
      <c r="NMU16"/>
      <c r="NMV16"/>
      <c r="NMW16"/>
      <c r="NMX16"/>
      <c r="NMY16"/>
      <c r="NMZ16"/>
      <c r="NNA16"/>
      <c r="NNB16"/>
      <c r="NNC16"/>
      <c r="NND16"/>
      <c r="NNE16"/>
      <c r="NNF16"/>
      <c r="NNG16"/>
      <c r="NNH16"/>
      <c r="NNI16"/>
      <c r="NNJ16"/>
      <c r="NNK16"/>
      <c r="NNL16"/>
      <c r="NNM16"/>
      <c r="NNN16"/>
      <c r="NNO16"/>
      <c r="NNP16"/>
      <c r="NNQ16"/>
      <c r="NNR16"/>
      <c r="NNS16"/>
      <c r="NNT16"/>
      <c r="NNU16"/>
      <c r="NNV16"/>
      <c r="NNW16"/>
      <c r="NNX16"/>
      <c r="NNY16"/>
      <c r="NNZ16"/>
      <c r="NOA16"/>
      <c r="NOB16"/>
      <c r="NOC16"/>
      <c r="NOD16"/>
      <c r="NOE16"/>
      <c r="NOF16"/>
      <c r="NOG16"/>
      <c r="NOH16"/>
      <c r="NOI16"/>
      <c r="NOJ16"/>
      <c r="NOK16"/>
      <c r="NOL16"/>
      <c r="NOM16"/>
      <c r="NON16"/>
      <c r="NOO16"/>
      <c r="NOP16"/>
      <c r="NOQ16"/>
      <c r="NOR16"/>
      <c r="NOS16"/>
      <c r="NOT16"/>
      <c r="NOU16"/>
      <c r="NOV16"/>
      <c r="NOW16"/>
      <c r="NOX16"/>
      <c r="NOY16"/>
      <c r="NOZ16"/>
      <c r="NPA16"/>
      <c r="NPB16"/>
      <c r="NPC16"/>
      <c r="NPD16"/>
      <c r="NPE16"/>
      <c r="NPF16"/>
      <c r="NPG16"/>
      <c r="NPH16"/>
      <c r="NPI16"/>
      <c r="NPJ16"/>
      <c r="NPK16"/>
      <c r="NPL16"/>
      <c r="NPM16"/>
      <c r="NPN16"/>
      <c r="NPO16"/>
      <c r="NPP16"/>
      <c r="NPQ16"/>
      <c r="NPR16"/>
      <c r="NPS16"/>
      <c r="NPT16"/>
      <c r="NPU16"/>
      <c r="NPV16"/>
      <c r="NPW16"/>
      <c r="NPX16"/>
      <c r="NPY16"/>
      <c r="NPZ16"/>
      <c r="NQA16"/>
      <c r="NQB16"/>
      <c r="NQC16"/>
      <c r="NQD16"/>
      <c r="NQE16"/>
      <c r="NQF16"/>
      <c r="NQG16"/>
      <c r="NQH16"/>
      <c r="NQI16"/>
      <c r="NQJ16"/>
      <c r="NQK16"/>
      <c r="NQL16"/>
      <c r="NQM16"/>
      <c r="NQN16"/>
      <c r="NQO16"/>
      <c r="NQP16"/>
      <c r="NQQ16"/>
      <c r="NQR16"/>
      <c r="NQS16"/>
      <c r="NQT16"/>
      <c r="NQU16"/>
      <c r="NQV16"/>
      <c r="NQW16"/>
      <c r="NQX16"/>
      <c r="NQY16"/>
      <c r="NQZ16"/>
      <c r="NRA16"/>
      <c r="NRB16"/>
      <c r="NRC16"/>
      <c r="NRD16"/>
      <c r="NRE16"/>
      <c r="NRF16"/>
      <c r="NRG16"/>
      <c r="NRH16"/>
      <c r="NRI16"/>
      <c r="NRJ16"/>
      <c r="NRK16"/>
      <c r="NRL16"/>
      <c r="NRM16"/>
      <c r="NRN16"/>
      <c r="NRO16"/>
      <c r="NRP16"/>
      <c r="NRQ16"/>
      <c r="NRR16"/>
      <c r="NRS16"/>
      <c r="NRT16"/>
      <c r="NRU16"/>
      <c r="NRV16"/>
      <c r="NRW16"/>
      <c r="NRX16"/>
      <c r="NRY16"/>
      <c r="NRZ16"/>
      <c r="NSA16"/>
      <c r="NSB16"/>
      <c r="NSC16"/>
      <c r="NSD16"/>
      <c r="NSE16"/>
      <c r="NSF16"/>
      <c r="NSG16"/>
      <c r="NSH16"/>
      <c r="NSI16"/>
      <c r="NSJ16"/>
      <c r="NSK16"/>
      <c r="NSL16"/>
      <c r="NSM16"/>
      <c r="NSN16"/>
      <c r="NSO16"/>
      <c r="NSP16"/>
      <c r="NSQ16"/>
      <c r="NSR16"/>
      <c r="NSS16"/>
      <c r="NST16"/>
      <c r="NSU16"/>
      <c r="NSV16"/>
      <c r="NSW16"/>
      <c r="NSX16"/>
      <c r="NSY16"/>
      <c r="NSZ16"/>
      <c r="NTA16"/>
      <c r="NTB16"/>
      <c r="NTC16"/>
      <c r="NTD16"/>
      <c r="NTE16"/>
      <c r="NTF16"/>
      <c r="NTG16"/>
      <c r="NTH16"/>
      <c r="NTI16"/>
      <c r="NTJ16"/>
      <c r="NTK16"/>
      <c r="NTL16"/>
      <c r="NTM16"/>
      <c r="NTN16"/>
      <c r="NTO16"/>
      <c r="NTP16"/>
      <c r="NTQ16"/>
      <c r="NTR16"/>
      <c r="NTS16"/>
      <c r="NTT16"/>
      <c r="NTU16"/>
      <c r="NTV16"/>
      <c r="NTW16"/>
      <c r="NTX16"/>
      <c r="NTY16"/>
      <c r="NTZ16"/>
      <c r="NUA16"/>
      <c r="NUB16"/>
      <c r="NUC16"/>
      <c r="NUD16"/>
      <c r="NUE16"/>
      <c r="NUF16"/>
      <c r="NUG16"/>
      <c r="NUH16"/>
      <c r="NUI16"/>
      <c r="NUJ16"/>
      <c r="NUK16"/>
      <c r="NUL16"/>
      <c r="NUM16"/>
      <c r="NUN16"/>
      <c r="NUO16"/>
      <c r="NUP16"/>
      <c r="NUQ16"/>
      <c r="NUR16"/>
      <c r="NUS16"/>
      <c r="NUT16"/>
      <c r="NUU16"/>
      <c r="NUV16"/>
      <c r="NUW16"/>
      <c r="NUX16"/>
      <c r="NUY16"/>
      <c r="NUZ16"/>
      <c r="NVA16"/>
      <c r="NVB16"/>
      <c r="NVC16"/>
      <c r="NVD16"/>
      <c r="NVE16"/>
      <c r="NVF16"/>
      <c r="NVG16"/>
      <c r="NVH16"/>
      <c r="NVI16"/>
      <c r="NVJ16"/>
      <c r="NVK16"/>
      <c r="NVL16"/>
      <c r="NVM16"/>
      <c r="NVN16"/>
      <c r="NVO16"/>
      <c r="NVP16"/>
      <c r="NVQ16"/>
      <c r="NVR16"/>
      <c r="NVS16"/>
      <c r="NVT16"/>
      <c r="NVU16"/>
      <c r="NVV16"/>
      <c r="NVW16"/>
      <c r="NVX16"/>
      <c r="NVY16"/>
      <c r="NVZ16"/>
      <c r="NWA16"/>
      <c r="NWB16"/>
      <c r="NWC16"/>
      <c r="NWD16"/>
      <c r="NWE16"/>
      <c r="NWF16"/>
      <c r="NWG16"/>
      <c r="NWH16"/>
      <c r="NWI16"/>
      <c r="NWJ16"/>
      <c r="NWK16"/>
      <c r="NWL16"/>
      <c r="NWM16"/>
      <c r="NWN16"/>
      <c r="NWO16"/>
      <c r="NWP16"/>
      <c r="NWQ16"/>
      <c r="NWR16"/>
      <c r="NWS16"/>
      <c r="NWT16"/>
      <c r="NWU16"/>
      <c r="NWV16"/>
      <c r="NWW16"/>
      <c r="NWX16"/>
      <c r="NWY16"/>
      <c r="NWZ16"/>
      <c r="NXA16"/>
      <c r="NXB16"/>
      <c r="NXC16"/>
      <c r="NXD16"/>
      <c r="NXE16"/>
      <c r="NXF16"/>
      <c r="NXG16"/>
      <c r="NXH16"/>
      <c r="NXI16"/>
      <c r="NXJ16"/>
      <c r="NXK16"/>
      <c r="NXL16"/>
      <c r="NXM16"/>
      <c r="NXN16"/>
      <c r="NXO16"/>
      <c r="NXP16"/>
      <c r="NXQ16"/>
      <c r="NXR16"/>
      <c r="NXS16"/>
      <c r="NXT16"/>
      <c r="NXU16"/>
      <c r="NXV16"/>
      <c r="NXW16"/>
      <c r="NXX16"/>
      <c r="NXY16"/>
      <c r="NXZ16"/>
      <c r="NYA16"/>
      <c r="NYB16"/>
      <c r="NYC16"/>
      <c r="NYD16"/>
      <c r="NYE16"/>
      <c r="NYF16"/>
      <c r="NYG16"/>
      <c r="NYH16"/>
      <c r="NYI16"/>
      <c r="NYJ16"/>
      <c r="NYK16"/>
      <c r="NYL16"/>
      <c r="NYM16"/>
      <c r="NYN16"/>
      <c r="NYO16"/>
      <c r="NYP16"/>
      <c r="NYQ16"/>
      <c r="NYR16"/>
      <c r="NYS16"/>
      <c r="NYT16"/>
      <c r="NYU16"/>
      <c r="NYV16"/>
      <c r="NYW16"/>
      <c r="NYX16"/>
      <c r="NYY16"/>
      <c r="NYZ16"/>
      <c r="NZA16"/>
      <c r="NZB16"/>
      <c r="NZC16"/>
      <c r="NZD16"/>
      <c r="NZE16"/>
      <c r="NZF16"/>
      <c r="NZG16"/>
      <c r="NZH16"/>
      <c r="NZI16"/>
      <c r="NZJ16"/>
      <c r="NZK16"/>
      <c r="NZL16"/>
      <c r="NZM16"/>
      <c r="NZN16"/>
      <c r="NZO16"/>
      <c r="NZP16"/>
      <c r="NZQ16"/>
      <c r="NZR16"/>
      <c r="NZS16"/>
      <c r="NZT16"/>
      <c r="NZU16"/>
      <c r="NZV16"/>
      <c r="NZW16"/>
      <c r="NZX16"/>
      <c r="NZY16"/>
      <c r="NZZ16"/>
      <c r="OAA16"/>
      <c r="OAB16"/>
      <c r="OAC16"/>
      <c r="OAD16"/>
      <c r="OAE16"/>
      <c r="OAF16"/>
      <c r="OAG16"/>
      <c r="OAH16"/>
      <c r="OAI16"/>
      <c r="OAJ16"/>
      <c r="OAK16"/>
      <c r="OAL16"/>
      <c r="OAM16"/>
      <c r="OAN16"/>
      <c r="OAO16"/>
      <c r="OAP16"/>
      <c r="OAQ16"/>
      <c r="OAR16"/>
      <c r="OAS16"/>
      <c r="OAT16"/>
      <c r="OAU16"/>
      <c r="OAV16"/>
      <c r="OAW16"/>
      <c r="OAX16"/>
      <c r="OAY16"/>
      <c r="OAZ16"/>
      <c r="OBA16"/>
      <c r="OBB16"/>
      <c r="OBC16"/>
      <c r="OBD16"/>
      <c r="OBE16"/>
      <c r="OBF16"/>
      <c r="OBG16"/>
      <c r="OBH16"/>
      <c r="OBI16"/>
      <c r="OBJ16"/>
      <c r="OBK16"/>
      <c r="OBL16"/>
      <c r="OBM16"/>
      <c r="OBN16"/>
      <c r="OBO16"/>
      <c r="OBP16"/>
      <c r="OBQ16"/>
      <c r="OBR16"/>
      <c r="OBS16"/>
      <c r="OBT16"/>
      <c r="OBU16"/>
      <c r="OBV16"/>
      <c r="OBW16"/>
      <c r="OBX16"/>
      <c r="OBY16"/>
      <c r="OBZ16"/>
      <c r="OCA16"/>
      <c r="OCB16"/>
      <c r="OCC16"/>
      <c r="OCD16"/>
      <c r="OCE16"/>
      <c r="OCF16"/>
      <c r="OCG16"/>
      <c r="OCH16"/>
      <c r="OCI16"/>
      <c r="OCJ16"/>
      <c r="OCK16"/>
      <c r="OCL16"/>
      <c r="OCM16"/>
      <c r="OCN16"/>
      <c r="OCO16"/>
      <c r="OCP16"/>
      <c r="OCQ16"/>
      <c r="OCR16"/>
      <c r="OCS16"/>
      <c r="OCT16"/>
      <c r="OCU16"/>
      <c r="OCV16"/>
      <c r="OCW16"/>
      <c r="OCX16"/>
      <c r="OCY16"/>
      <c r="OCZ16"/>
      <c r="ODA16"/>
      <c r="ODB16"/>
      <c r="ODC16"/>
      <c r="ODD16"/>
      <c r="ODE16"/>
      <c r="ODF16"/>
      <c r="ODG16"/>
      <c r="ODH16"/>
      <c r="ODI16"/>
      <c r="ODJ16"/>
      <c r="ODK16"/>
      <c r="ODL16"/>
      <c r="ODM16"/>
      <c r="ODN16"/>
      <c r="ODO16"/>
      <c r="ODP16"/>
      <c r="ODQ16"/>
      <c r="ODR16"/>
      <c r="ODS16"/>
      <c r="ODT16"/>
      <c r="ODU16"/>
      <c r="ODV16"/>
      <c r="ODW16"/>
      <c r="ODX16"/>
      <c r="ODY16"/>
      <c r="ODZ16"/>
      <c r="OEA16"/>
      <c r="OEB16"/>
      <c r="OEC16"/>
      <c r="OED16"/>
      <c r="OEE16"/>
      <c r="OEF16"/>
      <c r="OEG16"/>
      <c r="OEH16"/>
      <c r="OEI16"/>
      <c r="OEJ16"/>
      <c r="OEK16"/>
      <c r="OEL16"/>
      <c r="OEM16"/>
      <c r="OEN16"/>
      <c r="OEO16"/>
      <c r="OEP16"/>
      <c r="OEQ16"/>
      <c r="OER16"/>
      <c r="OES16"/>
      <c r="OET16"/>
      <c r="OEU16"/>
      <c r="OEV16"/>
      <c r="OEW16"/>
      <c r="OEX16"/>
      <c r="OEY16"/>
      <c r="OEZ16"/>
      <c r="OFA16"/>
      <c r="OFB16"/>
      <c r="OFC16"/>
      <c r="OFD16"/>
      <c r="OFE16"/>
      <c r="OFF16"/>
      <c r="OFG16"/>
      <c r="OFH16"/>
      <c r="OFI16"/>
      <c r="OFJ16"/>
      <c r="OFK16"/>
      <c r="OFL16"/>
      <c r="OFM16"/>
      <c r="OFN16"/>
      <c r="OFO16"/>
      <c r="OFP16"/>
      <c r="OFQ16"/>
      <c r="OFR16"/>
      <c r="OFS16"/>
      <c r="OFT16"/>
      <c r="OFU16"/>
      <c r="OFV16"/>
      <c r="OFW16"/>
      <c r="OFX16"/>
      <c r="OFY16"/>
      <c r="OFZ16"/>
      <c r="OGA16"/>
      <c r="OGB16"/>
      <c r="OGC16"/>
      <c r="OGD16"/>
      <c r="OGE16"/>
      <c r="OGF16"/>
      <c r="OGG16"/>
      <c r="OGH16"/>
      <c r="OGI16"/>
      <c r="OGJ16"/>
      <c r="OGK16"/>
      <c r="OGL16"/>
      <c r="OGM16"/>
      <c r="OGN16"/>
      <c r="OGO16"/>
      <c r="OGP16"/>
      <c r="OGQ16"/>
      <c r="OGR16"/>
      <c r="OGS16"/>
      <c r="OGT16"/>
      <c r="OGU16"/>
      <c r="OGV16"/>
      <c r="OGW16"/>
      <c r="OGX16"/>
      <c r="OGY16"/>
      <c r="OGZ16"/>
      <c r="OHA16"/>
      <c r="OHB16"/>
      <c r="OHC16"/>
      <c r="OHD16"/>
      <c r="OHE16"/>
      <c r="OHF16"/>
      <c r="OHG16"/>
      <c r="OHH16"/>
      <c r="OHI16"/>
      <c r="OHJ16"/>
      <c r="OHK16"/>
      <c r="OHL16"/>
      <c r="OHM16"/>
      <c r="OHN16"/>
      <c r="OHO16"/>
      <c r="OHP16"/>
      <c r="OHQ16"/>
      <c r="OHR16"/>
      <c r="OHS16"/>
      <c r="OHT16"/>
      <c r="OHU16"/>
      <c r="OHV16"/>
      <c r="OHW16"/>
      <c r="OHX16"/>
      <c r="OHY16"/>
      <c r="OHZ16"/>
      <c r="OIA16"/>
      <c r="OIB16"/>
      <c r="OIC16"/>
      <c r="OID16"/>
      <c r="OIE16"/>
      <c r="OIF16"/>
      <c r="OIG16"/>
      <c r="OIH16"/>
      <c r="OII16"/>
      <c r="OIJ16"/>
      <c r="OIK16"/>
      <c r="OIL16"/>
      <c r="OIM16"/>
      <c r="OIN16"/>
      <c r="OIO16"/>
      <c r="OIP16"/>
      <c r="OIQ16"/>
      <c r="OIR16"/>
      <c r="OIS16"/>
      <c r="OIT16"/>
      <c r="OIU16"/>
      <c r="OIV16"/>
      <c r="OIW16"/>
      <c r="OIX16"/>
      <c r="OIY16"/>
      <c r="OIZ16"/>
      <c r="OJA16"/>
      <c r="OJB16"/>
      <c r="OJC16"/>
      <c r="OJD16"/>
      <c r="OJE16"/>
      <c r="OJF16"/>
      <c r="OJG16"/>
      <c r="OJH16"/>
      <c r="OJI16"/>
      <c r="OJJ16"/>
      <c r="OJK16"/>
      <c r="OJL16"/>
      <c r="OJM16"/>
      <c r="OJN16"/>
      <c r="OJO16"/>
      <c r="OJP16"/>
      <c r="OJQ16"/>
      <c r="OJR16"/>
      <c r="OJS16"/>
      <c r="OJT16"/>
      <c r="OJU16"/>
      <c r="OJV16"/>
      <c r="OJW16"/>
      <c r="OJX16"/>
      <c r="OJY16"/>
      <c r="OJZ16"/>
      <c r="OKA16"/>
      <c r="OKB16"/>
      <c r="OKC16"/>
      <c r="OKD16"/>
      <c r="OKE16"/>
      <c r="OKF16"/>
      <c r="OKG16"/>
      <c r="OKH16"/>
      <c r="OKI16"/>
      <c r="OKJ16"/>
      <c r="OKK16"/>
      <c r="OKL16"/>
      <c r="OKM16"/>
      <c r="OKN16"/>
      <c r="OKO16"/>
      <c r="OKP16"/>
      <c r="OKQ16"/>
      <c r="OKR16"/>
      <c r="OKS16"/>
      <c r="OKT16"/>
      <c r="OKU16"/>
      <c r="OKV16"/>
      <c r="OKW16"/>
      <c r="OKX16"/>
      <c r="OKY16"/>
      <c r="OKZ16"/>
      <c r="OLA16"/>
      <c r="OLB16"/>
      <c r="OLC16"/>
      <c r="OLD16"/>
      <c r="OLE16"/>
      <c r="OLF16"/>
      <c r="OLG16"/>
      <c r="OLH16"/>
      <c r="OLI16"/>
      <c r="OLJ16"/>
      <c r="OLK16"/>
      <c r="OLL16"/>
      <c r="OLM16"/>
      <c r="OLN16"/>
      <c r="OLO16"/>
      <c r="OLP16"/>
      <c r="OLQ16"/>
      <c r="OLR16"/>
      <c r="OLS16"/>
      <c r="OLT16"/>
      <c r="OLU16"/>
      <c r="OLV16"/>
      <c r="OLW16"/>
      <c r="OLX16"/>
      <c r="OLY16"/>
      <c r="OLZ16"/>
      <c r="OMA16"/>
      <c r="OMB16"/>
      <c r="OMC16"/>
      <c r="OMD16"/>
      <c r="OME16"/>
      <c r="OMF16"/>
      <c r="OMG16"/>
      <c r="OMH16"/>
      <c r="OMI16"/>
      <c r="OMJ16"/>
      <c r="OMK16"/>
      <c r="OML16"/>
      <c r="OMM16"/>
      <c r="OMN16"/>
      <c r="OMO16"/>
      <c r="OMP16"/>
      <c r="OMQ16"/>
      <c r="OMR16"/>
      <c r="OMS16"/>
      <c r="OMT16"/>
      <c r="OMU16"/>
      <c r="OMV16"/>
      <c r="OMW16"/>
      <c r="OMX16"/>
      <c r="OMY16"/>
      <c r="OMZ16"/>
      <c r="ONA16"/>
      <c r="ONB16"/>
      <c r="ONC16"/>
      <c r="OND16"/>
      <c r="ONE16"/>
      <c r="ONF16"/>
      <c r="ONG16"/>
      <c r="ONH16"/>
      <c r="ONI16"/>
      <c r="ONJ16"/>
      <c r="ONK16"/>
      <c r="ONL16"/>
      <c r="ONM16"/>
      <c r="ONN16"/>
      <c r="ONO16"/>
      <c r="ONP16"/>
      <c r="ONQ16"/>
      <c r="ONR16"/>
      <c r="ONS16"/>
      <c r="ONT16"/>
      <c r="ONU16"/>
      <c r="ONV16"/>
      <c r="ONW16"/>
      <c r="ONX16"/>
      <c r="ONY16"/>
      <c r="ONZ16"/>
      <c r="OOA16"/>
      <c r="OOB16"/>
      <c r="OOC16"/>
      <c r="OOD16"/>
      <c r="OOE16"/>
      <c r="OOF16"/>
      <c r="OOG16"/>
      <c r="OOH16"/>
      <c r="OOI16"/>
      <c r="OOJ16"/>
      <c r="OOK16"/>
      <c r="OOL16"/>
      <c r="OOM16"/>
      <c r="OON16"/>
      <c r="OOO16"/>
      <c r="OOP16"/>
      <c r="OOQ16"/>
      <c r="OOR16"/>
      <c r="OOS16"/>
      <c r="OOT16"/>
      <c r="OOU16"/>
      <c r="OOV16"/>
      <c r="OOW16"/>
      <c r="OOX16"/>
      <c r="OOY16"/>
      <c r="OOZ16"/>
      <c r="OPA16"/>
      <c r="OPB16"/>
      <c r="OPC16"/>
      <c r="OPD16"/>
      <c r="OPE16"/>
      <c r="OPF16"/>
      <c r="OPG16"/>
      <c r="OPH16"/>
      <c r="OPI16"/>
      <c r="OPJ16"/>
      <c r="OPK16"/>
      <c r="OPL16"/>
      <c r="OPM16"/>
      <c r="OPN16"/>
      <c r="OPO16"/>
      <c r="OPP16"/>
      <c r="OPQ16"/>
      <c r="OPR16"/>
      <c r="OPS16"/>
      <c r="OPT16"/>
      <c r="OPU16"/>
      <c r="OPV16"/>
      <c r="OPW16"/>
      <c r="OPX16"/>
      <c r="OPY16"/>
      <c r="OPZ16"/>
      <c r="OQA16"/>
      <c r="OQB16"/>
      <c r="OQC16"/>
      <c r="OQD16"/>
      <c r="OQE16"/>
      <c r="OQF16"/>
      <c r="OQG16"/>
      <c r="OQH16"/>
      <c r="OQI16"/>
      <c r="OQJ16"/>
      <c r="OQK16"/>
      <c r="OQL16"/>
      <c r="OQM16"/>
      <c r="OQN16"/>
      <c r="OQO16"/>
      <c r="OQP16"/>
      <c r="OQQ16"/>
      <c r="OQR16"/>
      <c r="OQS16"/>
      <c r="OQT16"/>
      <c r="OQU16"/>
      <c r="OQV16"/>
      <c r="OQW16"/>
      <c r="OQX16"/>
      <c r="OQY16"/>
      <c r="OQZ16"/>
      <c r="ORA16"/>
      <c r="ORB16"/>
      <c r="ORC16"/>
      <c r="ORD16"/>
      <c r="ORE16"/>
      <c r="ORF16"/>
      <c r="ORG16"/>
      <c r="ORH16"/>
      <c r="ORI16"/>
      <c r="ORJ16"/>
      <c r="ORK16"/>
      <c r="ORL16"/>
      <c r="ORM16"/>
      <c r="ORN16"/>
      <c r="ORO16"/>
      <c r="ORP16"/>
      <c r="ORQ16"/>
      <c r="ORR16"/>
      <c r="ORS16"/>
      <c r="ORT16"/>
      <c r="ORU16"/>
      <c r="ORV16"/>
      <c r="ORW16"/>
      <c r="ORX16"/>
      <c r="ORY16"/>
      <c r="ORZ16"/>
      <c r="OSA16"/>
      <c r="OSB16"/>
      <c r="OSC16"/>
      <c r="OSD16"/>
      <c r="OSE16"/>
      <c r="OSF16"/>
      <c r="OSG16"/>
      <c r="OSH16"/>
      <c r="OSI16"/>
      <c r="OSJ16"/>
      <c r="OSK16"/>
      <c r="OSL16"/>
      <c r="OSM16"/>
      <c r="OSN16"/>
      <c r="OSO16"/>
      <c r="OSP16"/>
      <c r="OSQ16"/>
      <c r="OSR16"/>
      <c r="OSS16"/>
      <c r="OST16"/>
      <c r="OSU16"/>
      <c r="OSV16"/>
      <c r="OSW16"/>
      <c r="OSX16"/>
      <c r="OSY16"/>
      <c r="OSZ16"/>
      <c r="OTA16"/>
      <c r="OTB16"/>
      <c r="OTC16"/>
      <c r="OTD16"/>
      <c r="OTE16"/>
      <c r="OTF16"/>
      <c r="OTG16"/>
      <c r="OTH16"/>
      <c r="OTI16"/>
      <c r="OTJ16"/>
      <c r="OTK16"/>
      <c r="OTL16"/>
      <c r="OTM16"/>
      <c r="OTN16"/>
      <c r="OTO16"/>
      <c r="OTP16"/>
      <c r="OTQ16"/>
      <c r="OTR16"/>
      <c r="OTS16"/>
      <c r="OTT16"/>
      <c r="OTU16"/>
      <c r="OTV16"/>
      <c r="OTW16"/>
      <c r="OTX16"/>
      <c r="OTY16"/>
      <c r="OTZ16"/>
      <c r="OUA16"/>
      <c r="OUB16"/>
      <c r="OUC16"/>
      <c r="OUD16"/>
      <c r="OUE16"/>
      <c r="OUF16"/>
      <c r="OUG16"/>
      <c r="OUH16"/>
      <c r="OUI16"/>
      <c r="OUJ16"/>
      <c r="OUK16"/>
      <c r="OUL16"/>
      <c r="OUM16"/>
      <c r="OUN16"/>
      <c r="OUO16"/>
      <c r="OUP16"/>
      <c r="OUQ16"/>
      <c r="OUR16"/>
      <c r="OUS16"/>
      <c r="OUT16"/>
      <c r="OUU16"/>
      <c r="OUV16"/>
      <c r="OUW16"/>
      <c r="OUX16"/>
      <c r="OUY16"/>
      <c r="OUZ16"/>
      <c r="OVA16"/>
      <c r="OVB16"/>
      <c r="OVC16"/>
      <c r="OVD16"/>
      <c r="OVE16"/>
      <c r="OVF16"/>
      <c r="OVG16"/>
      <c r="OVH16"/>
      <c r="OVI16"/>
      <c r="OVJ16"/>
      <c r="OVK16"/>
      <c r="OVL16"/>
      <c r="OVM16"/>
      <c r="OVN16"/>
      <c r="OVO16"/>
      <c r="OVP16"/>
      <c r="OVQ16"/>
      <c r="OVR16"/>
      <c r="OVS16"/>
      <c r="OVT16"/>
      <c r="OVU16"/>
      <c r="OVV16"/>
      <c r="OVW16"/>
      <c r="OVX16"/>
      <c r="OVY16"/>
      <c r="OVZ16"/>
      <c r="OWA16"/>
      <c r="OWB16"/>
      <c r="OWC16"/>
      <c r="OWD16"/>
      <c r="OWE16"/>
      <c r="OWF16"/>
      <c r="OWG16"/>
      <c r="OWH16"/>
      <c r="OWI16"/>
      <c r="OWJ16"/>
      <c r="OWK16"/>
      <c r="OWL16"/>
      <c r="OWM16"/>
      <c r="OWN16"/>
      <c r="OWO16"/>
      <c r="OWP16"/>
      <c r="OWQ16"/>
      <c r="OWR16"/>
      <c r="OWS16"/>
      <c r="OWT16"/>
      <c r="OWU16"/>
      <c r="OWV16"/>
      <c r="OWW16"/>
      <c r="OWX16"/>
      <c r="OWY16"/>
      <c r="OWZ16"/>
      <c r="OXA16"/>
      <c r="OXB16"/>
      <c r="OXC16"/>
      <c r="OXD16"/>
      <c r="OXE16"/>
      <c r="OXF16"/>
      <c r="OXG16"/>
      <c r="OXH16"/>
      <c r="OXI16"/>
      <c r="OXJ16"/>
      <c r="OXK16"/>
      <c r="OXL16"/>
      <c r="OXM16"/>
      <c r="OXN16"/>
      <c r="OXO16"/>
      <c r="OXP16"/>
      <c r="OXQ16"/>
      <c r="OXR16"/>
      <c r="OXS16"/>
      <c r="OXT16"/>
      <c r="OXU16"/>
      <c r="OXV16"/>
      <c r="OXW16"/>
      <c r="OXX16"/>
      <c r="OXY16"/>
      <c r="OXZ16"/>
      <c r="OYA16"/>
      <c r="OYB16"/>
      <c r="OYC16"/>
      <c r="OYD16"/>
      <c r="OYE16"/>
      <c r="OYF16"/>
      <c r="OYG16"/>
      <c r="OYH16"/>
      <c r="OYI16"/>
      <c r="OYJ16"/>
      <c r="OYK16"/>
      <c r="OYL16"/>
      <c r="OYM16"/>
      <c r="OYN16"/>
      <c r="OYO16"/>
      <c r="OYP16"/>
      <c r="OYQ16"/>
      <c r="OYR16"/>
      <c r="OYS16"/>
      <c r="OYT16"/>
      <c r="OYU16"/>
      <c r="OYV16"/>
      <c r="OYW16"/>
      <c r="OYX16"/>
      <c r="OYY16"/>
      <c r="OYZ16"/>
      <c r="OZA16"/>
      <c r="OZB16"/>
      <c r="OZC16"/>
      <c r="OZD16"/>
      <c r="OZE16"/>
      <c r="OZF16"/>
      <c r="OZG16"/>
      <c r="OZH16"/>
      <c r="OZI16"/>
      <c r="OZJ16"/>
      <c r="OZK16"/>
      <c r="OZL16"/>
      <c r="OZM16"/>
      <c r="OZN16"/>
      <c r="OZO16"/>
      <c r="OZP16"/>
      <c r="OZQ16"/>
      <c r="OZR16"/>
      <c r="OZS16"/>
      <c r="OZT16"/>
      <c r="OZU16"/>
      <c r="OZV16"/>
      <c r="OZW16"/>
      <c r="OZX16"/>
      <c r="OZY16"/>
      <c r="OZZ16"/>
      <c r="PAA16"/>
      <c r="PAB16"/>
      <c r="PAC16"/>
      <c r="PAD16"/>
      <c r="PAE16"/>
      <c r="PAF16"/>
      <c r="PAG16"/>
      <c r="PAH16"/>
      <c r="PAI16"/>
      <c r="PAJ16"/>
      <c r="PAK16"/>
      <c r="PAL16"/>
      <c r="PAM16"/>
      <c r="PAN16"/>
      <c r="PAO16"/>
      <c r="PAP16"/>
      <c r="PAQ16"/>
      <c r="PAR16"/>
      <c r="PAS16"/>
      <c r="PAT16"/>
      <c r="PAU16"/>
      <c r="PAV16"/>
      <c r="PAW16"/>
      <c r="PAX16"/>
      <c r="PAY16"/>
      <c r="PAZ16"/>
      <c r="PBA16"/>
      <c r="PBB16"/>
      <c r="PBC16"/>
      <c r="PBD16"/>
      <c r="PBE16"/>
      <c r="PBF16"/>
      <c r="PBG16"/>
      <c r="PBH16"/>
      <c r="PBI16"/>
      <c r="PBJ16"/>
      <c r="PBK16"/>
      <c r="PBL16"/>
      <c r="PBM16"/>
      <c r="PBN16"/>
      <c r="PBO16"/>
      <c r="PBP16"/>
      <c r="PBQ16"/>
      <c r="PBR16"/>
      <c r="PBS16"/>
      <c r="PBT16"/>
      <c r="PBU16"/>
      <c r="PBV16"/>
      <c r="PBW16"/>
      <c r="PBX16"/>
      <c r="PBY16"/>
      <c r="PBZ16"/>
      <c r="PCA16"/>
      <c r="PCB16"/>
      <c r="PCC16"/>
      <c r="PCD16"/>
      <c r="PCE16"/>
      <c r="PCF16"/>
      <c r="PCG16"/>
      <c r="PCH16"/>
      <c r="PCI16"/>
      <c r="PCJ16"/>
      <c r="PCK16"/>
      <c r="PCL16"/>
      <c r="PCM16"/>
      <c r="PCN16"/>
      <c r="PCO16"/>
      <c r="PCP16"/>
      <c r="PCQ16"/>
      <c r="PCR16"/>
      <c r="PCS16"/>
      <c r="PCT16"/>
      <c r="PCU16"/>
      <c r="PCV16"/>
      <c r="PCW16"/>
      <c r="PCX16"/>
      <c r="PCY16"/>
      <c r="PCZ16"/>
      <c r="PDA16"/>
      <c r="PDB16"/>
      <c r="PDC16"/>
      <c r="PDD16"/>
      <c r="PDE16"/>
      <c r="PDF16"/>
      <c r="PDG16"/>
      <c r="PDH16"/>
      <c r="PDI16"/>
      <c r="PDJ16"/>
      <c r="PDK16"/>
      <c r="PDL16"/>
      <c r="PDM16"/>
      <c r="PDN16"/>
      <c r="PDO16"/>
      <c r="PDP16"/>
      <c r="PDQ16"/>
      <c r="PDR16"/>
      <c r="PDS16"/>
      <c r="PDT16"/>
      <c r="PDU16"/>
      <c r="PDV16"/>
      <c r="PDW16"/>
      <c r="PDX16"/>
      <c r="PDY16"/>
      <c r="PDZ16"/>
      <c r="PEA16"/>
      <c r="PEB16"/>
      <c r="PEC16"/>
      <c r="PED16"/>
      <c r="PEE16"/>
      <c r="PEF16"/>
      <c r="PEG16"/>
      <c r="PEH16"/>
      <c r="PEI16"/>
      <c r="PEJ16"/>
      <c r="PEK16"/>
      <c r="PEL16"/>
      <c r="PEM16"/>
      <c r="PEN16"/>
      <c r="PEO16"/>
      <c r="PEP16"/>
      <c r="PEQ16"/>
      <c r="PER16"/>
      <c r="PES16"/>
      <c r="PET16"/>
      <c r="PEU16"/>
      <c r="PEV16"/>
      <c r="PEW16"/>
      <c r="PEX16"/>
      <c r="PEY16"/>
      <c r="PEZ16"/>
      <c r="PFA16"/>
      <c r="PFB16"/>
      <c r="PFC16"/>
      <c r="PFD16"/>
      <c r="PFE16"/>
      <c r="PFF16"/>
      <c r="PFG16"/>
      <c r="PFH16"/>
      <c r="PFI16"/>
      <c r="PFJ16"/>
      <c r="PFK16"/>
      <c r="PFL16"/>
      <c r="PFM16"/>
      <c r="PFN16"/>
      <c r="PFO16"/>
      <c r="PFP16"/>
      <c r="PFQ16"/>
      <c r="PFR16"/>
      <c r="PFS16"/>
      <c r="PFT16"/>
      <c r="PFU16"/>
      <c r="PFV16"/>
      <c r="PFW16"/>
      <c r="PFX16"/>
      <c r="PFY16"/>
      <c r="PFZ16"/>
      <c r="PGA16"/>
      <c r="PGB16"/>
      <c r="PGC16"/>
      <c r="PGD16"/>
      <c r="PGE16"/>
      <c r="PGF16"/>
      <c r="PGG16"/>
      <c r="PGH16"/>
      <c r="PGI16"/>
      <c r="PGJ16"/>
      <c r="PGK16"/>
      <c r="PGL16"/>
      <c r="PGM16"/>
      <c r="PGN16"/>
      <c r="PGO16"/>
      <c r="PGP16"/>
      <c r="PGQ16"/>
      <c r="PGR16"/>
      <c r="PGS16"/>
      <c r="PGT16"/>
      <c r="PGU16"/>
      <c r="PGV16"/>
      <c r="PGW16"/>
      <c r="PGX16"/>
      <c r="PGY16"/>
      <c r="PGZ16"/>
      <c r="PHA16"/>
      <c r="PHB16"/>
      <c r="PHC16"/>
      <c r="PHD16"/>
      <c r="PHE16"/>
      <c r="PHF16"/>
      <c r="PHG16"/>
      <c r="PHH16"/>
      <c r="PHI16"/>
      <c r="PHJ16"/>
      <c r="PHK16"/>
      <c r="PHL16"/>
      <c r="PHM16"/>
      <c r="PHN16"/>
      <c r="PHO16"/>
      <c r="PHP16"/>
      <c r="PHQ16"/>
      <c r="PHR16"/>
      <c r="PHS16"/>
      <c r="PHT16"/>
      <c r="PHU16"/>
      <c r="PHV16"/>
      <c r="PHW16"/>
      <c r="PHX16"/>
      <c r="PHY16"/>
      <c r="PHZ16"/>
      <c r="PIA16"/>
      <c r="PIB16"/>
      <c r="PIC16"/>
      <c r="PID16"/>
      <c r="PIE16"/>
      <c r="PIF16"/>
      <c r="PIG16"/>
      <c r="PIH16"/>
      <c r="PII16"/>
      <c r="PIJ16"/>
      <c r="PIK16"/>
      <c r="PIL16"/>
      <c r="PIM16"/>
      <c r="PIN16"/>
      <c r="PIO16"/>
      <c r="PIP16"/>
      <c r="PIQ16"/>
      <c r="PIR16"/>
      <c r="PIS16"/>
      <c r="PIT16"/>
      <c r="PIU16"/>
      <c r="PIV16"/>
      <c r="PIW16"/>
      <c r="PIX16"/>
      <c r="PIY16"/>
      <c r="PIZ16"/>
      <c r="PJA16"/>
      <c r="PJB16"/>
      <c r="PJC16"/>
      <c r="PJD16"/>
      <c r="PJE16"/>
      <c r="PJF16"/>
      <c r="PJG16"/>
      <c r="PJH16"/>
      <c r="PJI16"/>
      <c r="PJJ16"/>
      <c r="PJK16"/>
      <c r="PJL16"/>
      <c r="PJM16"/>
      <c r="PJN16"/>
      <c r="PJO16"/>
      <c r="PJP16"/>
      <c r="PJQ16"/>
      <c r="PJR16"/>
      <c r="PJS16"/>
      <c r="PJT16"/>
      <c r="PJU16"/>
      <c r="PJV16"/>
      <c r="PJW16"/>
      <c r="PJX16"/>
      <c r="PJY16"/>
      <c r="PJZ16"/>
      <c r="PKA16"/>
      <c r="PKB16"/>
      <c r="PKC16"/>
      <c r="PKD16"/>
      <c r="PKE16"/>
      <c r="PKF16"/>
      <c r="PKG16"/>
      <c r="PKH16"/>
      <c r="PKI16"/>
      <c r="PKJ16"/>
      <c r="PKK16"/>
      <c r="PKL16"/>
      <c r="PKM16"/>
      <c r="PKN16"/>
      <c r="PKO16"/>
      <c r="PKP16"/>
      <c r="PKQ16"/>
      <c r="PKR16"/>
      <c r="PKS16"/>
      <c r="PKT16"/>
      <c r="PKU16"/>
      <c r="PKV16"/>
      <c r="PKW16"/>
      <c r="PKX16"/>
      <c r="PKY16"/>
      <c r="PKZ16"/>
      <c r="PLA16"/>
      <c r="PLB16"/>
      <c r="PLC16"/>
      <c r="PLD16"/>
      <c r="PLE16"/>
      <c r="PLF16"/>
      <c r="PLG16"/>
      <c r="PLH16"/>
      <c r="PLI16"/>
      <c r="PLJ16"/>
      <c r="PLK16"/>
      <c r="PLL16"/>
      <c r="PLM16"/>
      <c r="PLN16"/>
      <c r="PLO16"/>
      <c r="PLP16"/>
      <c r="PLQ16"/>
      <c r="PLR16"/>
      <c r="PLS16"/>
      <c r="PLT16"/>
      <c r="PLU16"/>
      <c r="PLV16"/>
      <c r="PLW16"/>
      <c r="PLX16"/>
      <c r="PLY16"/>
      <c r="PLZ16"/>
      <c r="PMA16"/>
      <c r="PMB16"/>
      <c r="PMC16"/>
      <c r="PMD16"/>
      <c r="PME16"/>
      <c r="PMF16"/>
      <c r="PMG16"/>
      <c r="PMH16"/>
      <c r="PMI16"/>
      <c r="PMJ16"/>
      <c r="PMK16"/>
      <c r="PML16"/>
      <c r="PMM16"/>
      <c r="PMN16"/>
      <c r="PMO16"/>
      <c r="PMP16"/>
      <c r="PMQ16"/>
      <c r="PMR16"/>
      <c r="PMS16"/>
      <c r="PMT16"/>
      <c r="PMU16"/>
      <c r="PMV16"/>
      <c r="PMW16"/>
      <c r="PMX16"/>
      <c r="PMY16"/>
      <c r="PMZ16"/>
      <c r="PNA16"/>
      <c r="PNB16"/>
      <c r="PNC16"/>
      <c r="PND16"/>
      <c r="PNE16"/>
      <c r="PNF16"/>
      <c r="PNG16"/>
      <c r="PNH16"/>
      <c r="PNI16"/>
      <c r="PNJ16"/>
      <c r="PNK16"/>
      <c r="PNL16"/>
      <c r="PNM16"/>
      <c r="PNN16"/>
      <c r="PNO16"/>
      <c r="PNP16"/>
      <c r="PNQ16"/>
      <c r="PNR16"/>
      <c r="PNS16"/>
      <c r="PNT16"/>
      <c r="PNU16"/>
      <c r="PNV16"/>
      <c r="PNW16"/>
      <c r="PNX16"/>
      <c r="PNY16"/>
      <c r="PNZ16"/>
      <c r="POA16"/>
      <c r="POB16"/>
      <c r="POC16"/>
      <c r="POD16"/>
      <c r="POE16"/>
      <c r="POF16"/>
      <c r="POG16"/>
      <c r="POH16"/>
      <c r="POI16"/>
      <c r="POJ16"/>
      <c r="POK16"/>
      <c r="POL16"/>
      <c r="POM16"/>
      <c r="PON16"/>
      <c r="POO16"/>
      <c r="POP16"/>
      <c r="POQ16"/>
      <c r="POR16"/>
      <c r="POS16"/>
      <c r="POT16"/>
      <c r="POU16"/>
      <c r="POV16"/>
      <c r="POW16"/>
      <c r="POX16"/>
      <c r="POY16"/>
      <c r="POZ16"/>
      <c r="PPA16"/>
      <c r="PPB16"/>
      <c r="PPC16"/>
      <c r="PPD16"/>
      <c r="PPE16"/>
      <c r="PPF16"/>
      <c r="PPG16"/>
      <c r="PPH16"/>
      <c r="PPI16"/>
      <c r="PPJ16"/>
      <c r="PPK16"/>
      <c r="PPL16"/>
      <c r="PPM16"/>
      <c r="PPN16"/>
      <c r="PPO16"/>
      <c r="PPP16"/>
      <c r="PPQ16"/>
      <c r="PPR16"/>
      <c r="PPS16"/>
      <c r="PPT16"/>
      <c r="PPU16"/>
      <c r="PPV16"/>
      <c r="PPW16"/>
      <c r="PPX16"/>
      <c r="PPY16"/>
      <c r="PPZ16"/>
      <c r="PQA16"/>
      <c r="PQB16"/>
      <c r="PQC16"/>
      <c r="PQD16"/>
      <c r="PQE16"/>
      <c r="PQF16"/>
      <c r="PQG16"/>
      <c r="PQH16"/>
      <c r="PQI16"/>
      <c r="PQJ16"/>
      <c r="PQK16"/>
      <c r="PQL16"/>
      <c r="PQM16"/>
      <c r="PQN16"/>
      <c r="PQO16"/>
      <c r="PQP16"/>
      <c r="PQQ16"/>
      <c r="PQR16"/>
      <c r="PQS16"/>
      <c r="PQT16"/>
      <c r="PQU16"/>
      <c r="PQV16"/>
      <c r="PQW16"/>
      <c r="PQX16"/>
      <c r="PQY16"/>
      <c r="PQZ16"/>
      <c r="PRA16"/>
      <c r="PRB16"/>
      <c r="PRC16"/>
      <c r="PRD16"/>
      <c r="PRE16"/>
      <c r="PRF16"/>
      <c r="PRG16"/>
      <c r="PRH16"/>
      <c r="PRI16"/>
      <c r="PRJ16"/>
      <c r="PRK16"/>
      <c r="PRL16"/>
      <c r="PRM16"/>
      <c r="PRN16"/>
      <c r="PRO16"/>
      <c r="PRP16"/>
      <c r="PRQ16"/>
      <c r="PRR16"/>
      <c r="PRS16"/>
      <c r="PRT16"/>
      <c r="PRU16"/>
      <c r="PRV16"/>
      <c r="PRW16"/>
      <c r="PRX16"/>
      <c r="PRY16"/>
      <c r="PRZ16"/>
      <c r="PSA16"/>
      <c r="PSB16"/>
      <c r="PSC16"/>
      <c r="PSD16"/>
      <c r="PSE16"/>
      <c r="PSF16"/>
      <c r="PSG16"/>
      <c r="PSH16"/>
      <c r="PSI16"/>
      <c r="PSJ16"/>
      <c r="PSK16"/>
      <c r="PSL16"/>
      <c r="PSM16"/>
      <c r="PSN16"/>
      <c r="PSO16"/>
      <c r="PSP16"/>
      <c r="PSQ16"/>
      <c r="PSR16"/>
      <c r="PSS16"/>
      <c r="PST16"/>
      <c r="PSU16"/>
      <c r="PSV16"/>
      <c r="PSW16"/>
      <c r="PSX16"/>
      <c r="PSY16"/>
      <c r="PSZ16"/>
      <c r="PTA16"/>
      <c r="PTB16"/>
      <c r="PTC16"/>
      <c r="PTD16"/>
      <c r="PTE16"/>
      <c r="PTF16"/>
      <c r="PTG16"/>
      <c r="PTH16"/>
      <c r="PTI16"/>
      <c r="PTJ16"/>
      <c r="PTK16"/>
      <c r="PTL16"/>
      <c r="PTM16"/>
      <c r="PTN16"/>
      <c r="PTO16"/>
      <c r="PTP16"/>
      <c r="PTQ16"/>
      <c r="PTR16"/>
      <c r="PTS16"/>
      <c r="PTT16"/>
      <c r="PTU16"/>
      <c r="PTV16"/>
      <c r="PTW16"/>
      <c r="PTX16"/>
      <c r="PTY16"/>
      <c r="PTZ16"/>
      <c r="PUA16"/>
      <c r="PUB16"/>
      <c r="PUC16"/>
      <c r="PUD16"/>
      <c r="PUE16"/>
      <c r="PUF16"/>
      <c r="PUG16"/>
      <c r="PUH16"/>
      <c r="PUI16"/>
      <c r="PUJ16"/>
      <c r="PUK16"/>
      <c r="PUL16"/>
      <c r="PUM16"/>
      <c r="PUN16"/>
      <c r="PUO16"/>
      <c r="PUP16"/>
      <c r="PUQ16"/>
      <c r="PUR16"/>
      <c r="PUS16"/>
      <c r="PUT16"/>
      <c r="PUU16"/>
      <c r="PUV16"/>
      <c r="PUW16"/>
      <c r="PUX16"/>
      <c r="PUY16"/>
      <c r="PUZ16"/>
      <c r="PVA16"/>
      <c r="PVB16"/>
      <c r="PVC16"/>
      <c r="PVD16"/>
      <c r="PVE16"/>
      <c r="PVF16"/>
      <c r="PVG16"/>
      <c r="PVH16"/>
      <c r="PVI16"/>
      <c r="PVJ16"/>
      <c r="PVK16"/>
      <c r="PVL16"/>
      <c r="PVM16"/>
      <c r="PVN16"/>
      <c r="PVO16"/>
      <c r="PVP16"/>
      <c r="PVQ16"/>
      <c r="PVR16"/>
      <c r="PVS16"/>
      <c r="PVT16"/>
      <c r="PVU16"/>
      <c r="PVV16"/>
      <c r="PVW16"/>
      <c r="PVX16"/>
      <c r="PVY16"/>
      <c r="PVZ16"/>
      <c r="PWA16"/>
      <c r="PWB16"/>
      <c r="PWC16"/>
      <c r="PWD16"/>
      <c r="PWE16"/>
      <c r="PWF16"/>
      <c r="PWG16"/>
      <c r="PWH16"/>
      <c r="PWI16"/>
      <c r="PWJ16"/>
      <c r="PWK16"/>
      <c r="PWL16"/>
      <c r="PWM16"/>
      <c r="PWN16"/>
      <c r="PWO16"/>
      <c r="PWP16"/>
      <c r="PWQ16"/>
      <c r="PWR16"/>
      <c r="PWS16"/>
      <c r="PWT16"/>
      <c r="PWU16"/>
      <c r="PWV16"/>
      <c r="PWW16"/>
      <c r="PWX16"/>
      <c r="PWY16"/>
      <c r="PWZ16"/>
      <c r="PXA16"/>
      <c r="PXB16"/>
      <c r="PXC16"/>
      <c r="PXD16"/>
      <c r="PXE16"/>
      <c r="PXF16"/>
      <c r="PXG16"/>
      <c r="PXH16"/>
      <c r="PXI16"/>
      <c r="PXJ16"/>
      <c r="PXK16"/>
      <c r="PXL16"/>
      <c r="PXM16"/>
      <c r="PXN16"/>
      <c r="PXO16"/>
      <c r="PXP16"/>
      <c r="PXQ16"/>
      <c r="PXR16"/>
      <c r="PXS16"/>
      <c r="PXT16"/>
      <c r="PXU16"/>
      <c r="PXV16"/>
      <c r="PXW16"/>
      <c r="PXX16"/>
      <c r="PXY16"/>
      <c r="PXZ16"/>
      <c r="PYA16"/>
      <c r="PYB16"/>
      <c r="PYC16"/>
      <c r="PYD16"/>
      <c r="PYE16"/>
      <c r="PYF16"/>
      <c r="PYG16"/>
      <c r="PYH16"/>
      <c r="PYI16"/>
      <c r="PYJ16"/>
      <c r="PYK16"/>
      <c r="PYL16"/>
      <c r="PYM16"/>
      <c r="PYN16"/>
      <c r="PYO16"/>
      <c r="PYP16"/>
      <c r="PYQ16"/>
      <c r="PYR16"/>
      <c r="PYS16"/>
      <c r="PYT16"/>
      <c r="PYU16"/>
      <c r="PYV16"/>
      <c r="PYW16"/>
      <c r="PYX16"/>
      <c r="PYY16"/>
      <c r="PYZ16"/>
      <c r="PZA16"/>
      <c r="PZB16"/>
      <c r="PZC16"/>
      <c r="PZD16"/>
      <c r="PZE16"/>
      <c r="PZF16"/>
      <c r="PZG16"/>
      <c r="PZH16"/>
      <c r="PZI16"/>
      <c r="PZJ16"/>
      <c r="PZK16"/>
      <c r="PZL16"/>
      <c r="PZM16"/>
      <c r="PZN16"/>
      <c r="PZO16"/>
      <c r="PZP16"/>
      <c r="PZQ16"/>
      <c r="PZR16"/>
      <c r="PZS16"/>
      <c r="PZT16"/>
      <c r="PZU16"/>
      <c r="PZV16"/>
      <c r="PZW16"/>
      <c r="PZX16"/>
      <c r="PZY16"/>
      <c r="PZZ16"/>
      <c r="QAA16"/>
      <c r="QAB16"/>
      <c r="QAC16"/>
      <c r="QAD16"/>
      <c r="QAE16"/>
      <c r="QAF16"/>
      <c r="QAG16"/>
      <c r="QAH16"/>
      <c r="QAI16"/>
      <c r="QAJ16"/>
      <c r="QAK16"/>
      <c r="QAL16"/>
      <c r="QAM16"/>
      <c r="QAN16"/>
      <c r="QAO16"/>
      <c r="QAP16"/>
      <c r="QAQ16"/>
      <c r="QAR16"/>
      <c r="QAS16"/>
      <c r="QAT16"/>
      <c r="QAU16"/>
      <c r="QAV16"/>
      <c r="QAW16"/>
      <c r="QAX16"/>
      <c r="QAY16"/>
      <c r="QAZ16"/>
      <c r="QBA16"/>
      <c r="QBB16"/>
      <c r="QBC16"/>
      <c r="QBD16"/>
      <c r="QBE16"/>
      <c r="QBF16"/>
      <c r="QBG16"/>
      <c r="QBH16"/>
      <c r="QBI16"/>
      <c r="QBJ16"/>
      <c r="QBK16"/>
      <c r="QBL16"/>
      <c r="QBM16"/>
      <c r="QBN16"/>
      <c r="QBO16"/>
      <c r="QBP16"/>
      <c r="QBQ16"/>
      <c r="QBR16"/>
      <c r="QBS16"/>
      <c r="QBT16"/>
      <c r="QBU16"/>
      <c r="QBV16"/>
      <c r="QBW16"/>
      <c r="QBX16"/>
      <c r="QBY16"/>
      <c r="QBZ16"/>
      <c r="QCA16"/>
      <c r="QCB16"/>
      <c r="QCC16"/>
      <c r="QCD16"/>
      <c r="QCE16"/>
      <c r="QCF16"/>
      <c r="QCG16"/>
      <c r="QCH16"/>
      <c r="QCI16"/>
      <c r="QCJ16"/>
      <c r="QCK16"/>
      <c r="QCL16"/>
      <c r="QCM16"/>
      <c r="QCN16"/>
      <c r="QCO16"/>
      <c r="QCP16"/>
      <c r="QCQ16"/>
      <c r="QCR16"/>
      <c r="QCS16"/>
      <c r="QCT16"/>
      <c r="QCU16"/>
      <c r="QCV16"/>
      <c r="QCW16"/>
      <c r="QCX16"/>
      <c r="QCY16"/>
      <c r="QCZ16"/>
      <c r="QDA16"/>
      <c r="QDB16"/>
      <c r="QDC16"/>
      <c r="QDD16"/>
      <c r="QDE16"/>
      <c r="QDF16"/>
      <c r="QDG16"/>
      <c r="QDH16"/>
      <c r="QDI16"/>
      <c r="QDJ16"/>
      <c r="QDK16"/>
      <c r="QDL16"/>
      <c r="QDM16"/>
      <c r="QDN16"/>
      <c r="QDO16"/>
      <c r="QDP16"/>
      <c r="QDQ16"/>
      <c r="QDR16"/>
      <c r="QDS16"/>
      <c r="QDT16"/>
      <c r="QDU16"/>
      <c r="QDV16"/>
      <c r="QDW16"/>
      <c r="QDX16"/>
      <c r="QDY16"/>
      <c r="QDZ16"/>
      <c r="QEA16"/>
      <c r="QEB16"/>
      <c r="QEC16"/>
      <c r="QED16"/>
      <c r="QEE16"/>
      <c r="QEF16"/>
      <c r="QEG16"/>
      <c r="QEH16"/>
      <c r="QEI16"/>
      <c r="QEJ16"/>
      <c r="QEK16"/>
      <c r="QEL16"/>
      <c r="QEM16"/>
      <c r="QEN16"/>
      <c r="QEO16"/>
      <c r="QEP16"/>
      <c r="QEQ16"/>
      <c r="QER16"/>
      <c r="QES16"/>
      <c r="QET16"/>
      <c r="QEU16"/>
      <c r="QEV16"/>
      <c r="QEW16"/>
      <c r="QEX16"/>
      <c r="QEY16"/>
      <c r="QEZ16"/>
      <c r="QFA16"/>
      <c r="QFB16"/>
      <c r="QFC16"/>
      <c r="QFD16"/>
      <c r="QFE16"/>
      <c r="QFF16"/>
      <c r="QFG16"/>
      <c r="QFH16"/>
      <c r="QFI16"/>
      <c r="QFJ16"/>
      <c r="QFK16"/>
      <c r="QFL16"/>
      <c r="QFM16"/>
      <c r="QFN16"/>
      <c r="QFO16"/>
      <c r="QFP16"/>
      <c r="QFQ16"/>
      <c r="QFR16"/>
      <c r="QFS16"/>
      <c r="QFT16"/>
      <c r="QFU16"/>
      <c r="QFV16"/>
      <c r="QFW16"/>
      <c r="QFX16"/>
      <c r="QFY16"/>
      <c r="QFZ16"/>
      <c r="QGA16"/>
      <c r="QGB16"/>
      <c r="QGC16"/>
      <c r="QGD16"/>
      <c r="QGE16"/>
      <c r="QGF16"/>
      <c r="QGG16"/>
      <c r="QGH16"/>
      <c r="QGI16"/>
      <c r="QGJ16"/>
      <c r="QGK16"/>
      <c r="QGL16"/>
      <c r="QGM16"/>
      <c r="QGN16"/>
      <c r="QGO16"/>
      <c r="QGP16"/>
      <c r="QGQ16"/>
      <c r="QGR16"/>
      <c r="QGS16"/>
      <c r="QGT16"/>
      <c r="QGU16"/>
      <c r="QGV16"/>
      <c r="QGW16"/>
      <c r="QGX16"/>
      <c r="QGY16"/>
      <c r="QGZ16"/>
      <c r="QHA16"/>
      <c r="QHB16"/>
      <c r="QHC16"/>
      <c r="QHD16"/>
      <c r="QHE16"/>
      <c r="QHF16"/>
      <c r="QHG16"/>
      <c r="QHH16"/>
      <c r="QHI16"/>
      <c r="QHJ16"/>
      <c r="QHK16"/>
      <c r="QHL16"/>
      <c r="QHM16"/>
      <c r="QHN16"/>
      <c r="QHO16"/>
      <c r="QHP16"/>
      <c r="QHQ16"/>
      <c r="QHR16"/>
      <c r="QHS16"/>
      <c r="QHT16"/>
      <c r="QHU16"/>
      <c r="QHV16"/>
      <c r="QHW16"/>
      <c r="QHX16"/>
      <c r="QHY16"/>
      <c r="QHZ16"/>
      <c r="QIA16"/>
      <c r="QIB16"/>
      <c r="QIC16"/>
      <c r="QID16"/>
      <c r="QIE16"/>
      <c r="QIF16"/>
      <c r="QIG16"/>
      <c r="QIH16"/>
      <c r="QII16"/>
      <c r="QIJ16"/>
      <c r="QIK16"/>
      <c r="QIL16"/>
      <c r="QIM16"/>
      <c r="QIN16"/>
      <c r="QIO16"/>
      <c r="QIP16"/>
      <c r="QIQ16"/>
      <c r="QIR16"/>
      <c r="QIS16"/>
      <c r="QIT16"/>
      <c r="QIU16"/>
      <c r="QIV16"/>
      <c r="QIW16"/>
      <c r="QIX16"/>
      <c r="QIY16"/>
      <c r="QIZ16"/>
      <c r="QJA16"/>
      <c r="QJB16"/>
      <c r="QJC16"/>
      <c r="QJD16"/>
      <c r="QJE16"/>
      <c r="QJF16"/>
      <c r="QJG16"/>
      <c r="QJH16"/>
      <c r="QJI16"/>
      <c r="QJJ16"/>
      <c r="QJK16"/>
      <c r="QJL16"/>
      <c r="QJM16"/>
      <c r="QJN16"/>
      <c r="QJO16"/>
      <c r="QJP16"/>
      <c r="QJQ16"/>
      <c r="QJR16"/>
      <c r="QJS16"/>
      <c r="QJT16"/>
      <c r="QJU16"/>
      <c r="QJV16"/>
      <c r="QJW16"/>
      <c r="QJX16"/>
      <c r="QJY16"/>
      <c r="QJZ16"/>
      <c r="QKA16"/>
      <c r="QKB16"/>
      <c r="QKC16"/>
      <c r="QKD16"/>
      <c r="QKE16"/>
      <c r="QKF16"/>
      <c r="QKG16"/>
      <c r="QKH16"/>
      <c r="QKI16"/>
      <c r="QKJ16"/>
      <c r="QKK16"/>
      <c r="QKL16"/>
      <c r="QKM16"/>
      <c r="QKN16"/>
      <c r="QKO16"/>
      <c r="QKP16"/>
      <c r="QKQ16"/>
      <c r="QKR16"/>
      <c r="QKS16"/>
      <c r="QKT16"/>
      <c r="QKU16"/>
      <c r="QKV16"/>
      <c r="QKW16"/>
      <c r="QKX16"/>
      <c r="QKY16"/>
      <c r="QKZ16"/>
      <c r="QLA16"/>
      <c r="QLB16"/>
      <c r="QLC16"/>
      <c r="QLD16"/>
      <c r="QLE16"/>
      <c r="QLF16"/>
      <c r="QLG16"/>
      <c r="QLH16"/>
      <c r="QLI16"/>
      <c r="QLJ16"/>
      <c r="QLK16"/>
      <c r="QLL16"/>
      <c r="QLM16"/>
      <c r="QLN16"/>
      <c r="QLO16"/>
      <c r="QLP16"/>
      <c r="QLQ16"/>
      <c r="QLR16"/>
      <c r="QLS16"/>
      <c r="QLT16"/>
      <c r="QLU16"/>
      <c r="QLV16"/>
      <c r="QLW16"/>
      <c r="QLX16"/>
      <c r="QLY16"/>
      <c r="QLZ16"/>
      <c r="QMA16"/>
      <c r="QMB16"/>
      <c r="QMC16"/>
      <c r="QMD16"/>
      <c r="QME16"/>
      <c r="QMF16"/>
      <c r="QMG16"/>
      <c r="QMH16"/>
      <c r="QMI16"/>
      <c r="QMJ16"/>
      <c r="QMK16"/>
      <c r="QML16"/>
      <c r="QMM16"/>
      <c r="QMN16"/>
      <c r="QMO16"/>
      <c r="QMP16"/>
      <c r="QMQ16"/>
      <c r="QMR16"/>
      <c r="QMS16"/>
      <c r="QMT16"/>
      <c r="QMU16"/>
      <c r="QMV16"/>
      <c r="QMW16"/>
      <c r="QMX16"/>
      <c r="QMY16"/>
      <c r="QMZ16"/>
      <c r="QNA16"/>
      <c r="QNB16"/>
      <c r="QNC16"/>
      <c r="QND16"/>
      <c r="QNE16"/>
      <c r="QNF16"/>
      <c r="QNG16"/>
      <c r="QNH16"/>
      <c r="QNI16"/>
      <c r="QNJ16"/>
      <c r="QNK16"/>
      <c r="QNL16"/>
      <c r="QNM16"/>
      <c r="QNN16"/>
      <c r="QNO16"/>
      <c r="QNP16"/>
      <c r="QNQ16"/>
      <c r="QNR16"/>
      <c r="QNS16"/>
      <c r="QNT16"/>
      <c r="QNU16"/>
      <c r="QNV16"/>
      <c r="QNW16"/>
      <c r="QNX16"/>
      <c r="QNY16"/>
      <c r="QNZ16"/>
      <c r="QOA16"/>
      <c r="QOB16"/>
      <c r="QOC16"/>
      <c r="QOD16"/>
      <c r="QOE16"/>
      <c r="QOF16"/>
      <c r="QOG16"/>
      <c r="QOH16"/>
      <c r="QOI16"/>
      <c r="QOJ16"/>
      <c r="QOK16"/>
      <c r="QOL16"/>
      <c r="QOM16"/>
      <c r="QON16"/>
      <c r="QOO16"/>
      <c r="QOP16"/>
      <c r="QOQ16"/>
      <c r="QOR16"/>
      <c r="QOS16"/>
      <c r="QOT16"/>
      <c r="QOU16"/>
      <c r="QOV16"/>
      <c r="QOW16"/>
      <c r="QOX16"/>
      <c r="QOY16"/>
      <c r="QOZ16"/>
      <c r="QPA16"/>
      <c r="QPB16"/>
      <c r="QPC16"/>
      <c r="QPD16"/>
      <c r="QPE16"/>
      <c r="QPF16"/>
      <c r="QPG16"/>
      <c r="QPH16"/>
      <c r="QPI16"/>
      <c r="QPJ16"/>
      <c r="QPK16"/>
      <c r="QPL16"/>
      <c r="QPM16"/>
      <c r="QPN16"/>
      <c r="QPO16"/>
      <c r="QPP16"/>
      <c r="QPQ16"/>
      <c r="QPR16"/>
      <c r="QPS16"/>
      <c r="QPT16"/>
      <c r="QPU16"/>
      <c r="QPV16"/>
      <c r="QPW16"/>
      <c r="QPX16"/>
      <c r="QPY16"/>
      <c r="QPZ16"/>
      <c r="QQA16"/>
      <c r="QQB16"/>
      <c r="QQC16"/>
      <c r="QQD16"/>
      <c r="QQE16"/>
      <c r="QQF16"/>
      <c r="QQG16"/>
      <c r="QQH16"/>
      <c r="QQI16"/>
      <c r="QQJ16"/>
      <c r="QQK16"/>
      <c r="QQL16"/>
      <c r="QQM16"/>
      <c r="QQN16"/>
      <c r="QQO16"/>
      <c r="QQP16"/>
      <c r="QQQ16"/>
      <c r="QQR16"/>
      <c r="QQS16"/>
      <c r="QQT16"/>
      <c r="QQU16"/>
      <c r="QQV16"/>
      <c r="QQW16"/>
      <c r="QQX16"/>
      <c r="QQY16"/>
      <c r="QQZ16"/>
      <c r="QRA16"/>
      <c r="QRB16"/>
      <c r="QRC16"/>
      <c r="QRD16"/>
      <c r="QRE16"/>
      <c r="QRF16"/>
      <c r="QRG16"/>
      <c r="QRH16"/>
      <c r="QRI16"/>
      <c r="QRJ16"/>
      <c r="QRK16"/>
      <c r="QRL16"/>
      <c r="QRM16"/>
      <c r="QRN16"/>
      <c r="QRO16"/>
      <c r="QRP16"/>
      <c r="QRQ16"/>
      <c r="QRR16"/>
      <c r="QRS16"/>
      <c r="QRT16"/>
      <c r="QRU16"/>
      <c r="QRV16"/>
      <c r="QRW16"/>
      <c r="QRX16"/>
      <c r="QRY16"/>
      <c r="QRZ16"/>
      <c r="QSA16"/>
      <c r="QSB16"/>
      <c r="QSC16"/>
      <c r="QSD16"/>
      <c r="QSE16"/>
      <c r="QSF16"/>
      <c r="QSG16"/>
      <c r="QSH16"/>
      <c r="QSI16"/>
      <c r="QSJ16"/>
      <c r="QSK16"/>
      <c r="QSL16"/>
      <c r="QSM16"/>
      <c r="QSN16"/>
      <c r="QSO16"/>
      <c r="QSP16"/>
      <c r="QSQ16"/>
      <c r="QSR16"/>
      <c r="QSS16"/>
      <c r="QST16"/>
      <c r="QSU16"/>
      <c r="QSV16"/>
      <c r="QSW16"/>
      <c r="QSX16"/>
      <c r="QSY16"/>
      <c r="QSZ16"/>
      <c r="QTA16"/>
      <c r="QTB16"/>
      <c r="QTC16"/>
      <c r="QTD16"/>
      <c r="QTE16"/>
      <c r="QTF16"/>
      <c r="QTG16"/>
      <c r="QTH16"/>
      <c r="QTI16"/>
      <c r="QTJ16"/>
      <c r="QTK16"/>
      <c r="QTL16"/>
      <c r="QTM16"/>
      <c r="QTN16"/>
      <c r="QTO16"/>
      <c r="QTP16"/>
      <c r="QTQ16"/>
      <c r="QTR16"/>
      <c r="QTS16"/>
      <c r="QTT16"/>
      <c r="QTU16"/>
      <c r="QTV16"/>
      <c r="QTW16"/>
      <c r="QTX16"/>
      <c r="QTY16"/>
      <c r="QTZ16"/>
      <c r="QUA16"/>
      <c r="QUB16"/>
      <c r="QUC16"/>
      <c r="QUD16"/>
      <c r="QUE16"/>
      <c r="QUF16"/>
      <c r="QUG16"/>
      <c r="QUH16"/>
      <c r="QUI16"/>
      <c r="QUJ16"/>
      <c r="QUK16"/>
      <c r="QUL16"/>
      <c r="QUM16"/>
      <c r="QUN16"/>
      <c r="QUO16"/>
      <c r="QUP16"/>
      <c r="QUQ16"/>
      <c r="QUR16"/>
      <c r="QUS16"/>
      <c r="QUT16"/>
      <c r="QUU16"/>
      <c r="QUV16"/>
      <c r="QUW16"/>
      <c r="QUX16"/>
      <c r="QUY16"/>
      <c r="QUZ16"/>
      <c r="QVA16"/>
      <c r="QVB16"/>
      <c r="QVC16"/>
      <c r="QVD16"/>
      <c r="QVE16"/>
      <c r="QVF16"/>
      <c r="QVG16"/>
      <c r="QVH16"/>
      <c r="QVI16"/>
      <c r="QVJ16"/>
      <c r="QVK16"/>
      <c r="QVL16"/>
      <c r="QVM16"/>
      <c r="QVN16"/>
      <c r="QVO16"/>
      <c r="QVP16"/>
      <c r="QVQ16"/>
      <c r="QVR16"/>
      <c r="QVS16"/>
      <c r="QVT16"/>
      <c r="QVU16"/>
      <c r="QVV16"/>
      <c r="QVW16"/>
      <c r="QVX16"/>
      <c r="QVY16"/>
      <c r="QVZ16"/>
      <c r="QWA16"/>
      <c r="QWB16"/>
      <c r="QWC16"/>
      <c r="QWD16"/>
      <c r="QWE16"/>
      <c r="QWF16"/>
      <c r="QWG16"/>
      <c r="QWH16"/>
      <c r="QWI16"/>
      <c r="QWJ16"/>
      <c r="QWK16"/>
      <c r="QWL16"/>
      <c r="QWM16"/>
      <c r="QWN16"/>
      <c r="QWO16"/>
      <c r="QWP16"/>
      <c r="QWQ16"/>
      <c r="QWR16"/>
      <c r="QWS16"/>
      <c r="QWT16"/>
      <c r="QWU16"/>
      <c r="QWV16"/>
      <c r="QWW16"/>
      <c r="QWX16"/>
      <c r="QWY16"/>
      <c r="QWZ16"/>
      <c r="QXA16"/>
      <c r="QXB16"/>
      <c r="QXC16"/>
      <c r="QXD16"/>
      <c r="QXE16"/>
      <c r="QXF16"/>
      <c r="QXG16"/>
      <c r="QXH16"/>
      <c r="QXI16"/>
      <c r="QXJ16"/>
      <c r="QXK16"/>
      <c r="QXL16"/>
      <c r="QXM16"/>
      <c r="QXN16"/>
      <c r="QXO16"/>
      <c r="QXP16"/>
      <c r="QXQ16"/>
      <c r="QXR16"/>
      <c r="QXS16"/>
      <c r="QXT16"/>
      <c r="QXU16"/>
      <c r="QXV16"/>
      <c r="QXW16"/>
      <c r="QXX16"/>
      <c r="QXY16"/>
      <c r="QXZ16"/>
      <c r="QYA16"/>
      <c r="QYB16"/>
      <c r="QYC16"/>
      <c r="QYD16"/>
      <c r="QYE16"/>
      <c r="QYF16"/>
      <c r="QYG16"/>
      <c r="QYH16"/>
      <c r="QYI16"/>
      <c r="QYJ16"/>
      <c r="QYK16"/>
      <c r="QYL16"/>
      <c r="QYM16"/>
      <c r="QYN16"/>
      <c r="QYO16"/>
      <c r="QYP16"/>
      <c r="QYQ16"/>
      <c r="QYR16"/>
      <c r="QYS16"/>
      <c r="QYT16"/>
      <c r="QYU16"/>
      <c r="QYV16"/>
      <c r="QYW16"/>
      <c r="QYX16"/>
      <c r="QYY16"/>
      <c r="QYZ16"/>
      <c r="QZA16"/>
      <c r="QZB16"/>
      <c r="QZC16"/>
      <c r="QZD16"/>
      <c r="QZE16"/>
      <c r="QZF16"/>
      <c r="QZG16"/>
      <c r="QZH16"/>
      <c r="QZI16"/>
      <c r="QZJ16"/>
      <c r="QZK16"/>
      <c r="QZL16"/>
      <c r="QZM16"/>
      <c r="QZN16"/>
      <c r="QZO16"/>
      <c r="QZP16"/>
      <c r="QZQ16"/>
      <c r="QZR16"/>
      <c r="QZS16"/>
      <c r="QZT16"/>
      <c r="QZU16"/>
      <c r="QZV16"/>
      <c r="QZW16"/>
      <c r="QZX16"/>
      <c r="QZY16"/>
      <c r="QZZ16"/>
      <c r="RAA16"/>
      <c r="RAB16"/>
      <c r="RAC16"/>
      <c r="RAD16"/>
      <c r="RAE16"/>
      <c r="RAF16"/>
      <c r="RAG16"/>
      <c r="RAH16"/>
      <c r="RAI16"/>
      <c r="RAJ16"/>
      <c r="RAK16"/>
      <c r="RAL16"/>
      <c r="RAM16"/>
      <c r="RAN16"/>
      <c r="RAO16"/>
      <c r="RAP16"/>
      <c r="RAQ16"/>
      <c r="RAR16"/>
      <c r="RAS16"/>
      <c r="RAT16"/>
      <c r="RAU16"/>
      <c r="RAV16"/>
      <c r="RAW16"/>
      <c r="RAX16"/>
      <c r="RAY16"/>
      <c r="RAZ16"/>
      <c r="RBA16"/>
      <c r="RBB16"/>
      <c r="RBC16"/>
      <c r="RBD16"/>
      <c r="RBE16"/>
      <c r="RBF16"/>
      <c r="RBG16"/>
      <c r="RBH16"/>
      <c r="RBI16"/>
      <c r="RBJ16"/>
      <c r="RBK16"/>
      <c r="RBL16"/>
      <c r="RBM16"/>
      <c r="RBN16"/>
      <c r="RBO16"/>
      <c r="RBP16"/>
      <c r="RBQ16"/>
      <c r="RBR16"/>
      <c r="RBS16"/>
      <c r="RBT16"/>
      <c r="RBU16"/>
      <c r="RBV16"/>
      <c r="RBW16"/>
      <c r="RBX16"/>
      <c r="RBY16"/>
      <c r="RBZ16"/>
      <c r="RCA16"/>
      <c r="RCB16"/>
      <c r="RCC16"/>
      <c r="RCD16"/>
      <c r="RCE16"/>
      <c r="RCF16"/>
      <c r="RCG16"/>
      <c r="RCH16"/>
      <c r="RCI16"/>
      <c r="RCJ16"/>
      <c r="RCK16"/>
      <c r="RCL16"/>
      <c r="RCM16"/>
      <c r="RCN16"/>
      <c r="RCO16"/>
      <c r="RCP16"/>
      <c r="RCQ16"/>
      <c r="RCR16"/>
      <c r="RCS16"/>
      <c r="RCT16"/>
      <c r="RCU16"/>
      <c r="RCV16"/>
      <c r="RCW16"/>
      <c r="RCX16"/>
      <c r="RCY16"/>
      <c r="RCZ16"/>
      <c r="RDA16"/>
      <c r="RDB16"/>
      <c r="RDC16"/>
      <c r="RDD16"/>
      <c r="RDE16"/>
      <c r="RDF16"/>
      <c r="RDG16"/>
      <c r="RDH16"/>
      <c r="RDI16"/>
      <c r="RDJ16"/>
      <c r="RDK16"/>
      <c r="RDL16"/>
      <c r="RDM16"/>
      <c r="RDN16"/>
      <c r="RDO16"/>
      <c r="RDP16"/>
      <c r="RDQ16"/>
      <c r="RDR16"/>
      <c r="RDS16"/>
      <c r="RDT16"/>
      <c r="RDU16"/>
      <c r="RDV16"/>
      <c r="RDW16"/>
      <c r="RDX16"/>
      <c r="RDY16"/>
      <c r="RDZ16"/>
      <c r="REA16"/>
      <c r="REB16"/>
      <c r="REC16"/>
      <c r="RED16"/>
      <c r="REE16"/>
      <c r="REF16"/>
      <c r="REG16"/>
      <c r="REH16"/>
      <c r="REI16"/>
      <c r="REJ16"/>
      <c r="REK16"/>
      <c r="REL16"/>
      <c r="REM16"/>
      <c r="REN16"/>
      <c r="REO16"/>
      <c r="REP16"/>
      <c r="REQ16"/>
      <c r="RER16"/>
      <c r="RES16"/>
      <c r="RET16"/>
      <c r="REU16"/>
      <c r="REV16"/>
      <c r="REW16"/>
      <c r="REX16"/>
      <c r="REY16"/>
      <c r="REZ16"/>
      <c r="RFA16"/>
      <c r="RFB16"/>
      <c r="RFC16"/>
      <c r="RFD16"/>
      <c r="RFE16"/>
      <c r="RFF16"/>
      <c r="RFG16"/>
      <c r="RFH16"/>
      <c r="RFI16"/>
      <c r="RFJ16"/>
      <c r="RFK16"/>
      <c r="RFL16"/>
      <c r="RFM16"/>
      <c r="RFN16"/>
      <c r="RFO16"/>
      <c r="RFP16"/>
      <c r="RFQ16"/>
      <c r="RFR16"/>
      <c r="RFS16"/>
      <c r="RFT16"/>
      <c r="RFU16"/>
      <c r="RFV16"/>
      <c r="RFW16"/>
      <c r="RFX16"/>
      <c r="RFY16"/>
      <c r="RFZ16"/>
      <c r="RGA16"/>
      <c r="RGB16"/>
      <c r="RGC16"/>
      <c r="RGD16"/>
      <c r="RGE16"/>
      <c r="RGF16"/>
      <c r="RGG16"/>
      <c r="RGH16"/>
      <c r="RGI16"/>
      <c r="RGJ16"/>
      <c r="RGK16"/>
      <c r="RGL16"/>
      <c r="RGM16"/>
      <c r="RGN16"/>
      <c r="RGO16"/>
      <c r="RGP16"/>
      <c r="RGQ16"/>
      <c r="RGR16"/>
      <c r="RGS16"/>
      <c r="RGT16"/>
      <c r="RGU16"/>
      <c r="RGV16"/>
      <c r="RGW16"/>
      <c r="RGX16"/>
      <c r="RGY16"/>
      <c r="RGZ16"/>
      <c r="RHA16"/>
      <c r="RHB16"/>
      <c r="RHC16"/>
      <c r="RHD16"/>
      <c r="RHE16"/>
      <c r="RHF16"/>
      <c r="RHG16"/>
      <c r="RHH16"/>
      <c r="RHI16"/>
      <c r="RHJ16"/>
      <c r="RHK16"/>
      <c r="RHL16"/>
      <c r="RHM16"/>
      <c r="RHN16"/>
      <c r="RHO16"/>
      <c r="RHP16"/>
      <c r="RHQ16"/>
      <c r="RHR16"/>
      <c r="RHS16"/>
      <c r="RHT16"/>
      <c r="RHU16"/>
      <c r="RHV16"/>
      <c r="RHW16"/>
      <c r="RHX16"/>
      <c r="RHY16"/>
      <c r="RHZ16"/>
      <c r="RIA16"/>
      <c r="RIB16"/>
      <c r="RIC16"/>
      <c r="RID16"/>
      <c r="RIE16"/>
      <c r="RIF16"/>
      <c r="RIG16"/>
      <c r="RIH16"/>
      <c r="RII16"/>
      <c r="RIJ16"/>
      <c r="RIK16"/>
      <c r="RIL16"/>
      <c r="RIM16"/>
      <c r="RIN16"/>
      <c r="RIO16"/>
      <c r="RIP16"/>
      <c r="RIQ16"/>
      <c r="RIR16"/>
      <c r="RIS16"/>
      <c r="RIT16"/>
      <c r="RIU16"/>
      <c r="RIV16"/>
      <c r="RIW16"/>
      <c r="RIX16"/>
      <c r="RIY16"/>
      <c r="RIZ16"/>
      <c r="RJA16"/>
      <c r="RJB16"/>
      <c r="RJC16"/>
      <c r="RJD16"/>
      <c r="RJE16"/>
      <c r="RJF16"/>
      <c r="RJG16"/>
      <c r="RJH16"/>
      <c r="RJI16"/>
      <c r="RJJ16"/>
      <c r="RJK16"/>
      <c r="RJL16"/>
      <c r="RJM16"/>
      <c r="RJN16"/>
      <c r="RJO16"/>
      <c r="RJP16"/>
      <c r="RJQ16"/>
      <c r="RJR16"/>
      <c r="RJS16"/>
      <c r="RJT16"/>
      <c r="RJU16"/>
      <c r="RJV16"/>
      <c r="RJW16"/>
      <c r="RJX16"/>
      <c r="RJY16"/>
      <c r="RJZ16"/>
      <c r="RKA16"/>
      <c r="RKB16"/>
      <c r="RKC16"/>
      <c r="RKD16"/>
      <c r="RKE16"/>
      <c r="RKF16"/>
      <c r="RKG16"/>
      <c r="RKH16"/>
      <c r="RKI16"/>
      <c r="RKJ16"/>
      <c r="RKK16"/>
      <c r="RKL16"/>
      <c r="RKM16"/>
      <c r="RKN16"/>
      <c r="RKO16"/>
      <c r="RKP16"/>
      <c r="RKQ16"/>
      <c r="RKR16"/>
      <c r="RKS16"/>
      <c r="RKT16"/>
      <c r="RKU16"/>
      <c r="RKV16"/>
      <c r="RKW16"/>
      <c r="RKX16"/>
      <c r="RKY16"/>
      <c r="RKZ16"/>
      <c r="RLA16"/>
      <c r="RLB16"/>
      <c r="RLC16"/>
      <c r="RLD16"/>
      <c r="RLE16"/>
      <c r="RLF16"/>
      <c r="RLG16"/>
      <c r="RLH16"/>
      <c r="RLI16"/>
      <c r="RLJ16"/>
      <c r="RLK16"/>
      <c r="RLL16"/>
      <c r="RLM16"/>
      <c r="RLN16"/>
      <c r="RLO16"/>
      <c r="RLP16"/>
      <c r="RLQ16"/>
      <c r="RLR16"/>
      <c r="RLS16"/>
      <c r="RLT16"/>
      <c r="RLU16"/>
      <c r="RLV16"/>
      <c r="RLW16"/>
      <c r="RLX16"/>
      <c r="RLY16"/>
      <c r="RLZ16"/>
      <c r="RMA16"/>
      <c r="RMB16"/>
      <c r="RMC16"/>
      <c r="RMD16"/>
      <c r="RME16"/>
      <c r="RMF16"/>
      <c r="RMG16"/>
      <c r="RMH16"/>
      <c r="RMI16"/>
      <c r="RMJ16"/>
      <c r="RMK16"/>
      <c r="RML16"/>
      <c r="RMM16"/>
      <c r="RMN16"/>
      <c r="RMO16"/>
      <c r="RMP16"/>
      <c r="RMQ16"/>
      <c r="RMR16"/>
      <c r="RMS16"/>
      <c r="RMT16"/>
      <c r="RMU16"/>
      <c r="RMV16"/>
      <c r="RMW16"/>
      <c r="RMX16"/>
      <c r="RMY16"/>
      <c r="RMZ16"/>
      <c r="RNA16"/>
      <c r="RNB16"/>
      <c r="RNC16"/>
      <c r="RND16"/>
      <c r="RNE16"/>
      <c r="RNF16"/>
      <c r="RNG16"/>
      <c r="RNH16"/>
      <c r="RNI16"/>
      <c r="RNJ16"/>
      <c r="RNK16"/>
      <c r="RNL16"/>
      <c r="RNM16"/>
      <c r="RNN16"/>
      <c r="RNO16"/>
      <c r="RNP16"/>
      <c r="RNQ16"/>
      <c r="RNR16"/>
      <c r="RNS16"/>
      <c r="RNT16"/>
      <c r="RNU16"/>
      <c r="RNV16"/>
      <c r="RNW16"/>
      <c r="RNX16"/>
      <c r="RNY16"/>
      <c r="RNZ16"/>
      <c r="ROA16"/>
      <c r="ROB16"/>
      <c r="ROC16"/>
      <c r="ROD16"/>
      <c r="ROE16"/>
      <c r="ROF16"/>
      <c r="ROG16"/>
      <c r="ROH16"/>
      <c r="ROI16"/>
      <c r="ROJ16"/>
      <c r="ROK16"/>
      <c r="ROL16"/>
      <c r="ROM16"/>
      <c r="RON16"/>
      <c r="ROO16"/>
      <c r="ROP16"/>
      <c r="ROQ16"/>
      <c r="ROR16"/>
      <c r="ROS16"/>
      <c r="ROT16"/>
      <c r="ROU16"/>
      <c r="ROV16"/>
      <c r="ROW16"/>
      <c r="ROX16"/>
      <c r="ROY16"/>
      <c r="ROZ16"/>
      <c r="RPA16"/>
      <c r="RPB16"/>
      <c r="RPC16"/>
      <c r="RPD16"/>
      <c r="RPE16"/>
      <c r="RPF16"/>
      <c r="RPG16"/>
      <c r="RPH16"/>
      <c r="RPI16"/>
      <c r="RPJ16"/>
      <c r="RPK16"/>
      <c r="RPL16"/>
      <c r="RPM16"/>
      <c r="RPN16"/>
      <c r="RPO16"/>
      <c r="RPP16"/>
      <c r="RPQ16"/>
      <c r="RPR16"/>
      <c r="RPS16"/>
      <c r="RPT16"/>
      <c r="RPU16"/>
      <c r="RPV16"/>
      <c r="RPW16"/>
      <c r="RPX16"/>
      <c r="RPY16"/>
      <c r="RPZ16"/>
      <c r="RQA16"/>
      <c r="RQB16"/>
      <c r="RQC16"/>
      <c r="RQD16"/>
      <c r="RQE16"/>
      <c r="RQF16"/>
      <c r="RQG16"/>
      <c r="RQH16"/>
      <c r="RQI16"/>
      <c r="RQJ16"/>
      <c r="RQK16"/>
      <c r="RQL16"/>
      <c r="RQM16"/>
      <c r="RQN16"/>
      <c r="RQO16"/>
      <c r="RQP16"/>
      <c r="RQQ16"/>
      <c r="RQR16"/>
      <c r="RQS16"/>
      <c r="RQT16"/>
      <c r="RQU16"/>
      <c r="RQV16"/>
      <c r="RQW16"/>
      <c r="RQX16"/>
      <c r="RQY16"/>
      <c r="RQZ16"/>
      <c r="RRA16"/>
      <c r="RRB16"/>
      <c r="RRC16"/>
      <c r="RRD16"/>
      <c r="RRE16"/>
      <c r="RRF16"/>
      <c r="RRG16"/>
      <c r="RRH16"/>
      <c r="RRI16"/>
      <c r="RRJ16"/>
      <c r="RRK16"/>
      <c r="RRL16"/>
      <c r="RRM16"/>
      <c r="RRN16"/>
      <c r="RRO16"/>
      <c r="RRP16"/>
      <c r="RRQ16"/>
      <c r="RRR16"/>
      <c r="RRS16"/>
      <c r="RRT16"/>
      <c r="RRU16"/>
      <c r="RRV16"/>
      <c r="RRW16"/>
      <c r="RRX16"/>
      <c r="RRY16"/>
      <c r="RRZ16"/>
      <c r="RSA16"/>
      <c r="RSB16"/>
      <c r="RSC16"/>
      <c r="RSD16"/>
      <c r="RSE16"/>
      <c r="RSF16"/>
      <c r="RSG16"/>
      <c r="RSH16"/>
      <c r="RSI16"/>
      <c r="RSJ16"/>
      <c r="RSK16"/>
      <c r="RSL16"/>
      <c r="RSM16"/>
      <c r="RSN16"/>
      <c r="RSO16"/>
      <c r="RSP16"/>
      <c r="RSQ16"/>
      <c r="RSR16"/>
      <c r="RSS16"/>
      <c r="RST16"/>
      <c r="RSU16"/>
      <c r="RSV16"/>
      <c r="RSW16"/>
      <c r="RSX16"/>
      <c r="RSY16"/>
      <c r="RSZ16"/>
      <c r="RTA16"/>
      <c r="RTB16"/>
      <c r="RTC16"/>
      <c r="RTD16"/>
      <c r="RTE16"/>
      <c r="RTF16"/>
      <c r="RTG16"/>
      <c r="RTH16"/>
      <c r="RTI16"/>
      <c r="RTJ16"/>
      <c r="RTK16"/>
      <c r="RTL16"/>
      <c r="RTM16"/>
      <c r="RTN16"/>
      <c r="RTO16"/>
      <c r="RTP16"/>
      <c r="RTQ16"/>
      <c r="RTR16"/>
      <c r="RTS16"/>
      <c r="RTT16"/>
      <c r="RTU16"/>
      <c r="RTV16"/>
      <c r="RTW16"/>
      <c r="RTX16"/>
      <c r="RTY16"/>
      <c r="RTZ16"/>
      <c r="RUA16"/>
      <c r="RUB16"/>
      <c r="RUC16"/>
      <c r="RUD16"/>
      <c r="RUE16"/>
      <c r="RUF16"/>
      <c r="RUG16"/>
      <c r="RUH16"/>
      <c r="RUI16"/>
      <c r="RUJ16"/>
      <c r="RUK16"/>
      <c r="RUL16"/>
      <c r="RUM16"/>
      <c r="RUN16"/>
      <c r="RUO16"/>
      <c r="RUP16"/>
      <c r="RUQ16"/>
      <c r="RUR16"/>
      <c r="RUS16"/>
      <c r="RUT16"/>
      <c r="RUU16"/>
      <c r="RUV16"/>
      <c r="RUW16"/>
      <c r="RUX16"/>
      <c r="RUY16"/>
      <c r="RUZ16"/>
      <c r="RVA16"/>
      <c r="RVB16"/>
      <c r="RVC16"/>
      <c r="RVD16"/>
      <c r="RVE16"/>
      <c r="RVF16"/>
      <c r="RVG16"/>
      <c r="RVH16"/>
      <c r="RVI16"/>
      <c r="RVJ16"/>
      <c r="RVK16"/>
      <c r="RVL16"/>
      <c r="RVM16"/>
      <c r="RVN16"/>
      <c r="RVO16"/>
      <c r="RVP16"/>
      <c r="RVQ16"/>
      <c r="RVR16"/>
      <c r="RVS16"/>
      <c r="RVT16"/>
      <c r="RVU16"/>
      <c r="RVV16"/>
      <c r="RVW16"/>
      <c r="RVX16"/>
      <c r="RVY16"/>
      <c r="RVZ16"/>
      <c r="RWA16"/>
      <c r="RWB16"/>
      <c r="RWC16"/>
      <c r="RWD16"/>
      <c r="RWE16"/>
      <c r="RWF16"/>
      <c r="RWG16"/>
      <c r="RWH16"/>
      <c r="RWI16"/>
      <c r="RWJ16"/>
      <c r="RWK16"/>
      <c r="RWL16"/>
      <c r="RWM16"/>
      <c r="RWN16"/>
      <c r="RWO16"/>
      <c r="RWP16"/>
      <c r="RWQ16"/>
      <c r="RWR16"/>
      <c r="RWS16"/>
      <c r="RWT16"/>
      <c r="RWU16"/>
      <c r="RWV16"/>
      <c r="RWW16"/>
      <c r="RWX16"/>
      <c r="RWY16"/>
      <c r="RWZ16"/>
      <c r="RXA16"/>
      <c r="RXB16"/>
      <c r="RXC16"/>
      <c r="RXD16"/>
      <c r="RXE16"/>
      <c r="RXF16"/>
      <c r="RXG16"/>
      <c r="RXH16"/>
      <c r="RXI16"/>
      <c r="RXJ16"/>
      <c r="RXK16"/>
      <c r="RXL16"/>
      <c r="RXM16"/>
      <c r="RXN16"/>
      <c r="RXO16"/>
      <c r="RXP16"/>
      <c r="RXQ16"/>
      <c r="RXR16"/>
      <c r="RXS16"/>
      <c r="RXT16"/>
      <c r="RXU16"/>
      <c r="RXV16"/>
      <c r="RXW16"/>
      <c r="RXX16"/>
      <c r="RXY16"/>
      <c r="RXZ16"/>
      <c r="RYA16"/>
      <c r="RYB16"/>
      <c r="RYC16"/>
      <c r="RYD16"/>
      <c r="RYE16"/>
      <c r="RYF16"/>
      <c r="RYG16"/>
      <c r="RYH16"/>
      <c r="RYI16"/>
      <c r="RYJ16"/>
      <c r="RYK16"/>
      <c r="RYL16"/>
      <c r="RYM16"/>
      <c r="RYN16"/>
      <c r="RYO16"/>
      <c r="RYP16"/>
      <c r="RYQ16"/>
      <c r="RYR16"/>
      <c r="RYS16"/>
      <c r="RYT16"/>
      <c r="RYU16"/>
      <c r="RYV16"/>
      <c r="RYW16"/>
      <c r="RYX16"/>
      <c r="RYY16"/>
      <c r="RYZ16"/>
      <c r="RZA16"/>
      <c r="RZB16"/>
      <c r="RZC16"/>
      <c r="RZD16"/>
      <c r="RZE16"/>
      <c r="RZF16"/>
      <c r="RZG16"/>
      <c r="RZH16"/>
      <c r="RZI16"/>
      <c r="RZJ16"/>
      <c r="RZK16"/>
      <c r="RZL16"/>
      <c r="RZM16"/>
      <c r="RZN16"/>
      <c r="RZO16"/>
      <c r="RZP16"/>
      <c r="RZQ16"/>
      <c r="RZR16"/>
      <c r="RZS16"/>
      <c r="RZT16"/>
      <c r="RZU16"/>
      <c r="RZV16"/>
      <c r="RZW16"/>
      <c r="RZX16"/>
      <c r="RZY16"/>
      <c r="RZZ16"/>
      <c r="SAA16"/>
      <c r="SAB16"/>
      <c r="SAC16"/>
      <c r="SAD16"/>
      <c r="SAE16"/>
      <c r="SAF16"/>
      <c r="SAG16"/>
      <c r="SAH16"/>
      <c r="SAI16"/>
      <c r="SAJ16"/>
      <c r="SAK16"/>
      <c r="SAL16"/>
      <c r="SAM16"/>
      <c r="SAN16"/>
      <c r="SAO16"/>
      <c r="SAP16"/>
      <c r="SAQ16"/>
      <c r="SAR16"/>
      <c r="SAS16"/>
      <c r="SAT16"/>
      <c r="SAU16"/>
      <c r="SAV16"/>
      <c r="SAW16"/>
      <c r="SAX16"/>
      <c r="SAY16"/>
      <c r="SAZ16"/>
      <c r="SBA16"/>
      <c r="SBB16"/>
      <c r="SBC16"/>
      <c r="SBD16"/>
      <c r="SBE16"/>
      <c r="SBF16"/>
      <c r="SBG16"/>
      <c r="SBH16"/>
      <c r="SBI16"/>
      <c r="SBJ16"/>
      <c r="SBK16"/>
      <c r="SBL16"/>
      <c r="SBM16"/>
      <c r="SBN16"/>
      <c r="SBO16"/>
      <c r="SBP16"/>
      <c r="SBQ16"/>
      <c r="SBR16"/>
      <c r="SBS16"/>
      <c r="SBT16"/>
      <c r="SBU16"/>
      <c r="SBV16"/>
      <c r="SBW16"/>
      <c r="SBX16"/>
      <c r="SBY16"/>
      <c r="SBZ16"/>
      <c r="SCA16"/>
      <c r="SCB16"/>
      <c r="SCC16"/>
      <c r="SCD16"/>
      <c r="SCE16"/>
      <c r="SCF16"/>
      <c r="SCG16"/>
      <c r="SCH16"/>
      <c r="SCI16"/>
      <c r="SCJ16"/>
      <c r="SCK16"/>
      <c r="SCL16"/>
      <c r="SCM16"/>
      <c r="SCN16"/>
      <c r="SCO16"/>
      <c r="SCP16"/>
      <c r="SCQ16"/>
      <c r="SCR16"/>
      <c r="SCS16"/>
      <c r="SCT16"/>
      <c r="SCU16"/>
      <c r="SCV16"/>
      <c r="SCW16"/>
      <c r="SCX16"/>
      <c r="SCY16"/>
      <c r="SCZ16"/>
      <c r="SDA16"/>
      <c r="SDB16"/>
      <c r="SDC16"/>
      <c r="SDD16"/>
      <c r="SDE16"/>
      <c r="SDF16"/>
      <c r="SDG16"/>
      <c r="SDH16"/>
      <c r="SDI16"/>
      <c r="SDJ16"/>
      <c r="SDK16"/>
      <c r="SDL16"/>
      <c r="SDM16"/>
      <c r="SDN16"/>
      <c r="SDO16"/>
      <c r="SDP16"/>
      <c r="SDQ16"/>
      <c r="SDR16"/>
      <c r="SDS16"/>
      <c r="SDT16"/>
      <c r="SDU16"/>
      <c r="SDV16"/>
      <c r="SDW16"/>
      <c r="SDX16"/>
      <c r="SDY16"/>
      <c r="SDZ16"/>
      <c r="SEA16"/>
      <c r="SEB16"/>
      <c r="SEC16"/>
      <c r="SED16"/>
      <c r="SEE16"/>
      <c r="SEF16"/>
      <c r="SEG16"/>
      <c r="SEH16"/>
      <c r="SEI16"/>
      <c r="SEJ16"/>
      <c r="SEK16"/>
      <c r="SEL16"/>
      <c r="SEM16"/>
      <c r="SEN16"/>
      <c r="SEO16"/>
      <c r="SEP16"/>
      <c r="SEQ16"/>
      <c r="SER16"/>
      <c r="SES16"/>
      <c r="SET16"/>
      <c r="SEU16"/>
      <c r="SEV16"/>
      <c r="SEW16"/>
      <c r="SEX16"/>
      <c r="SEY16"/>
      <c r="SEZ16"/>
      <c r="SFA16"/>
      <c r="SFB16"/>
      <c r="SFC16"/>
      <c r="SFD16"/>
      <c r="SFE16"/>
      <c r="SFF16"/>
      <c r="SFG16"/>
      <c r="SFH16"/>
      <c r="SFI16"/>
      <c r="SFJ16"/>
      <c r="SFK16"/>
      <c r="SFL16"/>
      <c r="SFM16"/>
      <c r="SFN16"/>
      <c r="SFO16"/>
      <c r="SFP16"/>
      <c r="SFQ16"/>
      <c r="SFR16"/>
      <c r="SFS16"/>
      <c r="SFT16"/>
      <c r="SFU16"/>
      <c r="SFV16"/>
      <c r="SFW16"/>
      <c r="SFX16"/>
      <c r="SFY16"/>
      <c r="SFZ16"/>
      <c r="SGA16"/>
      <c r="SGB16"/>
      <c r="SGC16"/>
      <c r="SGD16"/>
      <c r="SGE16"/>
      <c r="SGF16"/>
      <c r="SGG16"/>
      <c r="SGH16"/>
      <c r="SGI16"/>
      <c r="SGJ16"/>
      <c r="SGK16"/>
      <c r="SGL16"/>
      <c r="SGM16"/>
      <c r="SGN16"/>
      <c r="SGO16"/>
      <c r="SGP16"/>
      <c r="SGQ16"/>
      <c r="SGR16"/>
      <c r="SGS16"/>
      <c r="SGT16"/>
      <c r="SGU16"/>
      <c r="SGV16"/>
      <c r="SGW16"/>
      <c r="SGX16"/>
      <c r="SGY16"/>
      <c r="SGZ16"/>
      <c r="SHA16"/>
      <c r="SHB16"/>
      <c r="SHC16"/>
      <c r="SHD16"/>
      <c r="SHE16"/>
      <c r="SHF16"/>
      <c r="SHG16"/>
      <c r="SHH16"/>
      <c r="SHI16"/>
      <c r="SHJ16"/>
      <c r="SHK16"/>
      <c r="SHL16"/>
      <c r="SHM16"/>
      <c r="SHN16"/>
      <c r="SHO16"/>
      <c r="SHP16"/>
      <c r="SHQ16"/>
      <c r="SHR16"/>
      <c r="SHS16"/>
      <c r="SHT16"/>
      <c r="SHU16"/>
      <c r="SHV16"/>
      <c r="SHW16"/>
      <c r="SHX16"/>
      <c r="SHY16"/>
      <c r="SHZ16"/>
      <c r="SIA16"/>
      <c r="SIB16"/>
      <c r="SIC16"/>
      <c r="SID16"/>
      <c r="SIE16"/>
      <c r="SIF16"/>
      <c r="SIG16"/>
      <c r="SIH16"/>
      <c r="SII16"/>
      <c r="SIJ16"/>
      <c r="SIK16"/>
      <c r="SIL16"/>
      <c r="SIM16"/>
      <c r="SIN16"/>
      <c r="SIO16"/>
      <c r="SIP16"/>
      <c r="SIQ16"/>
      <c r="SIR16"/>
      <c r="SIS16"/>
      <c r="SIT16"/>
      <c r="SIU16"/>
      <c r="SIV16"/>
      <c r="SIW16"/>
      <c r="SIX16"/>
      <c r="SIY16"/>
      <c r="SIZ16"/>
      <c r="SJA16"/>
      <c r="SJB16"/>
      <c r="SJC16"/>
      <c r="SJD16"/>
      <c r="SJE16"/>
      <c r="SJF16"/>
      <c r="SJG16"/>
      <c r="SJH16"/>
      <c r="SJI16"/>
      <c r="SJJ16"/>
      <c r="SJK16"/>
      <c r="SJL16"/>
      <c r="SJM16"/>
      <c r="SJN16"/>
      <c r="SJO16"/>
      <c r="SJP16"/>
      <c r="SJQ16"/>
      <c r="SJR16"/>
      <c r="SJS16"/>
      <c r="SJT16"/>
      <c r="SJU16"/>
      <c r="SJV16"/>
      <c r="SJW16"/>
      <c r="SJX16"/>
      <c r="SJY16"/>
      <c r="SJZ16"/>
      <c r="SKA16"/>
      <c r="SKB16"/>
      <c r="SKC16"/>
      <c r="SKD16"/>
      <c r="SKE16"/>
      <c r="SKF16"/>
      <c r="SKG16"/>
      <c r="SKH16"/>
      <c r="SKI16"/>
      <c r="SKJ16"/>
      <c r="SKK16"/>
      <c r="SKL16"/>
      <c r="SKM16"/>
      <c r="SKN16"/>
      <c r="SKO16"/>
      <c r="SKP16"/>
      <c r="SKQ16"/>
      <c r="SKR16"/>
      <c r="SKS16"/>
      <c r="SKT16"/>
      <c r="SKU16"/>
      <c r="SKV16"/>
      <c r="SKW16"/>
      <c r="SKX16"/>
      <c r="SKY16"/>
      <c r="SKZ16"/>
      <c r="SLA16"/>
      <c r="SLB16"/>
      <c r="SLC16"/>
      <c r="SLD16"/>
      <c r="SLE16"/>
      <c r="SLF16"/>
      <c r="SLG16"/>
      <c r="SLH16"/>
      <c r="SLI16"/>
      <c r="SLJ16"/>
      <c r="SLK16"/>
      <c r="SLL16"/>
      <c r="SLM16"/>
      <c r="SLN16"/>
      <c r="SLO16"/>
      <c r="SLP16"/>
      <c r="SLQ16"/>
      <c r="SLR16"/>
      <c r="SLS16"/>
      <c r="SLT16"/>
      <c r="SLU16"/>
      <c r="SLV16"/>
      <c r="SLW16"/>
      <c r="SLX16"/>
      <c r="SLY16"/>
      <c r="SLZ16"/>
      <c r="SMA16"/>
      <c r="SMB16"/>
      <c r="SMC16"/>
      <c r="SMD16"/>
      <c r="SME16"/>
      <c r="SMF16"/>
      <c r="SMG16"/>
      <c r="SMH16"/>
      <c r="SMI16"/>
      <c r="SMJ16"/>
      <c r="SMK16"/>
      <c r="SML16"/>
      <c r="SMM16"/>
      <c r="SMN16"/>
      <c r="SMO16"/>
      <c r="SMP16"/>
      <c r="SMQ16"/>
      <c r="SMR16"/>
      <c r="SMS16"/>
      <c r="SMT16"/>
      <c r="SMU16"/>
      <c r="SMV16"/>
      <c r="SMW16"/>
      <c r="SMX16"/>
      <c r="SMY16"/>
      <c r="SMZ16"/>
      <c r="SNA16"/>
      <c r="SNB16"/>
      <c r="SNC16"/>
      <c r="SND16"/>
      <c r="SNE16"/>
      <c r="SNF16"/>
      <c r="SNG16"/>
      <c r="SNH16"/>
      <c r="SNI16"/>
      <c r="SNJ16"/>
      <c r="SNK16"/>
      <c r="SNL16"/>
      <c r="SNM16"/>
      <c r="SNN16"/>
      <c r="SNO16"/>
      <c r="SNP16"/>
      <c r="SNQ16"/>
      <c r="SNR16"/>
      <c r="SNS16"/>
      <c r="SNT16"/>
      <c r="SNU16"/>
      <c r="SNV16"/>
      <c r="SNW16"/>
      <c r="SNX16"/>
      <c r="SNY16"/>
      <c r="SNZ16"/>
      <c r="SOA16"/>
      <c r="SOB16"/>
      <c r="SOC16"/>
      <c r="SOD16"/>
      <c r="SOE16"/>
      <c r="SOF16"/>
      <c r="SOG16"/>
      <c r="SOH16"/>
      <c r="SOI16"/>
      <c r="SOJ16"/>
      <c r="SOK16"/>
      <c r="SOL16"/>
      <c r="SOM16"/>
      <c r="SON16"/>
      <c r="SOO16"/>
      <c r="SOP16"/>
      <c r="SOQ16"/>
      <c r="SOR16"/>
      <c r="SOS16"/>
      <c r="SOT16"/>
      <c r="SOU16"/>
      <c r="SOV16"/>
      <c r="SOW16"/>
      <c r="SOX16"/>
      <c r="SOY16"/>
      <c r="SOZ16"/>
      <c r="SPA16"/>
      <c r="SPB16"/>
      <c r="SPC16"/>
      <c r="SPD16"/>
      <c r="SPE16"/>
      <c r="SPF16"/>
      <c r="SPG16"/>
      <c r="SPH16"/>
      <c r="SPI16"/>
      <c r="SPJ16"/>
      <c r="SPK16"/>
      <c r="SPL16"/>
      <c r="SPM16"/>
      <c r="SPN16"/>
      <c r="SPO16"/>
      <c r="SPP16"/>
      <c r="SPQ16"/>
      <c r="SPR16"/>
      <c r="SPS16"/>
      <c r="SPT16"/>
      <c r="SPU16"/>
      <c r="SPV16"/>
      <c r="SPW16"/>
      <c r="SPX16"/>
      <c r="SPY16"/>
      <c r="SPZ16"/>
      <c r="SQA16"/>
      <c r="SQB16"/>
      <c r="SQC16"/>
      <c r="SQD16"/>
      <c r="SQE16"/>
      <c r="SQF16"/>
      <c r="SQG16"/>
      <c r="SQH16"/>
      <c r="SQI16"/>
      <c r="SQJ16"/>
      <c r="SQK16"/>
      <c r="SQL16"/>
      <c r="SQM16"/>
      <c r="SQN16"/>
      <c r="SQO16"/>
      <c r="SQP16"/>
      <c r="SQQ16"/>
      <c r="SQR16"/>
      <c r="SQS16"/>
      <c r="SQT16"/>
      <c r="SQU16"/>
      <c r="SQV16"/>
      <c r="SQW16"/>
      <c r="SQX16"/>
      <c r="SQY16"/>
      <c r="SQZ16"/>
      <c r="SRA16"/>
      <c r="SRB16"/>
      <c r="SRC16"/>
      <c r="SRD16"/>
      <c r="SRE16"/>
      <c r="SRF16"/>
      <c r="SRG16"/>
      <c r="SRH16"/>
      <c r="SRI16"/>
      <c r="SRJ16"/>
      <c r="SRK16"/>
      <c r="SRL16"/>
      <c r="SRM16"/>
      <c r="SRN16"/>
      <c r="SRO16"/>
      <c r="SRP16"/>
      <c r="SRQ16"/>
      <c r="SRR16"/>
      <c r="SRS16"/>
      <c r="SRT16"/>
      <c r="SRU16"/>
      <c r="SRV16"/>
      <c r="SRW16"/>
      <c r="SRX16"/>
      <c r="SRY16"/>
      <c r="SRZ16"/>
      <c r="SSA16"/>
      <c r="SSB16"/>
      <c r="SSC16"/>
      <c r="SSD16"/>
      <c r="SSE16"/>
      <c r="SSF16"/>
      <c r="SSG16"/>
      <c r="SSH16"/>
      <c r="SSI16"/>
      <c r="SSJ16"/>
      <c r="SSK16"/>
      <c r="SSL16"/>
      <c r="SSM16"/>
      <c r="SSN16"/>
      <c r="SSO16"/>
      <c r="SSP16"/>
      <c r="SSQ16"/>
      <c r="SSR16"/>
      <c r="SSS16"/>
      <c r="SST16"/>
      <c r="SSU16"/>
      <c r="SSV16"/>
      <c r="SSW16"/>
      <c r="SSX16"/>
      <c r="SSY16"/>
      <c r="SSZ16"/>
      <c r="STA16"/>
      <c r="STB16"/>
      <c r="STC16"/>
      <c r="STD16"/>
      <c r="STE16"/>
      <c r="STF16"/>
      <c r="STG16"/>
      <c r="STH16"/>
      <c r="STI16"/>
      <c r="STJ16"/>
      <c r="STK16"/>
      <c r="STL16"/>
      <c r="STM16"/>
      <c r="STN16"/>
      <c r="STO16"/>
      <c r="STP16"/>
      <c r="STQ16"/>
      <c r="STR16"/>
      <c r="STS16"/>
      <c r="STT16"/>
      <c r="STU16"/>
      <c r="STV16"/>
      <c r="STW16"/>
      <c r="STX16"/>
      <c r="STY16"/>
      <c r="STZ16"/>
      <c r="SUA16"/>
      <c r="SUB16"/>
      <c r="SUC16"/>
      <c r="SUD16"/>
      <c r="SUE16"/>
      <c r="SUF16"/>
      <c r="SUG16"/>
      <c r="SUH16"/>
      <c r="SUI16"/>
      <c r="SUJ16"/>
      <c r="SUK16"/>
      <c r="SUL16"/>
      <c r="SUM16"/>
      <c r="SUN16"/>
      <c r="SUO16"/>
      <c r="SUP16"/>
      <c r="SUQ16"/>
      <c r="SUR16"/>
      <c r="SUS16"/>
      <c r="SUT16"/>
      <c r="SUU16"/>
      <c r="SUV16"/>
      <c r="SUW16"/>
      <c r="SUX16"/>
      <c r="SUY16"/>
      <c r="SUZ16"/>
      <c r="SVA16"/>
      <c r="SVB16"/>
      <c r="SVC16"/>
      <c r="SVD16"/>
      <c r="SVE16"/>
      <c r="SVF16"/>
      <c r="SVG16"/>
      <c r="SVH16"/>
      <c r="SVI16"/>
      <c r="SVJ16"/>
      <c r="SVK16"/>
      <c r="SVL16"/>
      <c r="SVM16"/>
      <c r="SVN16"/>
      <c r="SVO16"/>
      <c r="SVP16"/>
      <c r="SVQ16"/>
      <c r="SVR16"/>
      <c r="SVS16"/>
      <c r="SVT16"/>
      <c r="SVU16"/>
      <c r="SVV16"/>
      <c r="SVW16"/>
      <c r="SVX16"/>
      <c r="SVY16"/>
      <c r="SVZ16"/>
      <c r="SWA16"/>
      <c r="SWB16"/>
      <c r="SWC16"/>
      <c r="SWD16"/>
      <c r="SWE16"/>
      <c r="SWF16"/>
      <c r="SWG16"/>
      <c r="SWH16"/>
      <c r="SWI16"/>
      <c r="SWJ16"/>
      <c r="SWK16"/>
      <c r="SWL16"/>
      <c r="SWM16"/>
      <c r="SWN16"/>
      <c r="SWO16"/>
      <c r="SWP16"/>
      <c r="SWQ16"/>
      <c r="SWR16"/>
      <c r="SWS16"/>
      <c r="SWT16"/>
      <c r="SWU16"/>
      <c r="SWV16"/>
      <c r="SWW16"/>
      <c r="SWX16"/>
      <c r="SWY16"/>
      <c r="SWZ16"/>
      <c r="SXA16"/>
      <c r="SXB16"/>
      <c r="SXC16"/>
      <c r="SXD16"/>
      <c r="SXE16"/>
      <c r="SXF16"/>
      <c r="SXG16"/>
      <c r="SXH16"/>
      <c r="SXI16"/>
      <c r="SXJ16"/>
      <c r="SXK16"/>
      <c r="SXL16"/>
      <c r="SXM16"/>
      <c r="SXN16"/>
      <c r="SXO16"/>
      <c r="SXP16"/>
      <c r="SXQ16"/>
      <c r="SXR16"/>
      <c r="SXS16"/>
      <c r="SXT16"/>
      <c r="SXU16"/>
      <c r="SXV16"/>
      <c r="SXW16"/>
      <c r="SXX16"/>
      <c r="SXY16"/>
      <c r="SXZ16"/>
      <c r="SYA16"/>
      <c r="SYB16"/>
      <c r="SYC16"/>
      <c r="SYD16"/>
      <c r="SYE16"/>
      <c r="SYF16"/>
      <c r="SYG16"/>
      <c r="SYH16"/>
      <c r="SYI16"/>
      <c r="SYJ16"/>
      <c r="SYK16"/>
      <c r="SYL16"/>
      <c r="SYM16"/>
      <c r="SYN16"/>
      <c r="SYO16"/>
      <c r="SYP16"/>
      <c r="SYQ16"/>
      <c r="SYR16"/>
      <c r="SYS16"/>
      <c r="SYT16"/>
      <c r="SYU16"/>
      <c r="SYV16"/>
      <c r="SYW16"/>
      <c r="SYX16"/>
      <c r="SYY16"/>
      <c r="SYZ16"/>
      <c r="SZA16"/>
      <c r="SZB16"/>
      <c r="SZC16"/>
      <c r="SZD16"/>
      <c r="SZE16"/>
      <c r="SZF16"/>
      <c r="SZG16"/>
      <c r="SZH16"/>
      <c r="SZI16"/>
      <c r="SZJ16"/>
      <c r="SZK16"/>
      <c r="SZL16"/>
      <c r="SZM16"/>
      <c r="SZN16"/>
      <c r="SZO16"/>
      <c r="SZP16"/>
      <c r="SZQ16"/>
      <c r="SZR16"/>
      <c r="SZS16"/>
      <c r="SZT16"/>
      <c r="SZU16"/>
      <c r="SZV16"/>
      <c r="SZW16"/>
      <c r="SZX16"/>
      <c r="SZY16"/>
      <c r="SZZ16"/>
      <c r="TAA16"/>
      <c r="TAB16"/>
      <c r="TAC16"/>
      <c r="TAD16"/>
      <c r="TAE16"/>
      <c r="TAF16"/>
      <c r="TAG16"/>
      <c r="TAH16"/>
      <c r="TAI16"/>
      <c r="TAJ16"/>
      <c r="TAK16"/>
      <c r="TAL16"/>
      <c r="TAM16"/>
      <c r="TAN16"/>
      <c r="TAO16"/>
      <c r="TAP16"/>
      <c r="TAQ16"/>
      <c r="TAR16"/>
      <c r="TAS16"/>
      <c r="TAT16"/>
      <c r="TAU16"/>
      <c r="TAV16"/>
      <c r="TAW16"/>
      <c r="TAX16"/>
      <c r="TAY16"/>
      <c r="TAZ16"/>
      <c r="TBA16"/>
      <c r="TBB16"/>
      <c r="TBC16"/>
      <c r="TBD16"/>
      <c r="TBE16"/>
      <c r="TBF16"/>
      <c r="TBG16"/>
      <c r="TBH16"/>
      <c r="TBI16"/>
      <c r="TBJ16"/>
      <c r="TBK16"/>
      <c r="TBL16"/>
      <c r="TBM16"/>
      <c r="TBN16"/>
      <c r="TBO16"/>
      <c r="TBP16"/>
      <c r="TBQ16"/>
      <c r="TBR16"/>
      <c r="TBS16"/>
      <c r="TBT16"/>
      <c r="TBU16"/>
      <c r="TBV16"/>
      <c r="TBW16"/>
      <c r="TBX16"/>
      <c r="TBY16"/>
      <c r="TBZ16"/>
      <c r="TCA16"/>
      <c r="TCB16"/>
      <c r="TCC16"/>
      <c r="TCD16"/>
      <c r="TCE16"/>
      <c r="TCF16"/>
      <c r="TCG16"/>
      <c r="TCH16"/>
      <c r="TCI16"/>
      <c r="TCJ16"/>
      <c r="TCK16"/>
      <c r="TCL16"/>
      <c r="TCM16"/>
      <c r="TCN16"/>
      <c r="TCO16"/>
      <c r="TCP16"/>
      <c r="TCQ16"/>
      <c r="TCR16"/>
      <c r="TCS16"/>
      <c r="TCT16"/>
      <c r="TCU16"/>
      <c r="TCV16"/>
      <c r="TCW16"/>
      <c r="TCX16"/>
      <c r="TCY16"/>
      <c r="TCZ16"/>
      <c r="TDA16"/>
      <c r="TDB16"/>
      <c r="TDC16"/>
      <c r="TDD16"/>
      <c r="TDE16"/>
      <c r="TDF16"/>
      <c r="TDG16"/>
      <c r="TDH16"/>
      <c r="TDI16"/>
      <c r="TDJ16"/>
      <c r="TDK16"/>
      <c r="TDL16"/>
      <c r="TDM16"/>
      <c r="TDN16"/>
      <c r="TDO16"/>
      <c r="TDP16"/>
      <c r="TDQ16"/>
      <c r="TDR16"/>
      <c r="TDS16"/>
      <c r="TDT16"/>
      <c r="TDU16"/>
      <c r="TDV16"/>
      <c r="TDW16"/>
      <c r="TDX16"/>
      <c r="TDY16"/>
      <c r="TDZ16"/>
      <c r="TEA16"/>
      <c r="TEB16"/>
      <c r="TEC16"/>
      <c r="TED16"/>
      <c r="TEE16"/>
      <c r="TEF16"/>
      <c r="TEG16"/>
      <c r="TEH16"/>
      <c r="TEI16"/>
      <c r="TEJ16"/>
      <c r="TEK16"/>
      <c r="TEL16"/>
      <c r="TEM16"/>
      <c r="TEN16"/>
      <c r="TEO16"/>
      <c r="TEP16"/>
      <c r="TEQ16"/>
      <c r="TER16"/>
      <c r="TES16"/>
      <c r="TET16"/>
      <c r="TEU16"/>
      <c r="TEV16"/>
      <c r="TEW16"/>
      <c r="TEX16"/>
      <c r="TEY16"/>
      <c r="TEZ16"/>
      <c r="TFA16"/>
      <c r="TFB16"/>
      <c r="TFC16"/>
      <c r="TFD16"/>
      <c r="TFE16"/>
      <c r="TFF16"/>
      <c r="TFG16"/>
      <c r="TFH16"/>
      <c r="TFI16"/>
      <c r="TFJ16"/>
      <c r="TFK16"/>
      <c r="TFL16"/>
      <c r="TFM16"/>
      <c r="TFN16"/>
      <c r="TFO16"/>
      <c r="TFP16"/>
      <c r="TFQ16"/>
      <c r="TFR16"/>
      <c r="TFS16"/>
      <c r="TFT16"/>
      <c r="TFU16"/>
      <c r="TFV16"/>
      <c r="TFW16"/>
      <c r="TFX16"/>
      <c r="TFY16"/>
      <c r="TFZ16"/>
      <c r="TGA16"/>
      <c r="TGB16"/>
      <c r="TGC16"/>
      <c r="TGD16"/>
      <c r="TGE16"/>
      <c r="TGF16"/>
      <c r="TGG16"/>
      <c r="TGH16"/>
      <c r="TGI16"/>
      <c r="TGJ16"/>
      <c r="TGK16"/>
      <c r="TGL16"/>
      <c r="TGM16"/>
      <c r="TGN16"/>
      <c r="TGO16"/>
      <c r="TGP16"/>
      <c r="TGQ16"/>
      <c r="TGR16"/>
      <c r="TGS16"/>
      <c r="TGT16"/>
      <c r="TGU16"/>
      <c r="TGV16"/>
      <c r="TGW16"/>
      <c r="TGX16"/>
      <c r="TGY16"/>
      <c r="TGZ16"/>
      <c r="THA16"/>
      <c r="THB16"/>
      <c r="THC16"/>
      <c r="THD16"/>
      <c r="THE16"/>
      <c r="THF16"/>
      <c r="THG16"/>
      <c r="THH16"/>
      <c r="THI16"/>
      <c r="THJ16"/>
      <c r="THK16"/>
      <c r="THL16"/>
      <c r="THM16"/>
      <c r="THN16"/>
      <c r="THO16"/>
      <c r="THP16"/>
      <c r="THQ16"/>
      <c r="THR16"/>
      <c r="THS16"/>
      <c r="THT16"/>
      <c r="THU16"/>
      <c r="THV16"/>
      <c r="THW16"/>
      <c r="THX16"/>
      <c r="THY16"/>
      <c r="THZ16"/>
      <c r="TIA16"/>
      <c r="TIB16"/>
      <c r="TIC16"/>
      <c r="TID16"/>
      <c r="TIE16"/>
      <c r="TIF16"/>
      <c r="TIG16"/>
      <c r="TIH16"/>
      <c r="TII16"/>
      <c r="TIJ16"/>
      <c r="TIK16"/>
      <c r="TIL16"/>
      <c r="TIM16"/>
      <c r="TIN16"/>
      <c r="TIO16"/>
      <c r="TIP16"/>
      <c r="TIQ16"/>
      <c r="TIR16"/>
      <c r="TIS16"/>
      <c r="TIT16"/>
      <c r="TIU16"/>
      <c r="TIV16"/>
      <c r="TIW16"/>
      <c r="TIX16"/>
      <c r="TIY16"/>
      <c r="TIZ16"/>
      <c r="TJA16"/>
      <c r="TJB16"/>
      <c r="TJC16"/>
      <c r="TJD16"/>
      <c r="TJE16"/>
      <c r="TJF16"/>
      <c r="TJG16"/>
      <c r="TJH16"/>
      <c r="TJI16"/>
      <c r="TJJ16"/>
      <c r="TJK16"/>
      <c r="TJL16"/>
      <c r="TJM16"/>
      <c r="TJN16"/>
      <c r="TJO16"/>
      <c r="TJP16"/>
      <c r="TJQ16"/>
      <c r="TJR16"/>
      <c r="TJS16"/>
      <c r="TJT16"/>
      <c r="TJU16"/>
      <c r="TJV16"/>
      <c r="TJW16"/>
      <c r="TJX16"/>
      <c r="TJY16"/>
      <c r="TJZ16"/>
      <c r="TKA16"/>
      <c r="TKB16"/>
      <c r="TKC16"/>
      <c r="TKD16"/>
      <c r="TKE16"/>
      <c r="TKF16"/>
      <c r="TKG16"/>
      <c r="TKH16"/>
      <c r="TKI16"/>
      <c r="TKJ16"/>
      <c r="TKK16"/>
      <c r="TKL16"/>
      <c r="TKM16"/>
      <c r="TKN16"/>
      <c r="TKO16"/>
      <c r="TKP16"/>
      <c r="TKQ16"/>
      <c r="TKR16"/>
      <c r="TKS16"/>
      <c r="TKT16"/>
      <c r="TKU16"/>
      <c r="TKV16"/>
      <c r="TKW16"/>
      <c r="TKX16"/>
      <c r="TKY16"/>
      <c r="TKZ16"/>
      <c r="TLA16"/>
      <c r="TLB16"/>
      <c r="TLC16"/>
      <c r="TLD16"/>
      <c r="TLE16"/>
      <c r="TLF16"/>
      <c r="TLG16"/>
      <c r="TLH16"/>
      <c r="TLI16"/>
      <c r="TLJ16"/>
      <c r="TLK16"/>
      <c r="TLL16"/>
      <c r="TLM16"/>
      <c r="TLN16"/>
      <c r="TLO16"/>
      <c r="TLP16"/>
      <c r="TLQ16"/>
      <c r="TLR16"/>
      <c r="TLS16"/>
      <c r="TLT16"/>
      <c r="TLU16"/>
      <c r="TLV16"/>
      <c r="TLW16"/>
      <c r="TLX16"/>
      <c r="TLY16"/>
      <c r="TLZ16"/>
      <c r="TMA16"/>
      <c r="TMB16"/>
      <c r="TMC16"/>
      <c r="TMD16"/>
      <c r="TME16"/>
      <c r="TMF16"/>
      <c r="TMG16"/>
      <c r="TMH16"/>
      <c r="TMI16"/>
      <c r="TMJ16"/>
      <c r="TMK16"/>
      <c r="TML16"/>
      <c r="TMM16"/>
      <c r="TMN16"/>
      <c r="TMO16"/>
      <c r="TMP16"/>
      <c r="TMQ16"/>
      <c r="TMR16"/>
      <c r="TMS16"/>
      <c r="TMT16"/>
      <c r="TMU16"/>
      <c r="TMV16"/>
      <c r="TMW16"/>
      <c r="TMX16"/>
      <c r="TMY16"/>
      <c r="TMZ16"/>
      <c r="TNA16"/>
      <c r="TNB16"/>
      <c r="TNC16"/>
      <c r="TND16"/>
      <c r="TNE16"/>
      <c r="TNF16"/>
      <c r="TNG16"/>
      <c r="TNH16"/>
      <c r="TNI16"/>
      <c r="TNJ16"/>
      <c r="TNK16"/>
      <c r="TNL16"/>
      <c r="TNM16"/>
      <c r="TNN16"/>
      <c r="TNO16"/>
      <c r="TNP16"/>
      <c r="TNQ16"/>
      <c r="TNR16"/>
      <c r="TNS16"/>
      <c r="TNT16"/>
      <c r="TNU16"/>
      <c r="TNV16"/>
      <c r="TNW16"/>
      <c r="TNX16"/>
      <c r="TNY16"/>
      <c r="TNZ16"/>
      <c r="TOA16"/>
      <c r="TOB16"/>
      <c r="TOC16"/>
      <c r="TOD16"/>
      <c r="TOE16"/>
      <c r="TOF16"/>
      <c r="TOG16"/>
      <c r="TOH16"/>
      <c r="TOI16"/>
      <c r="TOJ16"/>
      <c r="TOK16"/>
      <c r="TOL16"/>
      <c r="TOM16"/>
      <c r="TON16"/>
      <c r="TOO16"/>
      <c r="TOP16"/>
      <c r="TOQ16"/>
      <c r="TOR16"/>
      <c r="TOS16"/>
      <c r="TOT16"/>
      <c r="TOU16"/>
      <c r="TOV16"/>
      <c r="TOW16"/>
      <c r="TOX16"/>
      <c r="TOY16"/>
      <c r="TOZ16"/>
      <c r="TPA16"/>
      <c r="TPB16"/>
      <c r="TPC16"/>
      <c r="TPD16"/>
      <c r="TPE16"/>
      <c r="TPF16"/>
      <c r="TPG16"/>
      <c r="TPH16"/>
      <c r="TPI16"/>
      <c r="TPJ16"/>
      <c r="TPK16"/>
      <c r="TPL16"/>
      <c r="TPM16"/>
      <c r="TPN16"/>
      <c r="TPO16"/>
      <c r="TPP16"/>
      <c r="TPQ16"/>
      <c r="TPR16"/>
      <c r="TPS16"/>
      <c r="TPT16"/>
      <c r="TPU16"/>
      <c r="TPV16"/>
      <c r="TPW16"/>
      <c r="TPX16"/>
      <c r="TPY16"/>
      <c r="TPZ16"/>
      <c r="TQA16"/>
      <c r="TQB16"/>
      <c r="TQC16"/>
      <c r="TQD16"/>
      <c r="TQE16"/>
      <c r="TQF16"/>
      <c r="TQG16"/>
      <c r="TQH16"/>
      <c r="TQI16"/>
      <c r="TQJ16"/>
      <c r="TQK16"/>
      <c r="TQL16"/>
      <c r="TQM16"/>
      <c r="TQN16"/>
      <c r="TQO16"/>
      <c r="TQP16"/>
      <c r="TQQ16"/>
      <c r="TQR16"/>
      <c r="TQS16"/>
      <c r="TQT16"/>
      <c r="TQU16"/>
      <c r="TQV16"/>
      <c r="TQW16"/>
      <c r="TQX16"/>
      <c r="TQY16"/>
      <c r="TQZ16"/>
      <c r="TRA16"/>
      <c r="TRB16"/>
      <c r="TRC16"/>
      <c r="TRD16"/>
      <c r="TRE16"/>
      <c r="TRF16"/>
      <c r="TRG16"/>
      <c r="TRH16"/>
      <c r="TRI16"/>
      <c r="TRJ16"/>
      <c r="TRK16"/>
      <c r="TRL16"/>
      <c r="TRM16"/>
      <c r="TRN16"/>
      <c r="TRO16"/>
      <c r="TRP16"/>
      <c r="TRQ16"/>
      <c r="TRR16"/>
      <c r="TRS16"/>
      <c r="TRT16"/>
      <c r="TRU16"/>
      <c r="TRV16"/>
      <c r="TRW16"/>
      <c r="TRX16"/>
      <c r="TRY16"/>
      <c r="TRZ16"/>
      <c r="TSA16"/>
      <c r="TSB16"/>
      <c r="TSC16"/>
      <c r="TSD16"/>
      <c r="TSE16"/>
      <c r="TSF16"/>
      <c r="TSG16"/>
      <c r="TSH16"/>
      <c r="TSI16"/>
      <c r="TSJ16"/>
      <c r="TSK16"/>
      <c r="TSL16"/>
      <c r="TSM16"/>
      <c r="TSN16"/>
      <c r="TSO16"/>
      <c r="TSP16"/>
      <c r="TSQ16"/>
      <c r="TSR16"/>
      <c r="TSS16"/>
      <c r="TST16"/>
      <c r="TSU16"/>
      <c r="TSV16"/>
      <c r="TSW16"/>
      <c r="TSX16"/>
      <c r="TSY16"/>
      <c r="TSZ16"/>
      <c r="TTA16"/>
      <c r="TTB16"/>
      <c r="TTC16"/>
      <c r="TTD16"/>
      <c r="TTE16"/>
      <c r="TTF16"/>
      <c r="TTG16"/>
      <c r="TTH16"/>
      <c r="TTI16"/>
      <c r="TTJ16"/>
      <c r="TTK16"/>
      <c r="TTL16"/>
      <c r="TTM16"/>
      <c r="TTN16"/>
      <c r="TTO16"/>
      <c r="TTP16"/>
      <c r="TTQ16"/>
      <c r="TTR16"/>
      <c r="TTS16"/>
      <c r="TTT16"/>
      <c r="TTU16"/>
      <c r="TTV16"/>
      <c r="TTW16"/>
      <c r="TTX16"/>
      <c r="TTY16"/>
      <c r="TTZ16"/>
      <c r="TUA16"/>
      <c r="TUB16"/>
      <c r="TUC16"/>
      <c r="TUD16"/>
      <c r="TUE16"/>
      <c r="TUF16"/>
      <c r="TUG16"/>
      <c r="TUH16"/>
      <c r="TUI16"/>
      <c r="TUJ16"/>
      <c r="TUK16"/>
      <c r="TUL16"/>
      <c r="TUM16"/>
      <c r="TUN16"/>
      <c r="TUO16"/>
      <c r="TUP16"/>
      <c r="TUQ16"/>
      <c r="TUR16"/>
      <c r="TUS16"/>
      <c r="TUT16"/>
      <c r="TUU16"/>
      <c r="TUV16"/>
      <c r="TUW16"/>
      <c r="TUX16"/>
      <c r="TUY16"/>
      <c r="TUZ16"/>
      <c r="TVA16"/>
      <c r="TVB16"/>
      <c r="TVC16"/>
      <c r="TVD16"/>
      <c r="TVE16"/>
      <c r="TVF16"/>
      <c r="TVG16"/>
      <c r="TVH16"/>
      <c r="TVI16"/>
      <c r="TVJ16"/>
      <c r="TVK16"/>
      <c r="TVL16"/>
      <c r="TVM16"/>
      <c r="TVN16"/>
      <c r="TVO16"/>
      <c r="TVP16"/>
      <c r="TVQ16"/>
      <c r="TVR16"/>
      <c r="TVS16"/>
      <c r="TVT16"/>
      <c r="TVU16"/>
      <c r="TVV16"/>
      <c r="TVW16"/>
      <c r="TVX16"/>
      <c r="TVY16"/>
      <c r="TVZ16"/>
      <c r="TWA16"/>
      <c r="TWB16"/>
      <c r="TWC16"/>
      <c r="TWD16"/>
      <c r="TWE16"/>
      <c r="TWF16"/>
      <c r="TWG16"/>
      <c r="TWH16"/>
      <c r="TWI16"/>
      <c r="TWJ16"/>
      <c r="TWK16"/>
      <c r="TWL16"/>
      <c r="TWM16"/>
      <c r="TWN16"/>
      <c r="TWO16"/>
      <c r="TWP16"/>
      <c r="TWQ16"/>
      <c r="TWR16"/>
      <c r="TWS16"/>
      <c r="TWT16"/>
      <c r="TWU16"/>
      <c r="TWV16"/>
      <c r="TWW16"/>
      <c r="TWX16"/>
      <c r="TWY16"/>
      <c r="TWZ16"/>
      <c r="TXA16"/>
      <c r="TXB16"/>
      <c r="TXC16"/>
      <c r="TXD16"/>
      <c r="TXE16"/>
      <c r="TXF16"/>
      <c r="TXG16"/>
      <c r="TXH16"/>
      <c r="TXI16"/>
      <c r="TXJ16"/>
      <c r="TXK16"/>
      <c r="TXL16"/>
      <c r="TXM16"/>
      <c r="TXN16"/>
      <c r="TXO16"/>
      <c r="TXP16"/>
      <c r="TXQ16"/>
      <c r="TXR16"/>
      <c r="TXS16"/>
      <c r="TXT16"/>
      <c r="TXU16"/>
      <c r="TXV16"/>
      <c r="TXW16"/>
      <c r="TXX16"/>
      <c r="TXY16"/>
      <c r="TXZ16"/>
      <c r="TYA16"/>
      <c r="TYB16"/>
      <c r="TYC16"/>
      <c r="TYD16"/>
      <c r="TYE16"/>
      <c r="TYF16"/>
      <c r="TYG16"/>
      <c r="TYH16"/>
      <c r="TYI16"/>
      <c r="TYJ16"/>
      <c r="TYK16"/>
      <c r="TYL16"/>
      <c r="TYM16"/>
      <c r="TYN16"/>
      <c r="TYO16"/>
      <c r="TYP16"/>
      <c r="TYQ16"/>
      <c r="TYR16"/>
      <c r="TYS16"/>
      <c r="TYT16"/>
      <c r="TYU16"/>
      <c r="TYV16"/>
      <c r="TYW16"/>
      <c r="TYX16"/>
      <c r="TYY16"/>
      <c r="TYZ16"/>
      <c r="TZA16"/>
      <c r="TZB16"/>
      <c r="TZC16"/>
      <c r="TZD16"/>
      <c r="TZE16"/>
      <c r="TZF16"/>
      <c r="TZG16"/>
      <c r="TZH16"/>
      <c r="TZI16"/>
      <c r="TZJ16"/>
      <c r="TZK16"/>
      <c r="TZL16"/>
      <c r="TZM16"/>
      <c r="TZN16"/>
      <c r="TZO16"/>
      <c r="TZP16"/>
      <c r="TZQ16"/>
      <c r="TZR16"/>
      <c r="TZS16"/>
      <c r="TZT16"/>
      <c r="TZU16"/>
      <c r="TZV16"/>
      <c r="TZW16"/>
      <c r="TZX16"/>
      <c r="TZY16"/>
      <c r="TZZ16"/>
      <c r="UAA16"/>
      <c r="UAB16"/>
      <c r="UAC16"/>
      <c r="UAD16"/>
      <c r="UAE16"/>
      <c r="UAF16"/>
      <c r="UAG16"/>
      <c r="UAH16"/>
      <c r="UAI16"/>
      <c r="UAJ16"/>
      <c r="UAK16"/>
      <c r="UAL16"/>
      <c r="UAM16"/>
      <c r="UAN16"/>
      <c r="UAO16"/>
      <c r="UAP16"/>
      <c r="UAQ16"/>
      <c r="UAR16"/>
      <c r="UAS16"/>
      <c r="UAT16"/>
      <c r="UAU16"/>
      <c r="UAV16"/>
      <c r="UAW16"/>
      <c r="UAX16"/>
      <c r="UAY16"/>
      <c r="UAZ16"/>
      <c r="UBA16"/>
      <c r="UBB16"/>
      <c r="UBC16"/>
      <c r="UBD16"/>
      <c r="UBE16"/>
      <c r="UBF16"/>
      <c r="UBG16"/>
      <c r="UBH16"/>
      <c r="UBI16"/>
      <c r="UBJ16"/>
      <c r="UBK16"/>
      <c r="UBL16"/>
      <c r="UBM16"/>
      <c r="UBN16"/>
      <c r="UBO16"/>
      <c r="UBP16"/>
      <c r="UBQ16"/>
      <c r="UBR16"/>
      <c r="UBS16"/>
      <c r="UBT16"/>
      <c r="UBU16"/>
      <c r="UBV16"/>
      <c r="UBW16"/>
      <c r="UBX16"/>
      <c r="UBY16"/>
      <c r="UBZ16"/>
      <c r="UCA16"/>
      <c r="UCB16"/>
      <c r="UCC16"/>
      <c r="UCD16"/>
      <c r="UCE16"/>
      <c r="UCF16"/>
      <c r="UCG16"/>
      <c r="UCH16"/>
      <c r="UCI16"/>
      <c r="UCJ16"/>
      <c r="UCK16"/>
      <c r="UCL16"/>
      <c r="UCM16"/>
      <c r="UCN16"/>
      <c r="UCO16"/>
      <c r="UCP16"/>
      <c r="UCQ16"/>
      <c r="UCR16"/>
      <c r="UCS16"/>
      <c r="UCT16"/>
      <c r="UCU16"/>
      <c r="UCV16"/>
      <c r="UCW16"/>
      <c r="UCX16"/>
      <c r="UCY16"/>
      <c r="UCZ16"/>
      <c r="UDA16"/>
      <c r="UDB16"/>
      <c r="UDC16"/>
      <c r="UDD16"/>
      <c r="UDE16"/>
      <c r="UDF16"/>
      <c r="UDG16"/>
      <c r="UDH16"/>
      <c r="UDI16"/>
      <c r="UDJ16"/>
      <c r="UDK16"/>
      <c r="UDL16"/>
      <c r="UDM16"/>
      <c r="UDN16"/>
      <c r="UDO16"/>
      <c r="UDP16"/>
      <c r="UDQ16"/>
      <c r="UDR16"/>
      <c r="UDS16"/>
      <c r="UDT16"/>
      <c r="UDU16"/>
      <c r="UDV16"/>
      <c r="UDW16"/>
      <c r="UDX16"/>
      <c r="UDY16"/>
      <c r="UDZ16"/>
      <c r="UEA16"/>
      <c r="UEB16"/>
      <c r="UEC16"/>
      <c r="UED16"/>
      <c r="UEE16"/>
      <c r="UEF16"/>
      <c r="UEG16"/>
      <c r="UEH16"/>
      <c r="UEI16"/>
      <c r="UEJ16"/>
      <c r="UEK16"/>
      <c r="UEL16"/>
      <c r="UEM16"/>
      <c r="UEN16"/>
      <c r="UEO16"/>
      <c r="UEP16"/>
      <c r="UEQ16"/>
      <c r="UER16"/>
      <c r="UES16"/>
      <c r="UET16"/>
      <c r="UEU16"/>
      <c r="UEV16"/>
      <c r="UEW16"/>
      <c r="UEX16"/>
      <c r="UEY16"/>
      <c r="UEZ16"/>
      <c r="UFA16"/>
      <c r="UFB16"/>
      <c r="UFC16"/>
      <c r="UFD16"/>
      <c r="UFE16"/>
      <c r="UFF16"/>
      <c r="UFG16"/>
      <c r="UFH16"/>
      <c r="UFI16"/>
      <c r="UFJ16"/>
      <c r="UFK16"/>
      <c r="UFL16"/>
      <c r="UFM16"/>
      <c r="UFN16"/>
      <c r="UFO16"/>
      <c r="UFP16"/>
      <c r="UFQ16"/>
      <c r="UFR16"/>
      <c r="UFS16"/>
      <c r="UFT16"/>
      <c r="UFU16"/>
      <c r="UFV16"/>
      <c r="UFW16"/>
      <c r="UFX16"/>
      <c r="UFY16"/>
      <c r="UFZ16"/>
      <c r="UGA16"/>
      <c r="UGB16"/>
      <c r="UGC16"/>
      <c r="UGD16"/>
      <c r="UGE16"/>
      <c r="UGF16"/>
      <c r="UGG16"/>
      <c r="UGH16"/>
      <c r="UGI16"/>
      <c r="UGJ16"/>
      <c r="UGK16"/>
      <c r="UGL16"/>
      <c r="UGM16"/>
      <c r="UGN16"/>
      <c r="UGO16"/>
      <c r="UGP16"/>
      <c r="UGQ16"/>
      <c r="UGR16"/>
      <c r="UGS16"/>
      <c r="UGT16"/>
      <c r="UGU16"/>
      <c r="UGV16"/>
      <c r="UGW16"/>
      <c r="UGX16"/>
      <c r="UGY16"/>
      <c r="UGZ16"/>
      <c r="UHA16"/>
      <c r="UHB16"/>
      <c r="UHC16"/>
      <c r="UHD16"/>
      <c r="UHE16"/>
      <c r="UHF16"/>
      <c r="UHG16"/>
      <c r="UHH16"/>
      <c r="UHI16"/>
      <c r="UHJ16"/>
      <c r="UHK16"/>
      <c r="UHL16"/>
      <c r="UHM16"/>
      <c r="UHN16"/>
      <c r="UHO16"/>
      <c r="UHP16"/>
      <c r="UHQ16"/>
      <c r="UHR16"/>
      <c r="UHS16"/>
      <c r="UHT16"/>
      <c r="UHU16"/>
      <c r="UHV16"/>
      <c r="UHW16"/>
      <c r="UHX16"/>
      <c r="UHY16"/>
      <c r="UHZ16"/>
      <c r="UIA16"/>
      <c r="UIB16"/>
      <c r="UIC16"/>
      <c r="UID16"/>
      <c r="UIE16"/>
      <c r="UIF16"/>
      <c r="UIG16"/>
      <c r="UIH16"/>
      <c r="UII16"/>
      <c r="UIJ16"/>
      <c r="UIK16"/>
      <c r="UIL16"/>
      <c r="UIM16"/>
      <c r="UIN16"/>
      <c r="UIO16"/>
      <c r="UIP16"/>
      <c r="UIQ16"/>
      <c r="UIR16"/>
      <c r="UIS16"/>
      <c r="UIT16"/>
      <c r="UIU16"/>
      <c r="UIV16"/>
      <c r="UIW16"/>
      <c r="UIX16"/>
      <c r="UIY16"/>
      <c r="UIZ16"/>
      <c r="UJA16"/>
      <c r="UJB16"/>
      <c r="UJC16"/>
      <c r="UJD16"/>
      <c r="UJE16"/>
      <c r="UJF16"/>
      <c r="UJG16"/>
      <c r="UJH16"/>
      <c r="UJI16"/>
      <c r="UJJ16"/>
      <c r="UJK16"/>
      <c r="UJL16"/>
      <c r="UJM16"/>
      <c r="UJN16"/>
      <c r="UJO16"/>
      <c r="UJP16"/>
      <c r="UJQ16"/>
      <c r="UJR16"/>
      <c r="UJS16"/>
      <c r="UJT16"/>
      <c r="UJU16"/>
      <c r="UJV16"/>
      <c r="UJW16"/>
      <c r="UJX16"/>
      <c r="UJY16"/>
      <c r="UJZ16"/>
      <c r="UKA16"/>
      <c r="UKB16"/>
      <c r="UKC16"/>
      <c r="UKD16"/>
      <c r="UKE16"/>
      <c r="UKF16"/>
      <c r="UKG16"/>
      <c r="UKH16"/>
      <c r="UKI16"/>
      <c r="UKJ16"/>
      <c r="UKK16"/>
      <c r="UKL16"/>
      <c r="UKM16"/>
      <c r="UKN16"/>
      <c r="UKO16"/>
      <c r="UKP16"/>
      <c r="UKQ16"/>
      <c r="UKR16"/>
      <c r="UKS16"/>
      <c r="UKT16"/>
      <c r="UKU16"/>
      <c r="UKV16"/>
      <c r="UKW16"/>
      <c r="UKX16"/>
      <c r="UKY16"/>
      <c r="UKZ16"/>
      <c r="ULA16"/>
      <c r="ULB16"/>
      <c r="ULC16"/>
      <c r="ULD16"/>
      <c r="ULE16"/>
      <c r="ULF16"/>
      <c r="ULG16"/>
      <c r="ULH16"/>
      <c r="ULI16"/>
      <c r="ULJ16"/>
      <c r="ULK16"/>
      <c r="ULL16"/>
      <c r="ULM16"/>
      <c r="ULN16"/>
      <c r="ULO16"/>
      <c r="ULP16"/>
      <c r="ULQ16"/>
      <c r="ULR16"/>
      <c r="ULS16"/>
      <c r="ULT16"/>
      <c r="ULU16"/>
      <c r="ULV16"/>
      <c r="ULW16"/>
      <c r="ULX16"/>
      <c r="ULY16"/>
      <c r="ULZ16"/>
      <c r="UMA16"/>
      <c r="UMB16"/>
      <c r="UMC16"/>
      <c r="UMD16"/>
      <c r="UME16"/>
      <c r="UMF16"/>
      <c r="UMG16"/>
      <c r="UMH16"/>
      <c r="UMI16"/>
      <c r="UMJ16"/>
      <c r="UMK16"/>
      <c r="UML16"/>
      <c r="UMM16"/>
      <c r="UMN16"/>
      <c r="UMO16"/>
      <c r="UMP16"/>
      <c r="UMQ16"/>
      <c r="UMR16"/>
      <c r="UMS16"/>
      <c r="UMT16"/>
      <c r="UMU16"/>
      <c r="UMV16"/>
      <c r="UMW16"/>
      <c r="UMX16"/>
      <c r="UMY16"/>
      <c r="UMZ16"/>
      <c r="UNA16"/>
      <c r="UNB16"/>
      <c r="UNC16"/>
      <c r="UND16"/>
      <c r="UNE16"/>
      <c r="UNF16"/>
      <c r="UNG16"/>
      <c r="UNH16"/>
      <c r="UNI16"/>
      <c r="UNJ16"/>
      <c r="UNK16"/>
      <c r="UNL16"/>
      <c r="UNM16"/>
      <c r="UNN16"/>
      <c r="UNO16"/>
      <c r="UNP16"/>
      <c r="UNQ16"/>
      <c r="UNR16"/>
      <c r="UNS16"/>
      <c r="UNT16"/>
      <c r="UNU16"/>
      <c r="UNV16"/>
      <c r="UNW16"/>
      <c r="UNX16"/>
      <c r="UNY16"/>
      <c r="UNZ16"/>
      <c r="UOA16"/>
      <c r="UOB16"/>
      <c r="UOC16"/>
      <c r="UOD16"/>
      <c r="UOE16"/>
      <c r="UOF16"/>
      <c r="UOG16"/>
      <c r="UOH16"/>
      <c r="UOI16"/>
      <c r="UOJ16"/>
      <c r="UOK16"/>
      <c r="UOL16"/>
      <c r="UOM16"/>
      <c r="UON16"/>
      <c r="UOO16"/>
      <c r="UOP16"/>
      <c r="UOQ16"/>
      <c r="UOR16"/>
      <c r="UOS16"/>
      <c r="UOT16"/>
      <c r="UOU16"/>
      <c r="UOV16"/>
      <c r="UOW16"/>
      <c r="UOX16"/>
      <c r="UOY16"/>
      <c r="UOZ16"/>
      <c r="UPA16"/>
      <c r="UPB16"/>
      <c r="UPC16"/>
      <c r="UPD16"/>
      <c r="UPE16"/>
      <c r="UPF16"/>
      <c r="UPG16"/>
      <c r="UPH16"/>
      <c r="UPI16"/>
      <c r="UPJ16"/>
      <c r="UPK16"/>
      <c r="UPL16"/>
      <c r="UPM16"/>
      <c r="UPN16"/>
      <c r="UPO16"/>
      <c r="UPP16"/>
      <c r="UPQ16"/>
      <c r="UPR16"/>
      <c r="UPS16"/>
      <c r="UPT16"/>
      <c r="UPU16"/>
      <c r="UPV16"/>
      <c r="UPW16"/>
      <c r="UPX16"/>
      <c r="UPY16"/>
      <c r="UPZ16"/>
      <c r="UQA16"/>
      <c r="UQB16"/>
      <c r="UQC16"/>
      <c r="UQD16"/>
      <c r="UQE16"/>
      <c r="UQF16"/>
      <c r="UQG16"/>
      <c r="UQH16"/>
      <c r="UQI16"/>
      <c r="UQJ16"/>
      <c r="UQK16"/>
      <c r="UQL16"/>
      <c r="UQM16"/>
      <c r="UQN16"/>
      <c r="UQO16"/>
      <c r="UQP16"/>
      <c r="UQQ16"/>
      <c r="UQR16"/>
      <c r="UQS16"/>
      <c r="UQT16"/>
      <c r="UQU16"/>
      <c r="UQV16"/>
      <c r="UQW16"/>
      <c r="UQX16"/>
      <c r="UQY16"/>
      <c r="UQZ16"/>
      <c r="URA16"/>
      <c r="URB16"/>
      <c r="URC16"/>
      <c r="URD16"/>
      <c r="URE16"/>
      <c r="URF16"/>
      <c r="URG16"/>
      <c r="URH16"/>
      <c r="URI16"/>
      <c r="URJ16"/>
      <c r="URK16"/>
      <c r="URL16"/>
      <c r="URM16"/>
      <c r="URN16"/>
      <c r="URO16"/>
      <c r="URP16"/>
      <c r="URQ16"/>
      <c r="URR16"/>
      <c r="URS16"/>
      <c r="URT16"/>
      <c r="URU16"/>
      <c r="URV16"/>
      <c r="URW16"/>
      <c r="URX16"/>
      <c r="URY16"/>
      <c r="URZ16"/>
      <c r="USA16"/>
      <c r="USB16"/>
      <c r="USC16"/>
      <c r="USD16"/>
      <c r="USE16"/>
      <c r="USF16"/>
      <c r="USG16"/>
      <c r="USH16"/>
      <c r="USI16"/>
      <c r="USJ16"/>
      <c r="USK16"/>
      <c r="USL16"/>
      <c r="USM16"/>
      <c r="USN16"/>
      <c r="USO16"/>
      <c r="USP16"/>
      <c r="USQ16"/>
      <c r="USR16"/>
      <c r="USS16"/>
      <c r="UST16"/>
      <c r="USU16"/>
      <c r="USV16"/>
      <c r="USW16"/>
      <c r="USX16"/>
      <c r="USY16"/>
      <c r="USZ16"/>
      <c r="UTA16"/>
      <c r="UTB16"/>
      <c r="UTC16"/>
      <c r="UTD16"/>
      <c r="UTE16"/>
      <c r="UTF16"/>
      <c r="UTG16"/>
      <c r="UTH16"/>
      <c r="UTI16"/>
      <c r="UTJ16"/>
      <c r="UTK16"/>
      <c r="UTL16"/>
      <c r="UTM16"/>
      <c r="UTN16"/>
      <c r="UTO16"/>
      <c r="UTP16"/>
      <c r="UTQ16"/>
      <c r="UTR16"/>
      <c r="UTS16"/>
      <c r="UTT16"/>
      <c r="UTU16"/>
      <c r="UTV16"/>
      <c r="UTW16"/>
      <c r="UTX16"/>
      <c r="UTY16"/>
      <c r="UTZ16"/>
      <c r="UUA16"/>
      <c r="UUB16"/>
      <c r="UUC16"/>
      <c r="UUD16"/>
      <c r="UUE16"/>
      <c r="UUF16"/>
      <c r="UUG16"/>
      <c r="UUH16"/>
      <c r="UUI16"/>
      <c r="UUJ16"/>
      <c r="UUK16"/>
      <c r="UUL16"/>
      <c r="UUM16"/>
      <c r="UUN16"/>
      <c r="UUO16"/>
      <c r="UUP16"/>
      <c r="UUQ16"/>
      <c r="UUR16"/>
      <c r="UUS16"/>
      <c r="UUT16"/>
      <c r="UUU16"/>
      <c r="UUV16"/>
      <c r="UUW16"/>
      <c r="UUX16"/>
      <c r="UUY16"/>
      <c r="UUZ16"/>
      <c r="UVA16"/>
      <c r="UVB16"/>
      <c r="UVC16"/>
      <c r="UVD16"/>
      <c r="UVE16"/>
      <c r="UVF16"/>
      <c r="UVG16"/>
      <c r="UVH16"/>
      <c r="UVI16"/>
      <c r="UVJ16"/>
      <c r="UVK16"/>
      <c r="UVL16"/>
      <c r="UVM16"/>
      <c r="UVN16"/>
      <c r="UVO16"/>
      <c r="UVP16"/>
      <c r="UVQ16"/>
      <c r="UVR16"/>
      <c r="UVS16"/>
      <c r="UVT16"/>
      <c r="UVU16"/>
      <c r="UVV16"/>
      <c r="UVW16"/>
      <c r="UVX16"/>
      <c r="UVY16"/>
      <c r="UVZ16"/>
      <c r="UWA16"/>
      <c r="UWB16"/>
      <c r="UWC16"/>
      <c r="UWD16"/>
      <c r="UWE16"/>
      <c r="UWF16"/>
      <c r="UWG16"/>
      <c r="UWH16"/>
      <c r="UWI16"/>
      <c r="UWJ16"/>
      <c r="UWK16"/>
      <c r="UWL16"/>
      <c r="UWM16"/>
      <c r="UWN16"/>
      <c r="UWO16"/>
      <c r="UWP16"/>
      <c r="UWQ16"/>
      <c r="UWR16"/>
      <c r="UWS16"/>
      <c r="UWT16"/>
      <c r="UWU16"/>
      <c r="UWV16"/>
      <c r="UWW16"/>
      <c r="UWX16"/>
      <c r="UWY16"/>
      <c r="UWZ16"/>
      <c r="UXA16"/>
      <c r="UXB16"/>
      <c r="UXC16"/>
      <c r="UXD16"/>
      <c r="UXE16"/>
      <c r="UXF16"/>
      <c r="UXG16"/>
      <c r="UXH16"/>
      <c r="UXI16"/>
      <c r="UXJ16"/>
      <c r="UXK16"/>
      <c r="UXL16"/>
      <c r="UXM16"/>
      <c r="UXN16"/>
      <c r="UXO16"/>
      <c r="UXP16"/>
      <c r="UXQ16"/>
      <c r="UXR16"/>
      <c r="UXS16"/>
      <c r="UXT16"/>
      <c r="UXU16"/>
      <c r="UXV16"/>
      <c r="UXW16"/>
      <c r="UXX16"/>
      <c r="UXY16"/>
      <c r="UXZ16"/>
      <c r="UYA16"/>
      <c r="UYB16"/>
      <c r="UYC16"/>
      <c r="UYD16"/>
      <c r="UYE16"/>
      <c r="UYF16"/>
      <c r="UYG16"/>
      <c r="UYH16"/>
      <c r="UYI16"/>
      <c r="UYJ16"/>
      <c r="UYK16"/>
      <c r="UYL16"/>
      <c r="UYM16"/>
      <c r="UYN16"/>
      <c r="UYO16"/>
      <c r="UYP16"/>
      <c r="UYQ16"/>
      <c r="UYR16"/>
      <c r="UYS16"/>
      <c r="UYT16"/>
      <c r="UYU16"/>
      <c r="UYV16"/>
      <c r="UYW16"/>
      <c r="UYX16"/>
      <c r="UYY16"/>
      <c r="UYZ16"/>
      <c r="UZA16"/>
      <c r="UZB16"/>
      <c r="UZC16"/>
      <c r="UZD16"/>
      <c r="UZE16"/>
      <c r="UZF16"/>
      <c r="UZG16"/>
      <c r="UZH16"/>
      <c r="UZI16"/>
      <c r="UZJ16"/>
      <c r="UZK16"/>
      <c r="UZL16"/>
      <c r="UZM16"/>
      <c r="UZN16"/>
      <c r="UZO16"/>
      <c r="UZP16"/>
      <c r="UZQ16"/>
      <c r="UZR16"/>
      <c r="UZS16"/>
      <c r="UZT16"/>
      <c r="UZU16"/>
      <c r="UZV16"/>
      <c r="UZW16"/>
      <c r="UZX16"/>
      <c r="UZY16"/>
      <c r="UZZ16"/>
      <c r="VAA16"/>
      <c r="VAB16"/>
      <c r="VAC16"/>
      <c r="VAD16"/>
      <c r="VAE16"/>
      <c r="VAF16"/>
      <c r="VAG16"/>
      <c r="VAH16"/>
      <c r="VAI16"/>
      <c r="VAJ16"/>
      <c r="VAK16"/>
      <c r="VAL16"/>
      <c r="VAM16"/>
      <c r="VAN16"/>
      <c r="VAO16"/>
      <c r="VAP16"/>
      <c r="VAQ16"/>
      <c r="VAR16"/>
      <c r="VAS16"/>
      <c r="VAT16"/>
      <c r="VAU16"/>
      <c r="VAV16"/>
      <c r="VAW16"/>
      <c r="VAX16"/>
      <c r="VAY16"/>
      <c r="VAZ16"/>
      <c r="VBA16"/>
      <c r="VBB16"/>
      <c r="VBC16"/>
      <c r="VBD16"/>
      <c r="VBE16"/>
      <c r="VBF16"/>
      <c r="VBG16"/>
      <c r="VBH16"/>
      <c r="VBI16"/>
      <c r="VBJ16"/>
      <c r="VBK16"/>
      <c r="VBL16"/>
      <c r="VBM16"/>
      <c r="VBN16"/>
      <c r="VBO16"/>
      <c r="VBP16"/>
      <c r="VBQ16"/>
      <c r="VBR16"/>
      <c r="VBS16"/>
      <c r="VBT16"/>
      <c r="VBU16"/>
      <c r="VBV16"/>
      <c r="VBW16"/>
      <c r="VBX16"/>
      <c r="VBY16"/>
      <c r="VBZ16"/>
      <c r="VCA16"/>
      <c r="VCB16"/>
      <c r="VCC16"/>
      <c r="VCD16"/>
      <c r="VCE16"/>
      <c r="VCF16"/>
      <c r="VCG16"/>
      <c r="VCH16"/>
      <c r="VCI16"/>
      <c r="VCJ16"/>
      <c r="VCK16"/>
      <c r="VCL16"/>
      <c r="VCM16"/>
      <c r="VCN16"/>
      <c r="VCO16"/>
      <c r="VCP16"/>
      <c r="VCQ16"/>
      <c r="VCR16"/>
      <c r="VCS16"/>
      <c r="VCT16"/>
      <c r="VCU16"/>
      <c r="VCV16"/>
      <c r="VCW16"/>
      <c r="VCX16"/>
      <c r="VCY16"/>
      <c r="VCZ16"/>
      <c r="VDA16"/>
      <c r="VDB16"/>
      <c r="VDC16"/>
      <c r="VDD16"/>
      <c r="VDE16"/>
      <c r="VDF16"/>
      <c r="VDG16"/>
      <c r="VDH16"/>
      <c r="VDI16"/>
      <c r="VDJ16"/>
      <c r="VDK16"/>
      <c r="VDL16"/>
      <c r="VDM16"/>
      <c r="VDN16"/>
      <c r="VDO16"/>
      <c r="VDP16"/>
      <c r="VDQ16"/>
      <c r="VDR16"/>
      <c r="VDS16"/>
      <c r="VDT16"/>
      <c r="VDU16"/>
      <c r="VDV16"/>
      <c r="VDW16"/>
      <c r="VDX16"/>
      <c r="VDY16"/>
      <c r="VDZ16"/>
      <c r="VEA16"/>
      <c r="VEB16"/>
      <c r="VEC16"/>
      <c r="VED16"/>
      <c r="VEE16"/>
      <c r="VEF16"/>
      <c r="VEG16"/>
      <c r="VEH16"/>
      <c r="VEI16"/>
      <c r="VEJ16"/>
      <c r="VEK16"/>
      <c r="VEL16"/>
      <c r="VEM16"/>
      <c r="VEN16"/>
      <c r="VEO16"/>
      <c r="VEP16"/>
      <c r="VEQ16"/>
      <c r="VER16"/>
      <c r="VES16"/>
      <c r="VET16"/>
      <c r="VEU16"/>
      <c r="VEV16"/>
      <c r="VEW16"/>
      <c r="VEX16"/>
      <c r="VEY16"/>
      <c r="VEZ16"/>
      <c r="VFA16"/>
      <c r="VFB16"/>
      <c r="VFC16"/>
      <c r="VFD16"/>
      <c r="VFE16"/>
      <c r="VFF16"/>
      <c r="VFG16"/>
      <c r="VFH16"/>
      <c r="VFI16"/>
      <c r="VFJ16"/>
      <c r="VFK16"/>
      <c r="VFL16"/>
      <c r="VFM16"/>
      <c r="VFN16"/>
      <c r="VFO16"/>
      <c r="VFP16"/>
      <c r="VFQ16"/>
      <c r="VFR16"/>
      <c r="VFS16"/>
      <c r="VFT16"/>
      <c r="VFU16"/>
      <c r="VFV16"/>
      <c r="VFW16"/>
      <c r="VFX16"/>
      <c r="VFY16"/>
      <c r="VFZ16"/>
      <c r="VGA16"/>
      <c r="VGB16"/>
      <c r="VGC16"/>
      <c r="VGD16"/>
      <c r="VGE16"/>
      <c r="VGF16"/>
      <c r="VGG16"/>
      <c r="VGH16"/>
      <c r="VGI16"/>
      <c r="VGJ16"/>
      <c r="VGK16"/>
      <c r="VGL16"/>
      <c r="VGM16"/>
      <c r="VGN16"/>
      <c r="VGO16"/>
      <c r="VGP16"/>
      <c r="VGQ16"/>
      <c r="VGR16"/>
      <c r="VGS16"/>
      <c r="VGT16"/>
      <c r="VGU16"/>
      <c r="VGV16"/>
      <c r="VGW16"/>
      <c r="VGX16"/>
      <c r="VGY16"/>
      <c r="VGZ16"/>
      <c r="VHA16"/>
      <c r="VHB16"/>
      <c r="VHC16"/>
      <c r="VHD16"/>
      <c r="VHE16"/>
      <c r="VHF16"/>
      <c r="VHG16"/>
      <c r="VHH16"/>
      <c r="VHI16"/>
      <c r="VHJ16"/>
      <c r="VHK16"/>
      <c r="VHL16"/>
      <c r="VHM16"/>
      <c r="VHN16"/>
      <c r="VHO16"/>
      <c r="VHP16"/>
      <c r="VHQ16"/>
      <c r="VHR16"/>
      <c r="VHS16"/>
      <c r="VHT16"/>
      <c r="VHU16"/>
      <c r="VHV16"/>
      <c r="VHW16"/>
      <c r="VHX16"/>
      <c r="VHY16"/>
      <c r="VHZ16"/>
      <c r="VIA16"/>
      <c r="VIB16"/>
      <c r="VIC16"/>
      <c r="VID16"/>
      <c r="VIE16"/>
      <c r="VIF16"/>
      <c r="VIG16"/>
      <c r="VIH16"/>
      <c r="VII16"/>
      <c r="VIJ16"/>
      <c r="VIK16"/>
      <c r="VIL16"/>
      <c r="VIM16"/>
      <c r="VIN16"/>
      <c r="VIO16"/>
      <c r="VIP16"/>
      <c r="VIQ16"/>
      <c r="VIR16"/>
      <c r="VIS16"/>
      <c r="VIT16"/>
      <c r="VIU16"/>
      <c r="VIV16"/>
      <c r="VIW16"/>
      <c r="VIX16"/>
      <c r="VIY16"/>
      <c r="VIZ16"/>
      <c r="VJA16"/>
      <c r="VJB16"/>
      <c r="VJC16"/>
      <c r="VJD16"/>
      <c r="VJE16"/>
      <c r="VJF16"/>
      <c r="VJG16"/>
      <c r="VJH16"/>
      <c r="VJI16"/>
      <c r="VJJ16"/>
      <c r="VJK16"/>
      <c r="VJL16"/>
      <c r="VJM16"/>
      <c r="VJN16"/>
      <c r="VJO16"/>
      <c r="VJP16"/>
      <c r="VJQ16"/>
      <c r="VJR16"/>
      <c r="VJS16"/>
      <c r="VJT16"/>
      <c r="VJU16"/>
      <c r="VJV16"/>
      <c r="VJW16"/>
      <c r="VJX16"/>
      <c r="VJY16"/>
      <c r="VJZ16"/>
      <c r="VKA16"/>
      <c r="VKB16"/>
      <c r="VKC16"/>
      <c r="VKD16"/>
      <c r="VKE16"/>
      <c r="VKF16"/>
      <c r="VKG16"/>
      <c r="VKH16"/>
      <c r="VKI16"/>
      <c r="VKJ16"/>
      <c r="VKK16"/>
      <c r="VKL16"/>
      <c r="VKM16"/>
      <c r="VKN16"/>
      <c r="VKO16"/>
      <c r="VKP16"/>
      <c r="VKQ16"/>
      <c r="VKR16"/>
      <c r="VKS16"/>
      <c r="VKT16"/>
      <c r="VKU16"/>
      <c r="VKV16"/>
      <c r="VKW16"/>
      <c r="VKX16"/>
      <c r="VKY16"/>
      <c r="VKZ16"/>
      <c r="VLA16"/>
      <c r="VLB16"/>
      <c r="VLC16"/>
      <c r="VLD16"/>
      <c r="VLE16"/>
      <c r="VLF16"/>
      <c r="VLG16"/>
      <c r="VLH16"/>
      <c r="VLI16"/>
      <c r="VLJ16"/>
      <c r="VLK16"/>
      <c r="VLL16"/>
      <c r="VLM16"/>
      <c r="VLN16"/>
      <c r="VLO16"/>
      <c r="VLP16"/>
      <c r="VLQ16"/>
      <c r="VLR16"/>
      <c r="VLS16"/>
      <c r="VLT16"/>
      <c r="VLU16"/>
      <c r="VLV16"/>
      <c r="VLW16"/>
      <c r="VLX16"/>
      <c r="VLY16"/>
      <c r="VLZ16"/>
      <c r="VMA16"/>
      <c r="VMB16"/>
      <c r="VMC16"/>
      <c r="VMD16"/>
      <c r="VME16"/>
      <c r="VMF16"/>
      <c r="VMG16"/>
      <c r="VMH16"/>
      <c r="VMI16"/>
      <c r="VMJ16"/>
      <c r="VMK16"/>
      <c r="VML16"/>
      <c r="VMM16"/>
      <c r="VMN16"/>
      <c r="VMO16"/>
      <c r="VMP16"/>
      <c r="VMQ16"/>
      <c r="VMR16"/>
      <c r="VMS16"/>
      <c r="VMT16"/>
      <c r="VMU16"/>
      <c r="VMV16"/>
      <c r="VMW16"/>
      <c r="VMX16"/>
      <c r="VMY16"/>
      <c r="VMZ16"/>
      <c r="VNA16"/>
      <c r="VNB16"/>
      <c r="VNC16"/>
      <c r="VND16"/>
      <c r="VNE16"/>
      <c r="VNF16"/>
      <c r="VNG16"/>
      <c r="VNH16"/>
      <c r="VNI16"/>
      <c r="VNJ16"/>
      <c r="VNK16"/>
      <c r="VNL16"/>
      <c r="VNM16"/>
      <c r="VNN16"/>
      <c r="VNO16"/>
      <c r="VNP16"/>
      <c r="VNQ16"/>
      <c r="VNR16"/>
      <c r="VNS16"/>
      <c r="VNT16"/>
      <c r="VNU16"/>
      <c r="VNV16"/>
      <c r="VNW16"/>
      <c r="VNX16"/>
      <c r="VNY16"/>
      <c r="VNZ16"/>
      <c r="VOA16"/>
      <c r="VOB16"/>
      <c r="VOC16"/>
      <c r="VOD16"/>
      <c r="VOE16"/>
      <c r="VOF16"/>
      <c r="VOG16"/>
      <c r="VOH16"/>
      <c r="VOI16"/>
      <c r="VOJ16"/>
      <c r="VOK16"/>
      <c r="VOL16"/>
      <c r="VOM16"/>
      <c r="VON16"/>
      <c r="VOO16"/>
      <c r="VOP16"/>
      <c r="VOQ16"/>
      <c r="VOR16"/>
      <c r="VOS16"/>
      <c r="VOT16"/>
      <c r="VOU16"/>
      <c r="VOV16"/>
      <c r="VOW16"/>
      <c r="VOX16"/>
      <c r="VOY16"/>
      <c r="VOZ16"/>
      <c r="VPA16"/>
      <c r="VPB16"/>
      <c r="VPC16"/>
      <c r="VPD16"/>
      <c r="VPE16"/>
      <c r="VPF16"/>
      <c r="VPG16"/>
      <c r="VPH16"/>
      <c r="VPI16"/>
      <c r="VPJ16"/>
      <c r="VPK16"/>
      <c r="VPL16"/>
      <c r="VPM16"/>
      <c r="VPN16"/>
      <c r="VPO16"/>
      <c r="VPP16"/>
      <c r="VPQ16"/>
      <c r="VPR16"/>
      <c r="VPS16"/>
      <c r="VPT16"/>
      <c r="VPU16"/>
      <c r="VPV16"/>
      <c r="VPW16"/>
      <c r="VPX16"/>
      <c r="VPY16"/>
      <c r="VPZ16"/>
      <c r="VQA16"/>
      <c r="VQB16"/>
      <c r="VQC16"/>
      <c r="VQD16"/>
      <c r="VQE16"/>
      <c r="VQF16"/>
      <c r="VQG16"/>
      <c r="VQH16"/>
      <c r="VQI16"/>
      <c r="VQJ16"/>
      <c r="VQK16"/>
      <c r="VQL16"/>
      <c r="VQM16"/>
      <c r="VQN16"/>
      <c r="VQO16"/>
      <c r="VQP16"/>
      <c r="VQQ16"/>
      <c r="VQR16"/>
      <c r="VQS16"/>
      <c r="VQT16"/>
      <c r="VQU16"/>
      <c r="VQV16"/>
      <c r="VQW16"/>
      <c r="VQX16"/>
      <c r="VQY16"/>
      <c r="VQZ16"/>
      <c r="VRA16"/>
      <c r="VRB16"/>
      <c r="VRC16"/>
      <c r="VRD16"/>
      <c r="VRE16"/>
      <c r="VRF16"/>
      <c r="VRG16"/>
      <c r="VRH16"/>
      <c r="VRI16"/>
      <c r="VRJ16"/>
      <c r="VRK16"/>
      <c r="VRL16"/>
      <c r="VRM16"/>
      <c r="VRN16"/>
      <c r="VRO16"/>
      <c r="VRP16"/>
      <c r="VRQ16"/>
      <c r="VRR16"/>
      <c r="VRS16"/>
      <c r="VRT16"/>
      <c r="VRU16"/>
      <c r="VRV16"/>
      <c r="VRW16"/>
      <c r="VRX16"/>
      <c r="VRY16"/>
      <c r="VRZ16"/>
      <c r="VSA16"/>
      <c r="VSB16"/>
      <c r="VSC16"/>
      <c r="VSD16"/>
      <c r="VSE16"/>
      <c r="VSF16"/>
      <c r="VSG16"/>
      <c r="VSH16"/>
      <c r="VSI16"/>
      <c r="VSJ16"/>
      <c r="VSK16"/>
      <c r="VSL16"/>
      <c r="VSM16"/>
      <c r="VSN16"/>
      <c r="VSO16"/>
      <c r="VSP16"/>
      <c r="VSQ16"/>
      <c r="VSR16"/>
      <c r="VSS16"/>
      <c r="VST16"/>
      <c r="VSU16"/>
      <c r="VSV16"/>
      <c r="VSW16"/>
      <c r="VSX16"/>
      <c r="VSY16"/>
      <c r="VSZ16"/>
      <c r="VTA16"/>
      <c r="VTB16"/>
      <c r="VTC16"/>
      <c r="VTD16"/>
      <c r="VTE16"/>
      <c r="VTF16"/>
      <c r="VTG16"/>
      <c r="VTH16"/>
      <c r="VTI16"/>
      <c r="VTJ16"/>
      <c r="VTK16"/>
      <c r="VTL16"/>
      <c r="VTM16"/>
      <c r="VTN16"/>
      <c r="VTO16"/>
      <c r="VTP16"/>
      <c r="VTQ16"/>
      <c r="VTR16"/>
      <c r="VTS16"/>
      <c r="VTT16"/>
      <c r="VTU16"/>
      <c r="VTV16"/>
      <c r="VTW16"/>
      <c r="VTX16"/>
      <c r="VTY16"/>
      <c r="VTZ16"/>
      <c r="VUA16"/>
      <c r="VUB16"/>
      <c r="VUC16"/>
      <c r="VUD16"/>
      <c r="VUE16"/>
      <c r="VUF16"/>
      <c r="VUG16"/>
      <c r="VUH16"/>
      <c r="VUI16"/>
      <c r="VUJ16"/>
      <c r="VUK16"/>
      <c r="VUL16"/>
      <c r="VUM16"/>
      <c r="VUN16"/>
      <c r="VUO16"/>
      <c r="VUP16"/>
      <c r="VUQ16"/>
      <c r="VUR16"/>
      <c r="VUS16"/>
      <c r="VUT16"/>
      <c r="VUU16"/>
      <c r="VUV16"/>
      <c r="VUW16"/>
      <c r="VUX16"/>
      <c r="VUY16"/>
      <c r="VUZ16"/>
      <c r="VVA16"/>
      <c r="VVB16"/>
      <c r="VVC16"/>
      <c r="VVD16"/>
      <c r="VVE16"/>
      <c r="VVF16"/>
      <c r="VVG16"/>
      <c r="VVH16"/>
      <c r="VVI16"/>
      <c r="VVJ16"/>
      <c r="VVK16"/>
      <c r="VVL16"/>
      <c r="VVM16"/>
      <c r="VVN16"/>
      <c r="VVO16"/>
      <c r="VVP16"/>
      <c r="VVQ16"/>
      <c r="VVR16"/>
      <c r="VVS16"/>
      <c r="VVT16"/>
      <c r="VVU16"/>
      <c r="VVV16"/>
      <c r="VVW16"/>
      <c r="VVX16"/>
      <c r="VVY16"/>
      <c r="VVZ16"/>
      <c r="VWA16"/>
      <c r="VWB16"/>
      <c r="VWC16"/>
      <c r="VWD16"/>
      <c r="VWE16"/>
      <c r="VWF16"/>
      <c r="VWG16"/>
      <c r="VWH16"/>
      <c r="VWI16"/>
      <c r="VWJ16"/>
      <c r="VWK16"/>
      <c r="VWL16"/>
      <c r="VWM16"/>
      <c r="VWN16"/>
      <c r="VWO16"/>
      <c r="VWP16"/>
      <c r="VWQ16"/>
      <c r="VWR16"/>
      <c r="VWS16"/>
      <c r="VWT16"/>
      <c r="VWU16"/>
      <c r="VWV16"/>
      <c r="VWW16"/>
      <c r="VWX16"/>
      <c r="VWY16"/>
      <c r="VWZ16"/>
      <c r="VXA16"/>
      <c r="VXB16"/>
      <c r="VXC16"/>
      <c r="VXD16"/>
      <c r="VXE16"/>
      <c r="VXF16"/>
      <c r="VXG16"/>
      <c r="VXH16"/>
      <c r="VXI16"/>
      <c r="VXJ16"/>
      <c r="VXK16"/>
      <c r="VXL16"/>
      <c r="VXM16"/>
      <c r="VXN16"/>
      <c r="VXO16"/>
      <c r="VXP16"/>
      <c r="VXQ16"/>
      <c r="VXR16"/>
      <c r="VXS16"/>
      <c r="VXT16"/>
      <c r="VXU16"/>
      <c r="VXV16"/>
      <c r="VXW16"/>
      <c r="VXX16"/>
      <c r="VXY16"/>
      <c r="VXZ16"/>
      <c r="VYA16"/>
      <c r="VYB16"/>
      <c r="VYC16"/>
      <c r="VYD16"/>
      <c r="VYE16"/>
      <c r="VYF16"/>
      <c r="VYG16"/>
      <c r="VYH16"/>
      <c r="VYI16"/>
      <c r="VYJ16"/>
      <c r="VYK16"/>
      <c r="VYL16"/>
      <c r="VYM16"/>
      <c r="VYN16"/>
      <c r="VYO16"/>
      <c r="VYP16"/>
      <c r="VYQ16"/>
      <c r="VYR16"/>
      <c r="VYS16"/>
      <c r="VYT16"/>
      <c r="VYU16"/>
      <c r="VYV16"/>
      <c r="VYW16"/>
      <c r="VYX16"/>
      <c r="VYY16"/>
      <c r="VYZ16"/>
      <c r="VZA16"/>
      <c r="VZB16"/>
      <c r="VZC16"/>
      <c r="VZD16"/>
      <c r="VZE16"/>
      <c r="VZF16"/>
      <c r="VZG16"/>
      <c r="VZH16"/>
      <c r="VZI16"/>
      <c r="VZJ16"/>
      <c r="VZK16"/>
      <c r="VZL16"/>
      <c r="VZM16"/>
      <c r="VZN16"/>
      <c r="VZO16"/>
      <c r="VZP16"/>
      <c r="VZQ16"/>
      <c r="VZR16"/>
      <c r="VZS16"/>
      <c r="VZT16"/>
      <c r="VZU16"/>
      <c r="VZV16"/>
      <c r="VZW16"/>
      <c r="VZX16"/>
      <c r="VZY16"/>
      <c r="VZZ16"/>
      <c r="WAA16"/>
      <c r="WAB16"/>
      <c r="WAC16"/>
      <c r="WAD16"/>
      <c r="WAE16"/>
      <c r="WAF16"/>
      <c r="WAG16"/>
      <c r="WAH16"/>
      <c r="WAI16"/>
      <c r="WAJ16"/>
      <c r="WAK16"/>
      <c r="WAL16"/>
      <c r="WAM16"/>
      <c r="WAN16"/>
      <c r="WAO16"/>
      <c r="WAP16"/>
      <c r="WAQ16"/>
      <c r="WAR16"/>
      <c r="WAS16"/>
      <c r="WAT16"/>
      <c r="WAU16"/>
      <c r="WAV16"/>
      <c r="WAW16"/>
      <c r="WAX16"/>
      <c r="WAY16"/>
      <c r="WAZ16"/>
      <c r="WBA16"/>
      <c r="WBB16"/>
      <c r="WBC16"/>
      <c r="WBD16"/>
      <c r="WBE16"/>
      <c r="WBF16"/>
      <c r="WBG16"/>
      <c r="WBH16"/>
      <c r="WBI16"/>
      <c r="WBJ16"/>
      <c r="WBK16"/>
      <c r="WBL16"/>
      <c r="WBM16"/>
      <c r="WBN16"/>
      <c r="WBO16"/>
      <c r="WBP16"/>
      <c r="WBQ16"/>
      <c r="WBR16"/>
      <c r="WBS16"/>
      <c r="WBT16"/>
      <c r="WBU16"/>
      <c r="WBV16"/>
      <c r="WBW16"/>
      <c r="WBX16"/>
      <c r="WBY16"/>
      <c r="WBZ16"/>
      <c r="WCA16"/>
      <c r="WCB16"/>
      <c r="WCC16"/>
      <c r="WCD16"/>
      <c r="WCE16"/>
      <c r="WCF16"/>
      <c r="WCG16"/>
      <c r="WCH16"/>
      <c r="WCI16"/>
      <c r="WCJ16"/>
      <c r="WCK16"/>
      <c r="WCL16"/>
      <c r="WCM16"/>
      <c r="WCN16"/>
      <c r="WCO16"/>
      <c r="WCP16"/>
      <c r="WCQ16"/>
      <c r="WCR16"/>
      <c r="WCS16"/>
      <c r="WCT16"/>
      <c r="WCU16"/>
      <c r="WCV16"/>
      <c r="WCW16"/>
      <c r="WCX16"/>
      <c r="WCY16"/>
      <c r="WCZ16"/>
      <c r="WDA16"/>
      <c r="WDB16"/>
      <c r="WDC16"/>
      <c r="WDD16"/>
      <c r="WDE16"/>
      <c r="WDF16"/>
      <c r="WDG16"/>
      <c r="WDH16"/>
      <c r="WDI16"/>
      <c r="WDJ16"/>
      <c r="WDK16"/>
      <c r="WDL16"/>
      <c r="WDM16"/>
      <c r="WDN16"/>
      <c r="WDO16"/>
      <c r="WDP16"/>
      <c r="WDQ16"/>
      <c r="WDR16"/>
      <c r="WDS16"/>
      <c r="WDT16"/>
      <c r="WDU16"/>
      <c r="WDV16"/>
      <c r="WDW16"/>
      <c r="WDX16"/>
      <c r="WDY16"/>
      <c r="WDZ16"/>
      <c r="WEA16"/>
      <c r="WEB16"/>
      <c r="WEC16"/>
      <c r="WED16"/>
      <c r="WEE16"/>
      <c r="WEF16"/>
      <c r="WEG16"/>
      <c r="WEH16"/>
      <c r="WEI16"/>
      <c r="WEJ16"/>
      <c r="WEK16"/>
      <c r="WEL16"/>
      <c r="WEM16"/>
      <c r="WEN16"/>
      <c r="WEO16"/>
      <c r="WEP16"/>
      <c r="WEQ16"/>
      <c r="WER16"/>
      <c r="WES16"/>
      <c r="WET16"/>
      <c r="WEU16"/>
      <c r="WEV16"/>
      <c r="WEW16"/>
      <c r="WEX16"/>
      <c r="WEY16"/>
      <c r="WEZ16"/>
      <c r="WFA16"/>
      <c r="WFB16"/>
      <c r="WFC16"/>
      <c r="WFD16"/>
      <c r="WFE16"/>
      <c r="WFF16"/>
      <c r="WFG16"/>
      <c r="WFH16"/>
      <c r="WFI16"/>
      <c r="WFJ16"/>
      <c r="WFK16"/>
      <c r="WFL16"/>
      <c r="WFM16"/>
      <c r="WFN16"/>
      <c r="WFO16"/>
      <c r="WFP16"/>
      <c r="WFQ16"/>
      <c r="WFR16"/>
      <c r="WFS16"/>
      <c r="WFT16"/>
      <c r="WFU16"/>
      <c r="WFV16"/>
      <c r="WFW16"/>
      <c r="WFX16"/>
      <c r="WFY16"/>
      <c r="WFZ16"/>
      <c r="WGA16"/>
      <c r="WGB16"/>
      <c r="WGC16"/>
      <c r="WGD16"/>
      <c r="WGE16"/>
      <c r="WGF16"/>
      <c r="WGG16"/>
      <c r="WGH16"/>
      <c r="WGI16"/>
      <c r="WGJ16"/>
      <c r="WGK16"/>
      <c r="WGL16"/>
      <c r="WGM16"/>
      <c r="WGN16"/>
      <c r="WGO16"/>
      <c r="WGP16"/>
      <c r="WGQ16"/>
      <c r="WGR16"/>
      <c r="WGS16"/>
      <c r="WGT16"/>
      <c r="WGU16"/>
      <c r="WGV16"/>
      <c r="WGW16"/>
      <c r="WGX16"/>
      <c r="WGY16"/>
      <c r="WGZ16"/>
      <c r="WHA16"/>
      <c r="WHB16"/>
      <c r="WHC16"/>
      <c r="WHD16"/>
      <c r="WHE16"/>
      <c r="WHF16"/>
      <c r="WHG16"/>
      <c r="WHH16"/>
      <c r="WHI16"/>
      <c r="WHJ16"/>
      <c r="WHK16"/>
      <c r="WHL16"/>
      <c r="WHM16"/>
      <c r="WHN16"/>
      <c r="WHO16"/>
      <c r="WHP16"/>
      <c r="WHQ16"/>
      <c r="WHR16"/>
      <c r="WHS16"/>
      <c r="WHT16"/>
      <c r="WHU16"/>
      <c r="WHV16"/>
      <c r="WHW16"/>
      <c r="WHX16"/>
      <c r="WHY16"/>
      <c r="WHZ16"/>
      <c r="WIA16"/>
      <c r="WIB16"/>
      <c r="WIC16"/>
      <c r="WID16"/>
      <c r="WIE16"/>
      <c r="WIF16"/>
      <c r="WIG16"/>
      <c r="WIH16"/>
      <c r="WII16"/>
      <c r="WIJ16"/>
      <c r="WIK16"/>
      <c r="WIL16"/>
      <c r="WIM16"/>
      <c r="WIN16"/>
      <c r="WIO16"/>
      <c r="WIP16"/>
      <c r="WIQ16"/>
      <c r="WIR16"/>
      <c r="WIS16"/>
      <c r="WIT16"/>
      <c r="WIU16"/>
      <c r="WIV16"/>
      <c r="WIW16"/>
      <c r="WIX16"/>
      <c r="WIY16"/>
      <c r="WIZ16"/>
      <c r="WJA16"/>
      <c r="WJB16"/>
      <c r="WJC16"/>
      <c r="WJD16"/>
      <c r="WJE16"/>
      <c r="WJF16"/>
      <c r="WJG16"/>
      <c r="WJH16"/>
      <c r="WJI16"/>
      <c r="WJJ16"/>
      <c r="WJK16"/>
      <c r="WJL16"/>
      <c r="WJM16"/>
      <c r="WJN16"/>
      <c r="WJO16"/>
      <c r="WJP16"/>
      <c r="WJQ16"/>
      <c r="WJR16"/>
      <c r="WJS16"/>
      <c r="WJT16"/>
      <c r="WJU16"/>
      <c r="WJV16"/>
      <c r="WJW16"/>
      <c r="WJX16"/>
      <c r="WJY16"/>
      <c r="WJZ16"/>
      <c r="WKA16"/>
      <c r="WKB16"/>
      <c r="WKC16"/>
      <c r="WKD16"/>
      <c r="WKE16"/>
      <c r="WKF16"/>
      <c r="WKG16"/>
      <c r="WKH16"/>
      <c r="WKI16"/>
      <c r="WKJ16"/>
      <c r="WKK16"/>
      <c r="WKL16"/>
      <c r="WKM16"/>
      <c r="WKN16"/>
      <c r="WKO16"/>
      <c r="WKP16"/>
      <c r="WKQ16"/>
      <c r="WKR16"/>
      <c r="WKS16"/>
      <c r="WKT16"/>
      <c r="WKU16"/>
      <c r="WKV16"/>
      <c r="WKW16"/>
      <c r="WKX16"/>
      <c r="WKY16"/>
      <c r="WKZ16"/>
      <c r="WLA16"/>
      <c r="WLB16"/>
      <c r="WLC16"/>
      <c r="WLD16"/>
      <c r="WLE16"/>
      <c r="WLF16"/>
      <c r="WLG16"/>
      <c r="WLH16"/>
      <c r="WLI16"/>
      <c r="WLJ16"/>
      <c r="WLK16"/>
      <c r="WLL16"/>
      <c r="WLM16"/>
      <c r="WLN16"/>
      <c r="WLO16"/>
      <c r="WLP16"/>
      <c r="WLQ16"/>
      <c r="WLR16"/>
      <c r="WLS16"/>
      <c r="WLT16"/>
      <c r="WLU16"/>
      <c r="WLV16"/>
      <c r="WLW16"/>
      <c r="WLX16"/>
      <c r="WLY16"/>
      <c r="WLZ16"/>
      <c r="WMA16"/>
      <c r="WMB16"/>
      <c r="WMC16"/>
      <c r="WMD16"/>
      <c r="WME16"/>
      <c r="WMF16"/>
      <c r="WMG16"/>
      <c r="WMH16"/>
      <c r="WMI16"/>
      <c r="WMJ16"/>
      <c r="WMK16"/>
      <c r="WML16"/>
      <c r="WMM16"/>
      <c r="WMN16"/>
      <c r="WMO16"/>
      <c r="WMP16"/>
      <c r="WMQ16"/>
      <c r="WMR16"/>
      <c r="WMS16"/>
      <c r="WMT16"/>
      <c r="WMU16"/>
      <c r="WMV16"/>
      <c r="WMW16"/>
      <c r="WMX16"/>
      <c r="WMY16"/>
      <c r="WMZ16"/>
      <c r="WNA16"/>
      <c r="WNB16"/>
      <c r="WNC16"/>
      <c r="WND16"/>
      <c r="WNE16"/>
      <c r="WNF16"/>
      <c r="WNG16"/>
      <c r="WNH16"/>
      <c r="WNI16"/>
      <c r="WNJ16"/>
      <c r="WNK16"/>
      <c r="WNL16"/>
      <c r="WNM16"/>
      <c r="WNN16"/>
      <c r="WNO16"/>
      <c r="WNP16"/>
      <c r="WNQ16"/>
      <c r="WNR16"/>
      <c r="WNS16"/>
      <c r="WNT16"/>
      <c r="WNU16"/>
      <c r="WNV16"/>
      <c r="WNW16"/>
      <c r="WNX16"/>
      <c r="WNY16"/>
      <c r="WNZ16"/>
      <c r="WOA16"/>
      <c r="WOB16"/>
      <c r="WOC16"/>
      <c r="WOD16"/>
      <c r="WOE16"/>
      <c r="WOF16"/>
      <c r="WOG16"/>
      <c r="WOH16"/>
      <c r="WOI16"/>
      <c r="WOJ16"/>
      <c r="WOK16"/>
      <c r="WOL16"/>
      <c r="WOM16"/>
      <c r="WON16"/>
      <c r="WOO16"/>
      <c r="WOP16"/>
      <c r="WOQ16"/>
      <c r="WOR16"/>
      <c r="WOS16"/>
      <c r="WOT16"/>
      <c r="WOU16"/>
      <c r="WOV16"/>
      <c r="WOW16"/>
      <c r="WOX16"/>
      <c r="WOY16"/>
      <c r="WOZ16"/>
      <c r="WPA16"/>
      <c r="WPB16"/>
      <c r="WPC16"/>
      <c r="WPD16"/>
      <c r="WPE16"/>
      <c r="WPF16"/>
      <c r="WPG16"/>
      <c r="WPH16"/>
      <c r="WPI16"/>
      <c r="WPJ16"/>
      <c r="WPK16"/>
      <c r="WPL16"/>
      <c r="WPM16"/>
      <c r="WPN16"/>
      <c r="WPO16"/>
      <c r="WPP16"/>
      <c r="WPQ16"/>
      <c r="WPR16"/>
      <c r="WPS16"/>
      <c r="WPT16"/>
      <c r="WPU16"/>
      <c r="WPV16"/>
      <c r="WPW16"/>
      <c r="WPX16"/>
      <c r="WPY16"/>
      <c r="WPZ16"/>
      <c r="WQA16"/>
      <c r="WQB16"/>
      <c r="WQC16"/>
      <c r="WQD16"/>
      <c r="WQE16"/>
      <c r="WQF16"/>
      <c r="WQG16"/>
      <c r="WQH16"/>
      <c r="WQI16"/>
      <c r="WQJ16"/>
      <c r="WQK16"/>
      <c r="WQL16"/>
      <c r="WQM16"/>
      <c r="WQN16"/>
      <c r="WQO16"/>
      <c r="WQP16"/>
      <c r="WQQ16"/>
      <c r="WQR16"/>
      <c r="WQS16"/>
      <c r="WQT16"/>
      <c r="WQU16"/>
      <c r="WQV16"/>
      <c r="WQW16"/>
      <c r="WQX16"/>
      <c r="WQY16"/>
      <c r="WQZ16"/>
      <c r="WRA16"/>
      <c r="WRB16"/>
      <c r="WRC16"/>
      <c r="WRD16"/>
      <c r="WRE16"/>
      <c r="WRF16"/>
      <c r="WRG16"/>
      <c r="WRH16"/>
      <c r="WRI16"/>
      <c r="WRJ16"/>
      <c r="WRK16"/>
      <c r="WRL16"/>
      <c r="WRM16"/>
      <c r="WRN16"/>
      <c r="WRO16"/>
      <c r="WRP16"/>
      <c r="WRQ16"/>
      <c r="WRR16"/>
      <c r="WRS16"/>
      <c r="WRT16"/>
      <c r="WRU16"/>
      <c r="WRV16"/>
      <c r="WRW16"/>
      <c r="WRX16"/>
      <c r="WRY16"/>
      <c r="WRZ16"/>
      <c r="WSA16"/>
      <c r="WSB16"/>
      <c r="WSC16"/>
      <c r="WSD16"/>
      <c r="WSE16"/>
      <c r="WSF16"/>
      <c r="WSG16"/>
      <c r="WSH16"/>
      <c r="WSI16"/>
      <c r="WSJ16"/>
      <c r="WSK16"/>
      <c r="WSL16"/>
      <c r="WSM16"/>
      <c r="WSN16"/>
      <c r="WSO16"/>
      <c r="WSP16"/>
      <c r="WSQ16"/>
      <c r="WSR16"/>
      <c r="WSS16"/>
      <c r="WST16"/>
      <c r="WSU16"/>
      <c r="WSV16"/>
      <c r="WSW16"/>
      <c r="WSX16"/>
      <c r="WSY16"/>
      <c r="WSZ16"/>
      <c r="WTA16"/>
      <c r="WTB16"/>
      <c r="WTC16"/>
      <c r="WTD16"/>
      <c r="WTE16"/>
      <c r="WTF16"/>
      <c r="WTG16"/>
      <c r="WTH16"/>
      <c r="WTI16"/>
      <c r="WTJ16"/>
      <c r="WTK16"/>
      <c r="WTL16"/>
      <c r="WTM16"/>
      <c r="WTN16"/>
      <c r="WTO16"/>
      <c r="WTP16"/>
      <c r="WTQ16"/>
      <c r="WTR16"/>
      <c r="WTS16"/>
      <c r="WTT16"/>
      <c r="WTU16"/>
      <c r="WTV16"/>
      <c r="WTW16"/>
      <c r="WTX16"/>
      <c r="WTY16"/>
      <c r="WTZ16"/>
      <c r="WUA16"/>
      <c r="WUB16"/>
      <c r="WUC16"/>
      <c r="WUD16"/>
      <c r="WUE16"/>
      <c r="WUF16"/>
      <c r="WUG16"/>
      <c r="WUH16"/>
      <c r="WUI16"/>
      <c r="WUJ16"/>
      <c r="WUK16"/>
      <c r="WUL16"/>
      <c r="WUM16"/>
      <c r="WUN16"/>
      <c r="WUO16"/>
      <c r="WUP16"/>
      <c r="WUQ16"/>
      <c r="WUR16"/>
      <c r="WUS16"/>
      <c r="WUT16"/>
      <c r="WUU16"/>
      <c r="WUV16"/>
      <c r="WUW16"/>
      <c r="WUX16"/>
      <c r="WUY16"/>
      <c r="WUZ16"/>
      <c r="WVA16"/>
      <c r="WVB16"/>
      <c r="WVC16"/>
      <c r="WVD16"/>
      <c r="WVE16"/>
      <c r="WVF16"/>
      <c r="WVG16"/>
      <c r="WVH16"/>
      <c r="WVI16"/>
      <c r="WVJ16"/>
      <c r="WVK16"/>
      <c r="WVL16"/>
      <c r="WVM16"/>
      <c r="WVN16"/>
      <c r="WVO16"/>
      <c r="WVP16"/>
      <c r="WVQ16"/>
      <c r="WVR16"/>
      <c r="WVS16"/>
      <c r="WVT16"/>
      <c r="WVU16"/>
      <c r="WVV16"/>
      <c r="WVW16"/>
      <c r="WVX16"/>
      <c r="WVY16"/>
      <c r="WVZ16"/>
      <c r="WWA16"/>
      <c r="WWB16"/>
      <c r="WWC16"/>
      <c r="WWD16"/>
      <c r="WWE16"/>
      <c r="WWF16"/>
      <c r="WWG16"/>
      <c r="WWH16"/>
      <c r="WWI16"/>
      <c r="WWJ16"/>
      <c r="WWK16"/>
      <c r="WWL16"/>
      <c r="WWM16"/>
      <c r="WWN16"/>
      <c r="WWO16"/>
      <c r="WWP16"/>
      <c r="WWQ16"/>
      <c r="WWR16"/>
      <c r="WWS16"/>
      <c r="WWT16"/>
      <c r="WWU16"/>
      <c r="WWV16"/>
      <c r="WWW16"/>
      <c r="WWX16"/>
      <c r="WWY16"/>
      <c r="WWZ16"/>
      <c r="WXA16"/>
      <c r="WXB16"/>
      <c r="WXC16"/>
      <c r="WXD16"/>
      <c r="WXE16"/>
      <c r="WXF16"/>
      <c r="WXG16"/>
      <c r="WXH16"/>
      <c r="WXI16"/>
      <c r="WXJ16"/>
      <c r="WXK16"/>
      <c r="WXL16"/>
      <c r="WXM16"/>
      <c r="WXN16"/>
      <c r="WXO16"/>
      <c r="WXP16"/>
      <c r="WXQ16"/>
      <c r="WXR16"/>
      <c r="WXS16"/>
      <c r="WXT16"/>
      <c r="WXU16"/>
      <c r="WXV16"/>
      <c r="WXW16"/>
      <c r="WXX16"/>
      <c r="WXY16"/>
      <c r="WXZ16"/>
      <c r="WYA16"/>
      <c r="WYB16"/>
      <c r="WYC16"/>
      <c r="WYD16"/>
      <c r="WYE16"/>
      <c r="WYF16"/>
      <c r="WYG16"/>
      <c r="WYH16"/>
      <c r="WYI16"/>
      <c r="WYJ16"/>
      <c r="WYK16"/>
      <c r="WYL16"/>
      <c r="WYM16"/>
      <c r="WYN16"/>
      <c r="WYO16"/>
      <c r="WYP16"/>
      <c r="WYQ16"/>
      <c r="WYR16"/>
      <c r="WYS16"/>
      <c r="WYT16"/>
      <c r="WYU16"/>
      <c r="WYV16"/>
      <c r="WYW16"/>
      <c r="WYX16"/>
      <c r="WYY16"/>
      <c r="WYZ16"/>
      <c r="WZA16"/>
      <c r="WZB16"/>
      <c r="WZC16"/>
      <c r="WZD16"/>
      <c r="WZE16"/>
      <c r="WZF16"/>
      <c r="WZG16"/>
      <c r="WZH16"/>
      <c r="WZI16"/>
      <c r="WZJ16"/>
      <c r="WZK16"/>
      <c r="WZL16"/>
      <c r="WZM16"/>
      <c r="WZN16"/>
      <c r="WZO16"/>
      <c r="WZP16"/>
      <c r="WZQ16"/>
      <c r="WZR16"/>
      <c r="WZS16"/>
      <c r="WZT16"/>
      <c r="WZU16"/>
      <c r="WZV16"/>
      <c r="WZW16"/>
      <c r="WZX16"/>
      <c r="WZY16"/>
      <c r="WZZ16"/>
      <c r="XAA16"/>
      <c r="XAB16"/>
      <c r="XAC16"/>
      <c r="XAD16"/>
      <c r="XAE16"/>
      <c r="XAF16"/>
      <c r="XAG16"/>
      <c r="XAH16"/>
      <c r="XAI16"/>
      <c r="XAJ16"/>
      <c r="XAK16"/>
      <c r="XAL16"/>
      <c r="XAM16"/>
      <c r="XAN16"/>
      <c r="XAO16"/>
      <c r="XAP16"/>
      <c r="XAQ16"/>
      <c r="XAR16"/>
      <c r="XAS16"/>
      <c r="XAT16"/>
      <c r="XAU16"/>
      <c r="XAV16"/>
      <c r="XAW16"/>
      <c r="XAX16"/>
      <c r="XAY16"/>
      <c r="XAZ16"/>
      <c r="XBA16"/>
      <c r="XBB16"/>
      <c r="XBC16"/>
      <c r="XBD16"/>
      <c r="XBE16"/>
      <c r="XBF16"/>
      <c r="XBG16"/>
      <c r="XBH16"/>
      <c r="XBI16"/>
      <c r="XBJ16"/>
      <c r="XBK16"/>
      <c r="XBL16"/>
      <c r="XBM16"/>
      <c r="XBN16"/>
      <c r="XBO16"/>
      <c r="XBP16"/>
      <c r="XBQ16"/>
      <c r="XBR16"/>
      <c r="XBS16"/>
      <c r="XBT16"/>
      <c r="XBU16"/>
      <c r="XBV16"/>
      <c r="XBW16"/>
      <c r="XBX16"/>
      <c r="XBY16"/>
      <c r="XBZ16"/>
      <c r="XCA16"/>
      <c r="XCB16"/>
      <c r="XCC16"/>
      <c r="XCD16"/>
      <c r="XCE16"/>
      <c r="XCF16"/>
      <c r="XCG16"/>
      <c r="XCH16"/>
      <c r="XCI16"/>
      <c r="XCJ16"/>
      <c r="XCK16"/>
      <c r="XCL16"/>
      <c r="XCM16"/>
      <c r="XCN16"/>
      <c r="XCO16"/>
      <c r="XCP16"/>
      <c r="XCQ16"/>
      <c r="XCR16"/>
      <c r="XCS16"/>
      <c r="XCT16"/>
      <c r="XCU16"/>
      <c r="XCV16"/>
      <c r="XCW16"/>
      <c r="XCX16"/>
      <c r="XCY16"/>
      <c r="XCZ16"/>
      <c r="XDA16"/>
      <c r="XDB16"/>
      <c r="XDC16"/>
      <c r="XDD16"/>
      <c r="XDE16"/>
      <c r="XDF16"/>
      <c r="XDG16"/>
      <c r="XDH16"/>
      <c r="XDI16"/>
      <c r="XDJ16"/>
      <c r="XDK16"/>
      <c r="XDL16"/>
      <c r="XDM16"/>
      <c r="XDN16"/>
      <c r="XDO16"/>
      <c r="XDP16"/>
      <c r="XDQ16"/>
      <c r="XDR16"/>
      <c r="XDS16"/>
      <c r="XDT16"/>
      <c r="XDU16"/>
      <c r="XDV16"/>
      <c r="XDW16"/>
      <c r="XDX16"/>
      <c r="XDY16"/>
      <c r="XDZ16"/>
      <c r="XEA16"/>
      <c r="XEB16"/>
      <c r="XEC16"/>
      <c r="XED16"/>
      <c r="XEE16"/>
      <c r="XEF16"/>
      <c r="XEG16"/>
      <c r="XEH16"/>
      <c r="XEI16"/>
      <c r="XEJ16"/>
    </row>
    <row r="17" spans="2:34" s="32" customFormat="1" ht="30" customHeight="1" x14ac:dyDescent="0.35">
      <c r="B17" s="95" t="s">
        <v>472</v>
      </c>
      <c r="C17" s="184">
        <v>399.2</v>
      </c>
      <c r="D17" s="157">
        <v>412.90000000000003</v>
      </c>
      <c r="E17" s="157">
        <v>387.7</v>
      </c>
      <c r="F17" s="158">
        <v>420.4</v>
      </c>
      <c r="G17" s="158">
        <v>548.4</v>
      </c>
      <c r="H17" s="158">
        <v>515.9</v>
      </c>
      <c r="I17" s="158">
        <v>585</v>
      </c>
      <c r="J17" s="158">
        <f t="shared" si="0"/>
        <v>1110.5999999999999</v>
      </c>
      <c r="K17" s="158">
        <v>420.4</v>
      </c>
      <c r="L17" s="158">
        <v>443.9</v>
      </c>
      <c r="M17" s="158">
        <v>428.3</v>
      </c>
      <c r="N17" s="158">
        <v>508.2</v>
      </c>
      <c r="O17" s="157">
        <v>548.4</v>
      </c>
      <c r="P17" s="157">
        <v>533.5</v>
      </c>
      <c r="Q17" s="157">
        <v>532.29999999999995</v>
      </c>
      <c r="R17" s="157">
        <v>519.20000000000005</v>
      </c>
      <c r="S17" s="157">
        <v>515.9</v>
      </c>
      <c r="T17" s="157">
        <v>526.79999999999995</v>
      </c>
      <c r="U17" s="157">
        <v>547.70000000000005</v>
      </c>
      <c r="V17" s="157">
        <v>548.1</v>
      </c>
      <c r="W17" s="157">
        <v>585</v>
      </c>
      <c r="X17" s="157">
        <v>630.1</v>
      </c>
      <c r="Y17" s="157">
        <v>566.29999999999995</v>
      </c>
      <c r="Z17" s="157">
        <v>683.5</v>
      </c>
      <c r="AA17" s="157">
        <v>1110.5999999999999</v>
      </c>
      <c r="AB17" s="157">
        <v>948.4</v>
      </c>
      <c r="AC17" s="96" t="s">
        <v>329</v>
      </c>
      <c r="AD17"/>
      <c r="AE17"/>
      <c r="AF17"/>
      <c r="AG17"/>
      <c r="AH17"/>
    </row>
    <row r="18" spans="2:34" s="32" customFormat="1" ht="30" customHeight="1" x14ac:dyDescent="0.35">
      <c r="B18" s="87" t="s">
        <v>64</v>
      </c>
      <c r="C18" s="64">
        <v>0</v>
      </c>
      <c r="D18" s="149">
        <v>0</v>
      </c>
      <c r="E18" s="149">
        <v>0</v>
      </c>
      <c r="F18" s="150">
        <v>0</v>
      </c>
      <c r="G18" s="150">
        <v>0</v>
      </c>
      <c r="H18" s="150">
        <v>0</v>
      </c>
      <c r="I18" s="150">
        <v>0</v>
      </c>
      <c r="J18" s="150">
        <f t="shared" si="0"/>
        <v>0</v>
      </c>
      <c r="K18" s="150">
        <v>0</v>
      </c>
      <c r="L18" s="150">
        <v>0</v>
      </c>
      <c r="M18" s="150">
        <v>0</v>
      </c>
      <c r="N18" s="150">
        <v>0</v>
      </c>
      <c r="O18" s="149">
        <v>0</v>
      </c>
      <c r="P18" s="149">
        <v>0</v>
      </c>
      <c r="Q18" s="149">
        <v>0</v>
      </c>
      <c r="R18" s="149">
        <v>0</v>
      </c>
      <c r="S18" s="149">
        <v>0</v>
      </c>
      <c r="T18" s="149">
        <v>0</v>
      </c>
      <c r="U18" s="149">
        <v>0</v>
      </c>
      <c r="V18" s="149">
        <v>0</v>
      </c>
      <c r="W18" s="149">
        <v>0</v>
      </c>
      <c r="X18" s="149">
        <v>0</v>
      </c>
      <c r="Y18" s="149">
        <v>0</v>
      </c>
      <c r="Z18" s="149">
        <v>0</v>
      </c>
      <c r="AA18" s="149">
        <v>0</v>
      </c>
      <c r="AB18" s="149">
        <v>0</v>
      </c>
      <c r="AC18" s="88" t="s">
        <v>333</v>
      </c>
      <c r="AD18"/>
      <c r="AE18"/>
      <c r="AF18"/>
      <c r="AG18"/>
      <c r="AH18"/>
    </row>
    <row r="19" spans="2:34" s="32" customFormat="1" ht="30" customHeight="1" x14ac:dyDescent="0.35">
      <c r="B19" s="95" t="s">
        <v>63</v>
      </c>
      <c r="C19" s="184">
        <f>C20+C22+C30+C32</f>
        <v>6595.3315999999995</v>
      </c>
      <c r="D19" s="157">
        <f>D20+D22+D30+D32</f>
        <v>6592.4315999999999</v>
      </c>
      <c r="E19" s="157">
        <f>E20+E22+E30+E32</f>
        <v>7271.0316000000003</v>
      </c>
      <c r="F19" s="158">
        <v>7359.8315999999986</v>
      </c>
      <c r="G19" s="158">
        <v>6912.931599999999</v>
      </c>
      <c r="H19" s="158">
        <v>7126.6315999999979</v>
      </c>
      <c r="I19" s="158">
        <v>7504.3315999999977</v>
      </c>
      <c r="J19" s="158">
        <f t="shared" si="0"/>
        <v>8999.0315999999984</v>
      </c>
      <c r="K19" s="158">
        <v>7359.8315999999986</v>
      </c>
      <c r="L19" s="158">
        <v>6818.5315999999993</v>
      </c>
      <c r="M19" s="158">
        <v>6921.7315999999992</v>
      </c>
      <c r="N19" s="158">
        <v>6466.3315999999986</v>
      </c>
      <c r="O19" s="157">
        <v>6912.931599999999</v>
      </c>
      <c r="P19" s="157">
        <v>6955.4315999999981</v>
      </c>
      <c r="Q19" s="157">
        <v>7235.8315999999977</v>
      </c>
      <c r="R19" s="157">
        <v>7101.4315999999981</v>
      </c>
      <c r="S19" s="157">
        <v>7126.6315999999979</v>
      </c>
      <c r="T19" s="157">
        <v>6937.1315999999979</v>
      </c>
      <c r="U19" s="157">
        <v>7386.6315999999979</v>
      </c>
      <c r="V19" s="157">
        <v>7719.5315999999975</v>
      </c>
      <c r="W19" s="157">
        <v>7504.3315999999977</v>
      </c>
      <c r="X19" s="157">
        <v>7646.4315999999981</v>
      </c>
      <c r="Y19" s="157">
        <v>8038.4315999999981</v>
      </c>
      <c r="Z19" s="157">
        <v>8327.9315999999981</v>
      </c>
      <c r="AA19" s="157">
        <v>8999.0315999999984</v>
      </c>
      <c r="AB19" s="157">
        <v>8848.4315999999981</v>
      </c>
      <c r="AC19" s="96" t="s">
        <v>334</v>
      </c>
      <c r="AD19"/>
      <c r="AE19"/>
      <c r="AF19"/>
      <c r="AG19"/>
      <c r="AH19"/>
    </row>
    <row r="20" spans="2:34" s="32" customFormat="1" ht="30" customHeight="1" x14ac:dyDescent="0.35">
      <c r="B20" s="87" t="s">
        <v>62</v>
      </c>
      <c r="C20" s="64">
        <v>99</v>
      </c>
      <c r="D20" s="149">
        <v>99.2</v>
      </c>
      <c r="E20" s="149">
        <v>84.399999999999991</v>
      </c>
      <c r="F20" s="150">
        <v>206.79999999999998</v>
      </c>
      <c r="G20" s="150">
        <v>317.39999999999998</v>
      </c>
      <c r="H20" s="150">
        <v>200.79999999999995</v>
      </c>
      <c r="I20" s="150">
        <v>135.99999999999994</v>
      </c>
      <c r="J20" s="150">
        <f t="shared" si="0"/>
        <v>225.59999999999994</v>
      </c>
      <c r="K20" s="150">
        <v>206.79999999999998</v>
      </c>
      <c r="L20" s="150">
        <v>255.5</v>
      </c>
      <c r="M20" s="150">
        <v>375</v>
      </c>
      <c r="N20" s="150">
        <v>341.5</v>
      </c>
      <c r="O20" s="149">
        <v>317.39999999999998</v>
      </c>
      <c r="P20" s="149">
        <v>385.9</v>
      </c>
      <c r="Q20" s="149">
        <v>473.29999999999995</v>
      </c>
      <c r="R20" s="149">
        <v>220.69999999999996</v>
      </c>
      <c r="S20" s="149">
        <v>200.79999999999995</v>
      </c>
      <c r="T20" s="149">
        <v>172.89999999999995</v>
      </c>
      <c r="U20" s="149">
        <v>181.99999999999994</v>
      </c>
      <c r="V20" s="149">
        <v>177.89999999999995</v>
      </c>
      <c r="W20" s="149">
        <v>135.99999999999994</v>
      </c>
      <c r="X20" s="149">
        <v>190.59999999999994</v>
      </c>
      <c r="Y20" s="149">
        <v>193.99999999999994</v>
      </c>
      <c r="Z20" s="149">
        <v>217.59999999999994</v>
      </c>
      <c r="AA20" s="149">
        <v>225.59999999999994</v>
      </c>
      <c r="AB20" s="149">
        <v>194.19999999999993</v>
      </c>
      <c r="AC20" s="88" t="s">
        <v>335</v>
      </c>
      <c r="AD20"/>
      <c r="AE20"/>
      <c r="AF20"/>
      <c r="AG20"/>
      <c r="AH20"/>
    </row>
    <row r="21" spans="2:34" s="32" customFormat="1" ht="30" customHeight="1" x14ac:dyDescent="0.35">
      <c r="B21" s="93" t="s">
        <v>506</v>
      </c>
      <c r="C21" s="183">
        <v>99</v>
      </c>
      <c r="D21" s="155">
        <v>99.2</v>
      </c>
      <c r="E21" s="155">
        <v>84.399999999999991</v>
      </c>
      <c r="F21" s="156">
        <v>206.79999999999998</v>
      </c>
      <c r="G21" s="156">
        <v>317.39999999999998</v>
      </c>
      <c r="H21" s="156">
        <v>200.79999999999995</v>
      </c>
      <c r="I21" s="156">
        <v>135.99999999999994</v>
      </c>
      <c r="J21" s="156">
        <f t="shared" si="0"/>
        <v>225.59999999999994</v>
      </c>
      <c r="K21" s="156">
        <v>206.79999999999998</v>
      </c>
      <c r="L21" s="156">
        <v>255.5</v>
      </c>
      <c r="M21" s="156">
        <v>375</v>
      </c>
      <c r="N21" s="156">
        <v>341.5</v>
      </c>
      <c r="O21" s="155">
        <v>317.39999999999998</v>
      </c>
      <c r="P21" s="155">
        <v>385.9</v>
      </c>
      <c r="Q21" s="155">
        <v>473.29999999999995</v>
      </c>
      <c r="R21" s="155">
        <v>220.69999999999996</v>
      </c>
      <c r="S21" s="155">
        <v>200.79999999999995</v>
      </c>
      <c r="T21" s="155">
        <v>172.89999999999995</v>
      </c>
      <c r="U21" s="155">
        <v>181.99999999999994</v>
      </c>
      <c r="V21" s="155">
        <v>177.89999999999995</v>
      </c>
      <c r="W21" s="155">
        <v>135.99999999999994</v>
      </c>
      <c r="X21" s="155">
        <v>190.59999999999994</v>
      </c>
      <c r="Y21" s="155">
        <v>193.99999999999994</v>
      </c>
      <c r="Z21" s="155">
        <v>217.59999999999994</v>
      </c>
      <c r="AA21" s="155">
        <v>225.59999999999994</v>
      </c>
      <c r="AB21" s="155">
        <v>194.19999999999993</v>
      </c>
      <c r="AC21" s="231" t="s">
        <v>338</v>
      </c>
      <c r="AD21"/>
      <c r="AE21"/>
      <c r="AF21"/>
      <c r="AG21"/>
      <c r="AH21"/>
    </row>
    <row r="22" spans="2:34" s="32" customFormat="1" ht="30" customHeight="1" x14ac:dyDescent="0.35">
      <c r="B22" s="87" t="s">
        <v>60</v>
      </c>
      <c r="C22" s="64">
        <v>1422.1999999999998</v>
      </c>
      <c r="D22" s="149">
        <v>1441.3</v>
      </c>
      <c r="E22" s="149">
        <v>1379.8</v>
      </c>
      <c r="F22" s="150">
        <v>1454.6999999999998</v>
      </c>
      <c r="G22" s="150">
        <v>1431.6999999999998</v>
      </c>
      <c r="H22" s="150">
        <v>1611.8</v>
      </c>
      <c r="I22" s="150">
        <v>2108.5</v>
      </c>
      <c r="J22" s="150">
        <f t="shared" si="0"/>
        <v>2236.3000000000002</v>
      </c>
      <c r="K22" s="150">
        <v>1454.6999999999998</v>
      </c>
      <c r="L22" s="150">
        <v>1466.5</v>
      </c>
      <c r="M22" s="150">
        <v>1402.6999999999998</v>
      </c>
      <c r="N22" s="150">
        <v>1419.9</v>
      </c>
      <c r="O22" s="149">
        <v>1431.6999999999998</v>
      </c>
      <c r="P22" s="149">
        <v>1444.1999999999998</v>
      </c>
      <c r="Q22" s="149">
        <v>1471.3</v>
      </c>
      <c r="R22" s="149">
        <v>1508.9</v>
      </c>
      <c r="S22" s="149">
        <v>1611.8</v>
      </c>
      <c r="T22" s="149">
        <v>1661.9</v>
      </c>
      <c r="U22" s="149">
        <v>1638.1</v>
      </c>
      <c r="V22" s="149">
        <v>2099.9</v>
      </c>
      <c r="W22" s="149">
        <v>2108.5</v>
      </c>
      <c r="X22" s="149">
        <v>2050</v>
      </c>
      <c r="Y22" s="149">
        <v>2060.3000000000002</v>
      </c>
      <c r="Z22" s="149">
        <v>2236.1</v>
      </c>
      <c r="AA22" s="149">
        <v>2236.3000000000002</v>
      </c>
      <c r="AB22" s="149">
        <v>2347.6</v>
      </c>
      <c r="AC22" s="88" t="s">
        <v>336</v>
      </c>
      <c r="AD22"/>
      <c r="AE22"/>
      <c r="AF22"/>
      <c r="AG22"/>
      <c r="AH22"/>
    </row>
    <row r="23" spans="2:34" s="32" customFormat="1" ht="30" customHeight="1" x14ac:dyDescent="0.35">
      <c r="B23" s="93" t="s">
        <v>55</v>
      </c>
      <c r="C23" s="183">
        <v>766.9</v>
      </c>
      <c r="D23" s="155">
        <v>766.9</v>
      </c>
      <c r="E23" s="155">
        <v>766.9</v>
      </c>
      <c r="F23" s="156">
        <v>766.9</v>
      </c>
      <c r="G23" s="156">
        <v>766.9</v>
      </c>
      <c r="H23" s="156">
        <v>766.9</v>
      </c>
      <c r="I23" s="156">
        <v>766.9</v>
      </c>
      <c r="J23" s="156">
        <f t="shared" si="0"/>
        <v>766.9</v>
      </c>
      <c r="K23" s="156">
        <v>766.9</v>
      </c>
      <c r="L23" s="156">
        <v>766.9</v>
      </c>
      <c r="M23" s="156">
        <v>766.9</v>
      </c>
      <c r="N23" s="156">
        <v>766.9</v>
      </c>
      <c r="O23" s="155">
        <v>766.9</v>
      </c>
      <c r="P23" s="155">
        <v>766.9</v>
      </c>
      <c r="Q23" s="155">
        <v>766.9</v>
      </c>
      <c r="R23" s="155">
        <v>766.9</v>
      </c>
      <c r="S23" s="155">
        <v>766.9</v>
      </c>
      <c r="T23" s="155">
        <v>766.9</v>
      </c>
      <c r="U23" s="155">
        <v>766.9</v>
      </c>
      <c r="V23" s="155">
        <v>766.9</v>
      </c>
      <c r="W23" s="155">
        <v>766.9</v>
      </c>
      <c r="X23" s="155">
        <v>766.9</v>
      </c>
      <c r="Y23" s="155">
        <v>766.9</v>
      </c>
      <c r="Z23" s="155">
        <v>766.9</v>
      </c>
      <c r="AA23" s="155">
        <v>766.9</v>
      </c>
      <c r="AB23" s="155">
        <v>766.9</v>
      </c>
      <c r="AC23" s="94" t="s">
        <v>337</v>
      </c>
      <c r="AD23"/>
      <c r="AE23"/>
      <c r="AF23"/>
      <c r="AG23"/>
      <c r="AH23"/>
    </row>
    <row r="24" spans="2:34" s="32" customFormat="1" ht="30" customHeight="1" x14ac:dyDescent="0.35">
      <c r="B24" s="87" t="s">
        <v>473</v>
      </c>
      <c r="C24" s="64">
        <v>766.9</v>
      </c>
      <c r="D24" s="149">
        <v>766.9</v>
      </c>
      <c r="E24" s="149">
        <v>766.9</v>
      </c>
      <c r="F24" s="150">
        <v>766.9</v>
      </c>
      <c r="G24" s="150">
        <v>766.9</v>
      </c>
      <c r="H24" s="150">
        <v>766.9</v>
      </c>
      <c r="I24" s="150">
        <v>766.9</v>
      </c>
      <c r="J24" s="150">
        <f t="shared" si="0"/>
        <v>766.9</v>
      </c>
      <c r="K24" s="150">
        <v>766.9</v>
      </c>
      <c r="L24" s="150">
        <v>766.9</v>
      </c>
      <c r="M24" s="150">
        <v>766.9</v>
      </c>
      <c r="N24" s="150">
        <v>766.9</v>
      </c>
      <c r="O24" s="149">
        <v>766.9</v>
      </c>
      <c r="P24" s="149">
        <v>766.9</v>
      </c>
      <c r="Q24" s="149">
        <v>766.9</v>
      </c>
      <c r="R24" s="149">
        <v>766.9</v>
      </c>
      <c r="S24" s="149">
        <v>766.9</v>
      </c>
      <c r="T24" s="149">
        <v>766.9</v>
      </c>
      <c r="U24" s="149">
        <v>766.9</v>
      </c>
      <c r="V24" s="149">
        <v>766.9</v>
      </c>
      <c r="W24" s="149">
        <v>766.9</v>
      </c>
      <c r="X24" s="149">
        <v>766.9</v>
      </c>
      <c r="Y24" s="149">
        <v>766.9</v>
      </c>
      <c r="Z24" s="149">
        <v>766.9</v>
      </c>
      <c r="AA24" s="149">
        <v>766.9</v>
      </c>
      <c r="AB24" s="149">
        <v>766.9</v>
      </c>
      <c r="AC24" s="88" t="s">
        <v>339</v>
      </c>
      <c r="AD24"/>
      <c r="AE24"/>
      <c r="AF24"/>
      <c r="AG24"/>
      <c r="AH24"/>
    </row>
    <row r="25" spans="2:34" s="32" customFormat="1" ht="30" customHeight="1" x14ac:dyDescent="0.35">
      <c r="B25" s="93" t="s">
        <v>57</v>
      </c>
      <c r="C25" s="183">
        <v>0</v>
      </c>
      <c r="D25" s="155">
        <v>0</v>
      </c>
      <c r="E25" s="155">
        <v>0</v>
      </c>
      <c r="F25" s="156">
        <v>0</v>
      </c>
      <c r="G25" s="156">
        <v>0</v>
      </c>
      <c r="H25" s="156">
        <v>0</v>
      </c>
      <c r="I25" s="156">
        <v>0</v>
      </c>
      <c r="J25" s="156">
        <f t="shared" si="0"/>
        <v>0</v>
      </c>
      <c r="K25" s="156">
        <v>0</v>
      </c>
      <c r="L25" s="156">
        <v>0</v>
      </c>
      <c r="M25" s="156">
        <v>0</v>
      </c>
      <c r="N25" s="156">
        <v>0</v>
      </c>
      <c r="O25" s="155">
        <v>0</v>
      </c>
      <c r="P25" s="155">
        <v>0</v>
      </c>
      <c r="Q25" s="155">
        <v>0</v>
      </c>
      <c r="R25" s="155">
        <v>0</v>
      </c>
      <c r="S25" s="155">
        <v>0</v>
      </c>
      <c r="T25" s="155">
        <v>0</v>
      </c>
      <c r="U25" s="155">
        <v>0</v>
      </c>
      <c r="V25" s="155">
        <v>0</v>
      </c>
      <c r="W25" s="155">
        <v>0</v>
      </c>
      <c r="X25" s="155">
        <v>0</v>
      </c>
      <c r="Y25" s="155">
        <v>0</v>
      </c>
      <c r="Z25" s="155">
        <v>0</v>
      </c>
      <c r="AA25" s="155">
        <v>0</v>
      </c>
      <c r="AB25" s="155">
        <v>0</v>
      </c>
      <c r="AC25" s="94" t="s">
        <v>340</v>
      </c>
      <c r="AD25"/>
      <c r="AE25"/>
      <c r="AF25"/>
      <c r="AG25"/>
      <c r="AH25"/>
    </row>
    <row r="26" spans="2:34" s="32" customFormat="1" ht="30" customHeight="1" x14ac:dyDescent="0.35">
      <c r="B26" s="91" t="s">
        <v>52</v>
      </c>
      <c r="C26" s="69">
        <v>655.29999999999995</v>
      </c>
      <c r="D26" s="153">
        <v>674.4</v>
      </c>
      <c r="E26" s="153">
        <v>612.9</v>
      </c>
      <c r="F26" s="154">
        <v>687.8</v>
      </c>
      <c r="G26" s="154">
        <v>664.8</v>
      </c>
      <c r="H26" s="154">
        <v>844.9</v>
      </c>
      <c r="I26" s="154">
        <v>1341.6</v>
      </c>
      <c r="J26" s="154">
        <f t="shared" si="0"/>
        <v>1469.4</v>
      </c>
      <c r="K26" s="154">
        <v>687.8</v>
      </c>
      <c r="L26" s="154">
        <v>699.6</v>
      </c>
      <c r="M26" s="154">
        <v>635.79999999999995</v>
      </c>
      <c r="N26" s="154">
        <v>653</v>
      </c>
      <c r="O26" s="153">
        <v>664.8</v>
      </c>
      <c r="P26" s="153">
        <v>677.3</v>
      </c>
      <c r="Q26" s="153">
        <v>704.4</v>
      </c>
      <c r="R26" s="153">
        <v>742</v>
      </c>
      <c r="S26" s="153">
        <v>844.9</v>
      </c>
      <c r="T26" s="153">
        <v>895</v>
      </c>
      <c r="U26" s="153">
        <v>871.2</v>
      </c>
      <c r="V26" s="153">
        <v>1333</v>
      </c>
      <c r="W26" s="153">
        <v>1341.6</v>
      </c>
      <c r="X26" s="153">
        <v>1283.0999999999999</v>
      </c>
      <c r="Y26" s="153">
        <v>1293.4000000000001</v>
      </c>
      <c r="Z26" s="153">
        <v>1469.2</v>
      </c>
      <c r="AA26" s="153">
        <v>1469.4</v>
      </c>
      <c r="AB26" s="153">
        <v>1580.7</v>
      </c>
      <c r="AC26" s="92" t="s">
        <v>326</v>
      </c>
      <c r="AD26"/>
      <c r="AE26"/>
      <c r="AF26"/>
      <c r="AG26"/>
      <c r="AH26"/>
    </row>
    <row r="27" spans="2:34" s="32" customFormat="1" ht="30" customHeight="1" x14ac:dyDescent="0.35">
      <c r="B27" s="95" t="s">
        <v>473</v>
      </c>
      <c r="C27" s="184">
        <v>154.9</v>
      </c>
      <c r="D27" s="157">
        <v>186.4</v>
      </c>
      <c r="E27" s="157">
        <v>195.2</v>
      </c>
      <c r="F27" s="158">
        <v>207.7</v>
      </c>
      <c r="G27" s="158">
        <v>208.6</v>
      </c>
      <c r="H27" s="158">
        <v>223.9</v>
      </c>
      <c r="I27" s="158">
        <v>224.8</v>
      </c>
      <c r="J27" s="158">
        <f t="shared" si="0"/>
        <v>229.6</v>
      </c>
      <c r="K27" s="158">
        <v>207.7</v>
      </c>
      <c r="L27" s="158">
        <v>201.9</v>
      </c>
      <c r="M27" s="158">
        <v>192.5</v>
      </c>
      <c r="N27" s="158">
        <v>193.6</v>
      </c>
      <c r="O27" s="157">
        <v>208.6</v>
      </c>
      <c r="P27" s="157">
        <v>216</v>
      </c>
      <c r="Q27" s="157">
        <v>212.7</v>
      </c>
      <c r="R27" s="157">
        <v>206.6</v>
      </c>
      <c r="S27" s="157">
        <v>223.9</v>
      </c>
      <c r="T27" s="157">
        <v>225.3</v>
      </c>
      <c r="U27" s="157">
        <v>229.4</v>
      </c>
      <c r="V27" s="157">
        <v>236.7</v>
      </c>
      <c r="W27" s="157">
        <v>224.8</v>
      </c>
      <c r="X27" s="157">
        <v>219.6</v>
      </c>
      <c r="Y27" s="157">
        <v>214.8</v>
      </c>
      <c r="Z27" s="157">
        <v>229.2</v>
      </c>
      <c r="AA27" s="157">
        <v>229.6</v>
      </c>
      <c r="AB27" s="157">
        <v>236</v>
      </c>
      <c r="AC27" s="96" t="s">
        <v>339</v>
      </c>
      <c r="AD27"/>
      <c r="AE27"/>
      <c r="AF27"/>
      <c r="AG27"/>
      <c r="AH27"/>
    </row>
    <row r="28" spans="2:34" s="32" customFormat="1" ht="30" customHeight="1" x14ac:dyDescent="0.35">
      <c r="B28" s="87" t="s">
        <v>474</v>
      </c>
      <c r="C28" s="64">
        <v>500.4</v>
      </c>
      <c r="D28" s="149">
        <v>488</v>
      </c>
      <c r="E28" s="149">
        <v>417.7</v>
      </c>
      <c r="F28" s="150">
        <v>480.09999999999997</v>
      </c>
      <c r="G28" s="150">
        <v>456.19999999999993</v>
      </c>
      <c r="H28" s="150">
        <v>621</v>
      </c>
      <c r="I28" s="150">
        <v>1116.8</v>
      </c>
      <c r="J28" s="150">
        <f t="shared" si="0"/>
        <v>1239.8000000000002</v>
      </c>
      <c r="K28" s="150">
        <v>480.09999999999997</v>
      </c>
      <c r="L28" s="150">
        <v>497.70000000000005</v>
      </c>
      <c r="M28" s="150">
        <v>443.29999999999995</v>
      </c>
      <c r="N28" s="150">
        <v>459.4</v>
      </c>
      <c r="O28" s="149">
        <v>456.19999999999993</v>
      </c>
      <c r="P28" s="149">
        <v>461.29999999999995</v>
      </c>
      <c r="Q28" s="149">
        <v>491.7</v>
      </c>
      <c r="R28" s="149">
        <v>535.4</v>
      </c>
      <c r="S28" s="149">
        <v>621</v>
      </c>
      <c r="T28" s="149">
        <v>669.7</v>
      </c>
      <c r="U28" s="149">
        <v>641.80000000000007</v>
      </c>
      <c r="V28" s="149">
        <v>1096.3</v>
      </c>
      <c r="W28" s="149">
        <v>1116.8</v>
      </c>
      <c r="X28" s="149">
        <v>1063.5</v>
      </c>
      <c r="Y28" s="149">
        <v>1078.6000000000001</v>
      </c>
      <c r="Z28" s="149">
        <v>1240</v>
      </c>
      <c r="AA28" s="149">
        <v>1239.8000000000002</v>
      </c>
      <c r="AB28" s="149">
        <v>1344.7</v>
      </c>
      <c r="AC28" s="88" t="s">
        <v>342</v>
      </c>
      <c r="AD28"/>
      <c r="AE28"/>
      <c r="AF28"/>
      <c r="AG28"/>
      <c r="AH28"/>
    </row>
    <row r="29" spans="2:34" s="32" customFormat="1" ht="30" customHeight="1" x14ac:dyDescent="0.35">
      <c r="B29" s="93" t="s">
        <v>61</v>
      </c>
      <c r="C29" s="183">
        <v>0</v>
      </c>
      <c r="D29" s="155">
        <v>0</v>
      </c>
      <c r="E29" s="155">
        <v>0</v>
      </c>
      <c r="F29" s="156">
        <v>0</v>
      </c>
      <c r="G29" s="156">
        <v>0</v>
      </c>
      <c r="H29" s="156">
        <v>0</v>
      </c>
      <c r="I29" s="156">
        <v>0</v>
      </c>
      <c r="J29" s="156">
        <f t="shared" si="0"/>
        <v>0</v>
      </c>
      <c r="K29" s="156">
        <v>0</v>
      </c>
      <c r="L29" s="156">
        <v>0</v>
      </c>
      <c r="M29" s="156">
        <v>0</v>
      </c>
      <c r="N29" s="156">
        <v>0</v>
      </c>
      <c r="O29" s="155">
        <v>0</v>
      </c>
      <c r="P29" s="155">
        <v>0</v>
      </c>
      <c r="Q29" s="155">
        <v>0</v>
      </c>
      <c r="R29" s="155">
        <v>0</v>
      </c>
      <c r="S29" s="155">
        <v>0</v>
      </c>
      <c r="T29" s="155">
        <v>0</v>
      </c>
      <c r="U29" s="155">
        <v>0</v>
      </c>
      <c r="V29" s="155">
        <v>0</v>
      </c>
      <c r="W29" s="155">
        <v>0</v>
      </c>
      <c r="X29" s="155">
        <v>0</v>
      </c>
      <c r="Y29" s="155">
        <v>0</v>
      </c>
      <c r="Z29" s="155">
        <v>0</v>
      </c>
      <c r="AA29" s="155">
        <v>0</v>
      </c>
      <c r="AB29" s="155">
        <v>0</v>
      </c>
      <c r="AC29" s="94" t="s">
        <v>341</v>
      </c>
      <c r="AD29"/>
      <c r="AE29"/>
      <c r="AF29"/>
      <c r="AG29"/>
      <c r="AH29"/>
    </row>
    <row r="30" spans="2:34" s="32" customFormat="1" ht="30" customHeight="1" x14ac:dyDescent="0.35">
      <c r="B30" s="87" t="s">
        <v>56</v>
      </c>
      <c r="C30" s="64">
        <v>4621.1315999999997</v>
      </c>
      <c r="D30" s="149">
        <v>4587.7316000000001</v>
      </c>
      <c r="E30" s="149">
        <v>5288.0316000000003</v>
      </c>
      <c r="F30" s="150">
        <v>5187.6315999999988</v>
      </c>
      <c r="G30" s="150">
        <v>4683.0315999999993</v>
      </c>
      <c r="H30" s="150">
        <v>4842.2315999999973</v>
      </c>
      <c r="I30" s="150">
        <v>4777.1315999999979</v>
      </c>
      <c r="J30" s="150">
        <f t="shared" si="0"/>
        <v>6035.2315999999983</v>
      </c>
      <c r="K30" s="150">
        <v>5187.6315999999988</v>
      </c>
      <c r="L30" s="150">
        <v>4584.931599999999</v>
      </c>
      <c r="M30" s="150">
        <v>4626.2315999999992</v>
      </c>
      <c r="N30" s="150">
        <v>4171.7315999999992</v>
      </c>
      <c r="O30" s="149">
        <v>4683.0315999999993</v>
      </c>
      <c r="P30" s="149">
        <v>4649.3315999999986</v>
      </c>
      <c r="Q30" s="149">
        <v>4812.2315999999983</v>
      </c>
      <c r="R30" s="149">
        <v>4883.6315999999979</v>
      </c>
      <c r="S30" s="149">
        <v>4842.2315999999973</v>
      </c>
      <c r="T30" s="149">
        <v>4620.0315999999975</v>
      </c>
      <c r="U30" s="149">
        <v>5082.3315999999977</v>
      </c>
      <c r="V30" s="149">
        <v>4972.5315999999975</v>
      </c>
      <c r="W30" s="149">
        <v>4777.1315999999979</v>
      </c>
      <c r="X30" s="149">
        <v>4924.3315999999977</v>
      </c>
      <c r="Y30" s="149">
        <v>5308.0315999999975</v>
      </c>
      <c r="Z30" s="149">
        <v>5398.6315999999979</v>
      </c>
      <c r="AA30" s="149">
        <v>6035.2315999999983</v>
      </c>
      <c r="AB30" s="149">
        <v>5805.7315999999983</v>
      </c>
      <c r="AC30" s="88" t="s">
        <v>344</v>
      </c>
      <c r="AD30"/>
      <c r="AE30"/>
      <c r="AF30"/>
      <c r="AG30"/>
      <c r="AH30"/>
    </row>
    <row r="31" spans="2:34" s="32" customFormat="1" ht="30" customHeight="1" x14ac:dyDescent="0.35">
      <c r="B31" s="93" t="s">
        <v>475</v>
      </c>
      <c r="C31" s="183">
        <v>4078.4</v>
      </c>
      <c r="D31" s="155">
        <v>4024</v>
      </c>
      <c r="E31" s="155">
        <v>4777.8999999999996</v>
      </c>
      <c r="F31" s="156">
        <v>4707.6000000000004</v>
      </c>
      <c r="G31" s="156">
        <v>4195.3</v>
      </c>
      <c r="H31" s="156">
        <v>4370.3999999999996</v>
      </c>
      <c r="I31" s="156">
        <v>4309.8</v>
      </c>
      <c r="J31" s="156">
        <f t="shared" si="0"/>
        <v>5541.6</v>
      </c>
      <c r="K31" s="156">
        <v>4707.6000000000004</v>
      </c>
      <c r="L31" s="156">
        <v>4108.5</v>
      </c>
      <c r="M31" s="156">
        <v>4122.1000000000004</v>
      </c>
      <c r="N31" s="156">
        <v>3677.1</v>
      </c>
      <c r="O31" s="155">
        <v>4195.3</v>
      </c>
      <c r="P31" s="155">
        <v>4164.6000000000004</v>
      </c>
      <c r="Q31" s="155">
        <v>4332.8999999999996</v>
      </c>
      <c r="R31" s="155">
        <v>4407.3</v>
      </c>
      <c r="S31" s="155">
        <v>4370.3999999999996</v>
      </c>
      <c r="T31" s="155">
        <v>4152.6000000000004</v>
      </c>
      <c r="U31" s="155">
        <v>4611.8999999999996</v>
      </c>
      <c r="V31" s="155">
        <v>4504.8</v>
      </c>
      <c r="W31" s="155">
        <v>4309.8</v>
      </c>
      <c r="X31" s="155">
        <v>4451.3</v>
      </c>
      <c r="Y31" s="155">
        <v>4828.3</v>
      </c>
      <c r="Z31" s="155">
        <v>4911.8999999999996</v>
      </c>
      <c r="AA31" s="155">
        <v>5541.6</v>
      </c>
      <c r="AB31" s="155">
        <v>5306.7</v>
      </c>
      <c r="AC31" s="94" t="s">
        <v>345</v>
      </c>
      <c r="AD31"/>
      <c r="AE31"/>
      <c r="AF31"/>
      <c r="AG31"/>
      <c r="AH31"/>
    </row>
    <row r="32" spans="2:34" s="32" customFormat="1" ht="30" customHeight="1" x14ac:dyDescent="0.35">
      <c r="B32" s="87" t="s">
        <v>80</v>
      </c>
      <c r="C32" s="64">
        <v>453</v>
      </c>
      <c r="D32" s="149">
        <v>464.20000000000005</v>
      </c>
      <c r="E32" s="149">
        <v>518.80000000000007</v>
      </c>
      <c r="F32" s="150">
        <v>510.7</v>
      </c>
      <c r="G32" s="150">
        <v>480.8</v>
      </c>
      <c r="H32" s="150">
        <v>471.79999999999995</v>
      </c>
      <c r="I32" s="150">
        <v>482.7</v>
      </c>
      <c r="J32" s="150">
        <f t="shared" si="0"/>
        <v>501.9</v>
      </c>
      <c r="K32" s="150">
        <v>510.7</v>
      </c>
      <c r="L32" s="150">
        <v>511.6</v>
      </c>
      <c r="M32" s="150">
        <v>517.79999999999995</v>
      </c>
      <c r="N32" s="150">
        <v>533.20000000000005</v>
      </c>
      <c r="O32" s="149">
        <v>480.8</v>
      </c>
      <c r="P32" s="149">
        <v>476</v>
      </c>
      <c r="Q32" s="149">
        <v>479</v>
      </c>
      <c r="R32" s="149">
        <v>488.2</v>
      </c>
      <c r="S32" s="149">
        <v>471.79999999999995</v>
      </c>
      <c r="T32" s="149">
        <v>482.3</v>
      </c>
      <c r="U32" s="149">
        <v>484.20000000000005</v>
      </c>
      <c r="V32" s="149">
        <v>469.2</v>
      </c>
      <c r="W32" s="149">
        <v>482.7</v>
      </c>
      <c r="X32" s="149">
        <v>481.5</v>
      </c>
      <c r="Y32" s="149">
        <v>476.1</v>
      </c>
      <c r="Z32" s="149">
        <v>475.6</v>
      </c>
      <c r="AA32" s="149">
        <v>501.9</v>
      </c>
      <c r="AB32" s="149">
        <v>500.90000000000003</v>
      </c>
      <c r="AC32" s="88" t="s">
        <v>346</v>
      </c>
      <c r="AD32"/>
      <c r="AE32"/>
      <c r="AF32"/>
      <c r="AG32"/>
      <c r="AH32"/>
    </row>
    <row r="33" spans="2:34" s="32" customFormat="1" ht="30" customHeight="1" x14ac:dyDescent="0.35">
      <c r="B33" s="93" t="s">
        <v>55</v>
      </c>
      <c r="C33" s="183">
        <v>375.1</v>
      </c>
      <c r="D33" s="155">
        <v>382.6</v>
      </c>
      <c r="E33" s="155">
        <v>407.6</v>
      </c>
      <c r="F33" s="156">
        <v>416.9</v>
      </c>
      <c r="G33" s="156">
        <v>419.8</v>
      </c>
      <c r="H33" s="156">
        <v>423.4</v>
      </c>
      <c r="I33" s="156">
        <v>434.4</v>
      </c>
      <c r="J33" s="156">
        <f t="shared" si="0"/>
        <v>459.9</v>
      </c>
      <c r="K33" s="156">
        <v>416.9</v>
      </c>
      <c r="L33" s="156">
        <v>417.3</v>
      </c>
      <c r="M33" s="156">
        <v>417.3</v>
      </c>
      <c r="N33" s="156">
        <v>417.7</v>
      </c>
      <c r="O33" s="155">
        <v>419.8</v>
      </c>
      <c r="P33" s="155">
        <v>421</v>
      </c>
      <c r="Q33" s="155">
        <v>421</v>
      </c>
      <c r="R33" s="155">
        <v>422.2</v>
      </c>
      <c r="S33" s="155">
        <v>423.4</v>
      </c>
      <c r="T33" s="155">
        <v>424.6</v>
      </c>
      <c r="U33" s="155">
        <v>424.6</v>
      </c>
      <c r="V33" s="155">
        <v>425.8</v>
      </c>
      <c r="W33" s="155">
        <v>434.4</v>
      </c>
      <c r="X33" s="155">
        <v>435.6</v>
      </c>
      <c r="Y33" s="155">
        <v>435.6</v>
      </c>
      <c r="Z33" s="155">
        <v>437.3</v>
      </c>
      <c r="AA33" s="155">
        <v>459.9</v>
      </c>
      <c r="AB33" s="155">
        <v>461.6</v>
      </c>
      <c r="AC33" s="94" t="s">
        <v>347</v>
      </c>
      <c r="AD33"/>
      <c r="AE33"/>
      <c r="AF33"/>
      <c r="AG33"/>
      <c r="AH33"/>
    </row>
    <row r="34" spans="2:34" s="32" customFormat="1" ht="30" customHeight="1" x14ac:dyDescent="0.35">
      <c r="B34" s="87" t="s">
        <v>473</v>
      </c>
      <c r="C34" s="64">
        <v>375.1</v>
      </c>
      <c r="D34" s="149">
        <v>382.6</v>
      </c>
      <c r="E34" s="149">
        <v>407.6</v>
      </c>
      <c r="F34" s="150">
        <v>416.9</v>
      </c>
      <c r="G34" s="150">
        <v>419.8</v>
      </c>
      <c r="H34" s="150">
        <v>423.4</v>
      </c>
      <c r="I34" s="150">
        <v>434.4</v>
      </c>
      <c r="J34" s="150">
        <f t="shared" si="0"/>
        <v>459.9</v>
      </c>
      <c r="K34" s="150">
        <v>416.9</v>
      </c>
      <c r="L34" s="150">
        <v>417.3</v>
      </c>
      <c r="M34" s="150">
        <v>417.3</v>
      </c>
      <c r="N34" s="150">
        <v>417.7</v>
      </c>
      <c r="O34" s="149">
        <v>419.8</v>
      </c>
      <c r="P34" s="149">
        <v>421</v>
      </c>
      <c r="Q34" s="149">
        <v>421</v>
      </c>
      <c r="R34" s="149">
        <v>422.2</v>
      </c>
      <c r="S34" s="149">
        <v>423.4</v>
      </c>
      <c r="T34" s="149">
        <v>424.6</v>
      </c>
      <c r="U34" s="149">
        <v>424.6</v>
      </c>
      <c r="V34" s="149">
        <v>425.8</v>
      </c>
      <c r="W34" s="149">
        <v>434.4</v>
      </c>
      <c r="X34" s="149">
        <v>435.6</v>
      </c>
      <c r="Y34" s="149">
        <v>435.6</v>
      </c>
      <c r="Z34" s="149">
        <v>437.3</v>
      </c>
      <c r="AA34" s="149">
        <v>459.9</v>
      </c>
      <c r="AB34" s="149">
        <v>461.6</v>
      </c>
      <c r="AC34" s="88" t="s">
        <v>343</v>
      </c>
      <c r="AD34"/>
      <c r="AE34"/>
      <c r="AF34"/>
      <c r="AG34"/>
      <c r="AH34"/>
    </row>
    <row r="35" spans="2:34" s="32" customFormat="1" ht="30" customHeight="1" x14ac:dyDescent="0.35">
      <c r="B35" s="93" t="s">
        <v>57</v>
      </c>
      <c r="C35" s="183">
        <v>0</v>
      </c>
      <c r="D35" s="155">
        <v>0</v>
      </c>
      <c r="E35" s="155">
        <v>0</v>
      </c>
      <c r="F35" s="156">
        <v>0</v>
      </c>
      <c r="G35" s="156">
        <v>0</v>
      </c>
      <c r="H35" s="156">
        <v>0</v>
      </c>
      <c r="I35" s="156">
        <v>0</v>
      </c>
      <c r="J35" s="156">
        <f t="shared" si="0"/>
        <v>0</v>
      </c>
      <c r="K35" s="156">
        <v>0</v>
      </c>
      <c r="L35" s="156">
        <v>0</v>
      </c>
      <c r="M35" s="156">
        <v>0</v>
      </c>
      <c r="N35" s="156">
        <v>0</v>
      </c>
      <c r="O35" s="155">
        <v>0</v>
      </c>
      <c r="P35" s="155">
        <v>0</v>
      </c>
      <c r="Q35" s="155">
        <v>0</v>
      </c>
      <c r="R35" s="155">
        <v>0</v>
      </c>
      <c r="S35" s="155">
        <v>0</v>
      </c>
      <c r="T35" s="155">
        <v>0</v>
      </c>
      <c r="U35" s="155">
        <v>0</v>
      </c>
      <c r="V35" s="155">
        <v>0</v>
      </c>
      <c r="W35" s="155">
        <v>0</v>
      </c>
      <c r="X35" s="155">
        <v>0</v>
      </c>
      <c r="Y35" s="155">
        <v>0</v>
      </c>
      <c r="Z35" s="155">
        <v>0</v>
      </c>
      <c r="AA35" s="155">
        <v>0</v>
      </c>
      <c r="AB35" s="155">
        <v>0</v>
      </c>
      <c r="AC35" s="94" t="s">
        <v>348</v>
      </c>
      <c r="AD35"/>
      <c r="AE35"/>
      <c r="AF35"/>
      <c r="AG35"/>
      <c r="AH35"/>
    </row>
    <row r="36" spans="2:34" s="32" customFormat="1" ht="30" customHeight="1" x14ac:dyDescent="0.35">
      <c r="B36" s="91" t="s">
        <v>52</v>
      </c>
      <c r="C36" s="69">
        <v>77.900000000000006</v>
      </c>
      <c r="D36" s="153">
        <v>81.599999999999994</v>
      </c>
      <c r="E36" s="153">
        <v>111.2</v>
      </c>
      <c r="F36" s="154">
        <v>93.8</v>
      </c>
      <c r="G36" s="154">
        <v>61</v>
      </c>
      <c r="H36" s="154">
        <v>48.4</v>
      </c>
      <c r="I36" s="154">
        <v>48.3</v>
      </c>
      <c r="J36" s="154">
        <f t="shared" si="0"/>
        <v>42</v>
      </c>
      <c r="K36" s="154">
        <v>93.8</v>
      </c>
      <c r="L36" s="154">
        <v>94.3</v>
      </c>
      <c r="M36" s="154">
        <v>100.5</v>
      </c>
      <c r="N36" s="154">
        <v>115.5</v>
      </c>
      <c r="O36" s="153">
        <v>61</v>
      </c>
      <c r="P36" s="153">
        <v>55</v>
      </c>
      <c r="Q36" s="153">
        <v>58</v>
      </c>
      <c r="R36" s="153">
        <v>66</v>
      </c>
      <c r="S36" s="153">
        <v>48.4</v>
      </c>
      <c r="T36" s="153">
        <v>57.7</v>
      </c>
      <c r="U36" s="153">
        <v>59.6</v>
      </c>
      <c r="V36" s="153">
        <v>43.4</v>
      </c>
      <c r="W36" s="153">
        <v>48.3</v>
      </c>
      <c r="X36" s="153">
        <v>45.9</v>
      </c>
      <c r="Y36" s="153">
        <v>40.5</v>
      </c>
      <c r="Z36" s="153">
        <v>38.299999999999997</v>
      </c>
      <c r="AA36" s="153">
        <v>42</v>
      </c>
      <c r="AB36" s="153">
        <v>39.299999999999997</v>
      </c>
      <c r="AC36" s="92" t="s">
        <v>345</v>
      </c>
      <c r="AD36"/>
      <c r="AE36"/>
      <c r="AF36"/>
      <c r="AG36"/>
      <c r="AH36"/>
    </row>
    <row r="37" spans="2:34" s="32" customFormat="1" ht="30" customHeight="1" x14ac:dyDescent="0.35">
      <c r="B37" s="95" t="s">
        <v>473</v>
      </c>
      <c r="C37" s="184">
        <v>77.900000000000006</v>
      </c>
      <c r="D37" s="157">
        <v>81.599999999999994</v>
      </c>
      <c r="E37" s="157">
        <v>111.2</v>
      </c>
      <c r="F37" s="158">
        <v>93.8</v>
      </c>
      <c r="G37" s="158">
        <v>61</v>
      </c>
      <c r="H37" s="158">
        <v>48.4</v>
      </c>
      <c r="I37" s="158">
        <v>48.3</v>
      </c>
      <c r="J37" s="158">
        <f t="shared" si="0"/>
        <v>42</v>
      </c>
      <c r="K37" s="158">
        <v>93.8</v>
      </c>
      <c r="L37" s="158">
        <v>94.3</v>
      </c>
      <c r="M37" s="158">
        <v>100.5</v>
      </c>
      <c r="N37" s="158">
        <v>115.5</v>
      </c>
      <c r="O37" s="157">
        <v>61</v>
      </c>
      <c r="P37" s="157">
        <v>55</v>
      </c>
      <c r="Q37" s="157">
        <v>58</v>
      </c>
      <c r="R37" s="157">
        <v>66</v>
      </c>
      <c r="S37" s="157">
        <v>48.4</v>
      </c>
      <c r="T37" s="157">
        <v>57.7</v>
      </c>
      <c r="U37" s="157">
        <v>59.6</v>
      </c>
      <c r="V37" s="157">
        <v>43.4</v>
      </c>
      <c r="W37" s="157">
        <v>48.3</v>
      </c>
      <c r="X37" s="157">
        <v>45.9</v>
      </c>
      <c r="Y37" s="157">
        <v>40.5</v>
      </c>
      <c r="Z37" s="157">
        <v>38.299999999999997</v>
      </c>
      <c r="AA37" s="157">
        <v>42</v>
      </c>
      <c r="AB37" s="157">
        <v>39.299999999999997</v>
      </c>
      <c r="AC37" s="96" t="s">
        <v>343</v>
      </c>
      <c r="AD37"/>
      <c r="AE37"/>
      <c r="AF37"/>
      <c r="AG37"/>
      <c r="AH37"/>
    </row>
    <row r="38" spans="2:34" s="32" customFormat="1" ht="30" customHeight="1" x14ac:dyDescent="0.35">
      <c r="B38" s="91" t="s">
        <v>61</v>
      </c>
      <c r="C38" s="69">
        <v>0</v>
      </c>
      <c r="D38" s="153">
        <v>0</v>
      </c>
      <c r="E38" s="153">
        <v>0</v>
      </c>
      <c r="F38" s="154">
        <v>0</v>
      </c>
      <c r="G38" s="154">
        <v>0</v>
      </c>
      <c r="H38" s="154">
        <v>0</v>
      </c>
      <c r="I38" s="154">
        <v>0</v>
      </c>
      <c r="J38" s="154">
        <f t="shared" si="0"/>
        <v>0</v>
      </c>
      <c r="K38" s="154">
        <v>0</v>
      </c>
      <c r="L38" s="154">
        <v>0</v>
      </c>
      <c r="M38" s="154">
        <v>0</v>
      </c>
      <c r="N38" s="154">
        <v>0</v>
      </c>
      <c r="O38" s="153">
        <v>0</v>
      </c>
      <c r="P38" s="153">
        <v>0</v>
      </c>
      <c r="Q38" s="153">
        <v>0</v>
      </c>
      <c r="R38" s="153">
        <v>0</v>
      </c>
      <c r="S38" s="153">
        <v>0</v>
      </c>
      <c r="T38" s="153">
        <v>0</v>
      </c>
      <c r="U38" s="153">
        <v>0</v>
      </c>
      <c r="V38" s="153">
        <v>0</v>
      </c>
      <c r="W38" s="153">
        <v>0</v>
      </c>
      <c r="X38" s="153">
        <v>0</v>
      </c>
      <c r="Y38" s="153">
        <v>0</v>
      </c>
      <c r="Z38" s="153">
        <v>0</v>
      </c>
      <c r="AA38" s="153">
        <v>0</v>
      </c>
      <c r="AB38" s="153">
        <v>0</v>
      </c>
      <c r="AC38" s="92" t="s">
        <v>349</v>
      </c>
      <c r="AD38"/>
      <c r="AE38"/>
      <c r="AF38"/>
      <c r="AG38"/>
      <c r="AH38"/>
    </row>
    <row r="39" spans="2:34" s="32" customFormat="1" ht="30" customHeight="1" x14ac:dyDescent="0.35">
      <c r="B39" s="95" t="s">
        <v>79</v>
      </c>
      <c r="C39" s="184">
        <f>C40+C43+C41+C42+C48</f>
        <v>10335.000000000002</v>
      </c>
      <c r="D39" s="157">
        <f>D40+D43+D41+D42+D48</f>
        <v>10919.9</v>
      </c>
      <c r="E39" s="157">
        <f>E40+E43+E41+E42+E48</f>
        <v>12024.699999999999</v>
      </c>
      <c r="F39" s="158">
        <v>13503.1</v>
      </c>
      <c r="G39" s="158">
        <v>12896.9</v>
      </c>
      <c r="H39" s="158">
        <v>13528.199999999999</v>
      </c>
      <c r="I39" s="158">
        <v>15550.899999999998</v>
      </c>
      <c r="J39" s="158">
        <f t="shared" si="0"/>
        <v>18769</v>
      </c>
      <c r="K39" s="158">
        <v>13503.1</v>
      </c>
      <c r="L39" s="158">
        <v>13501.3</v>
      </c>
      <c r="M39" s="158">
        <v>12593.6</v>
      </c>
      <c r="N39" s="158">
        <v>12512.400000000001</v>
      </c>
      <c r="O39" s="157">
        <v>12896.9</v>
      </c>
      <c r="P39" s="157">
        <v>12588.2</v>
      </c>
      <c r="Q39" s="157">
        <v>12872.8</v>
      </c>
      <c r="R39" s="157">
        <v>12872.500000000002</v>
      </c>
      <c r="S39" s="157">
        <v>13528.199999999999</v>
      </c>
      <c r="T39" s="157">
        <v>13833</v>
      </c>
      <c r="U39" s="157">
        <v>13941</v>
      </c>
      <c r="V39" s="157">
        <v>14969.499999999998</v>
      </c>
      <c r="W39" s="157">
        <v>15550.899999999998</v>
      </c>
      <c r="X39" s="157">
        <v>16313.4</v>
      </c>
      <c r="Y39" s="157">
        <v>16242.4</v>
      </c>
      <c r="Z39" s="157">
        <v>17628.599999999999</v>
      </c>
      <c r="AA39" s="157">
        <v>18769</v>
      </c>
      <c r="AB39" s="157">
        <v>19727.099999999999</v>
      </c>
      <c r="AC39" s="96" t="s">
        <v>350</v>
      </c>
      <c r="AD39"/>
      <c r="AE39"/>
      <c r="AF39"/>
      <c r="AG39"/>
      <c r="AH39"/>
    </row>
    <row r="40" spans="2:34" s="32" customFormat="1" ht="30" customHeight="1" x14ac:dyDescent="0.35">
      <c r="B40" s="87" t="s">
        <v>78</v>
      </c>
      <c r="C40" s="64">
        <v>1302.2</v>
      </c>
      <c r="D40" s="149">
        <v>1519</v>
      </c>
      <c r="E40" s="149">
        <v>2646</v>
      </c>
      <c r="F40" s="150">
        <v>2646.1</v>
      </c>
      <c r="G40" s="150">
        <v>2837.1</v>
      </c>
      <c r="H40" s="150">
        <v>3347.2</v>
      </c>
      <c r="I40" s="150">
        <v>4256.8</v>
      </c>
      <c r="J40" s="150">
        <f t="shared" si="0"/>
        <v>7194.8</v>
      </c>
      <c r="K40" s="150">
        <v>2646.1</v>
      </c>
      <c r="L40" s="150">
        <v>2832</v>
      </c>
      <c r="M40" s="150">
        <v>2827.8</v>
      </c>
      <c r="N40" s="150">
        <v>2639.1</v>
      </c>
      <c r="O40" s="149">
        <v>2837.1</v>
      </c>
      <c r="P40" s="149">
        <v>3019.1</v>
      </c>
      <c r="Q40" s="149">
        <v>3237.2</v>
      </c>
      <c r="R40" s="149">
        <v>3177.5</v>
      </c>
      <c r="S40" s="149">
        <v>3347.2</v>
      </c>
      <c r="T40" s="149">
        <v>3373.7</v>
      </c>
      <c r="U40" s="149">
        <v>3716.3</v>
      </c>
      <c r="V40" s="149">
        <v>4164.2</v>
      </c>
      <c r="W40" s="149">
        <v>4256.8</v>
      </c>
      <c r="X40" s="149">
        <v>4991.1000000000004</v>
      </c>
      <c r="Y40" s="149">
        <v>5455.1</v>
      </c>
      <c r="Z40" s="149">
        <v>6448.8</v>
      </c>
      <c r="AA40" s="149">
        <v>7194.8</v>
      </c>
      <c r="AB40" s="149">
        <v>7569.8</v>
      </c>
      <c r="AC40" s="88" t="s">
        <v>351</v>
      </c>
      <c r="AD40"/>
      <c r="AE40"/>
      <c r="AF40"/>
      <c r="AG40"/>
      <c r="AH40"/>
    </row>
    <row r="41" spans="2:34" s="32" customFormat="1" ht="30" customHeight="1" x14ac:dyDescent="0.35">
      <c r="B41" s="95" t="s">
        <v>77</v>
      </c>
      <c r="C41" s="184">
        <v>22.7</v>
      </c>
      <c r="D41" s="157">
        <v>11.7</v>
      </c>
      <c r="E41" s="157">
        <v>13.8</v>
      </c>
      <c r="F41" s="158">
        <v>11.6</v>
      </c>
      <c r="G41" s="158">
        <v>7.6</v>
      </c>
      <c r="H41" s="158">
        <v>7.1</v>
      </c>
      <c r="I41" s="158">
        <v>3.5</v>
      </c>
      <c r="J41" s="158">
        <f t="shared" si="0"/>
        <v>6.6</v>
      </c>
      <c r="K41" s="158">
        <v>11.6</v>
      </c>
      <c r="L41" s="158">
        <v>6.9</v>
      </c>
      <c r="M41" s="158">
        <v>10.4</v>
      </c>
      <c r="N41" s="158">
        <v>13.3</v>
      </c>
      <c r="O41" s="157">
        <v>7.6</v>
      </c>
      <c r="P41" s="157">
        <v>8</v>
      </c>
      <c r="Q41" s="157">
        <v>8.6999999999999993</v>
      </c>
      <c r="R41" s="157">
        <v>4.8</v>
      </c>
      <c r="S41" s="157">
        <v>7.1</v>
      </c>
      <c r="T41" s="157">
        <v>4.5</v>
      </c>
      <c r="U41" s="157">
        <v>5.0999999999999996</v>
      </c>
      <c r="V41" s="157">
        <v>5.7</v>
      </c>
      <c r="W41" s="157">
        <v>3.5</v>
      </c>
      <c r="X41" s="157">
        <v>4.9000000000000004</v>
      </c>
      <c r="Y41" s="157">
        <v>5</v>
      </c>
      <c r="Z41" s="157">
        <v>4.5</v>
      </c>
      <c r="AA41" s="157">
        <v>6.6</v>
      </c>
      <c r="AB41" s="157">
        <v>6.1</v>
      </c>
      <c r="AC41" s="96" t="s">
        <v>352</v>
      </c>
      <c r="AD41"/>
      <c r="AE41"/>
      <c r="AF41"/>
      <c r="AG41"/>
      <c r="AH41"/>
    </row>
    <row r="42" spans="2:34" s="32" customFormat="1" ht="30" customHeight="1" x14ac:dyDescent="0.35">
      <c r="B42" s="87" t="s">
        <v>76</v>
      </c>
      <c r="C42" s="64">
        <v>0.4</v>
      </c>
      <c r="D42" s="149">
        <v>0.4</v>
      </c>
      <c r="E42" s="149">
        <v>0.4</v>
      </c>
      <c r="F42" s="150">
        <v>0.4</v>
      </c>
      <c r="G42" s="150">
        <v>0.4</v>
      </c>
      <c r="H42" s="150">
        <v>0.4</v>
      </c>
      <c r="I42" s="150">
        <v>0.4</v>
      </c>
      <c r="J42" s="150">
        <f t="shared" si="0"/>
        <v>0.4</v>
      </c>
      <c r="K42" s="150">
        <v>0.4</v>
      </c>
      <c r="L42" s="150">
        <v>0.4</v>
      </c>
      <c r="M42" s="150">
        <v>0.4</v>
      </c>
      <c r="N42" s="150">
        <v>0.4</v>
      </c>
      <c r="O42" s="149">
        <v>0.4</v>
      </c>
      <c r="P42" s="149">
        <v>0.4</v>
      </c>
      <c r="Q42" s="149">
        <v>0.4</v>
      </c>
      <c r="R42" s="149">
        <v>0.4</v>
      </c>
      <c r="S42" s="149">
        <v>0.4</v>
      </c>
      <c r="T42" s="149">
        <v>0.4</v>
      </c>
      <c r="U42" s="149">
        <v>0.4</v>
      </c>
      <c r="V42" s="149">
        <v>0.4</v>
      </c>
      <c r="W42" s="149">
        <v>0.4</v>
      </c>
      <c r="X42" s="149">
        <v>0.4</v>
      </c>
      <c r="Y42" s="149">
        <v>0.4</v>
      </c>
      <c r="Z42" s="149">
        <v>0.4</v>
      </c>
      <c r="AA42" s="149">
        <v>0.4</v>
      </c>
      <c r="AB42" s="149">
        <v>1.4</v>
      </c>
      <c r="AC42" s="88" t="s">
        <v>353</v>
      </c>
      <c r="AD42"/>
      <c r="AE42"/>
      <c r="AF42"/>
      <c r="AG42"/>
      <c r="AH42"/>
    </row>
    <row r="43" spans="2:34" s="32" customFormat="1" ht="30" customHeight="1" x14ac:dyDescent="0.35">
      <c r="B43" s="95" t="s">
        <v>478</v>
      </c>
      <c r="C43" s="184">
        <f>C44+C45</f>
        <v>8961.6</v>
      </c>
      <c r="D43" s="157">
        <f>D44+D45</f>
        <v>9354.5</v>
      </c>
      <c r="E43" s="157">
        <f>E44+E45</f>
        <v>9342.7000000000007</v>
      </c>
      <c r="F43" s="158">
        <v>10831.3</v>
      </c>
      <c r="G43" s="158">
        <v>9992.9</v>
      </c>
      <c r="H43" s="158">
        <v>10084.4</v>
      </c>
      <c r="I43" s="158">
        <v>11190.9</v>
      </c>
      <c r="J43" s="158">
        <f t="shared" si="0"/>
        <v>11482.900000000001</v>
      </c>
      <c r="K43" s="158">
        <v>10831.3</v>
      </c>
      <c r="L43" s="158">
        <v>10649</v>
      </c>
      <c r="M43" s="158">
        <v>9731.7999999999993</v>
      </c>
      <c r="N43" s="158">
        <v>9820.9</v>
      </c>
      <c r="O43" s="157">
        <v>9992.9</v>
      </c>
      <c r="P43" s="157">
        <v>9486.2000000000007</v>
      </c>
      <c r="Q43" s="157">
        <v>9531.6</v>
      </c>
      <c r="R43" s="157">
        <v>9605.7000000000007</v>
      </c>
      <c r="S43" s="157">
        <v>10084.4</v>
      </c>
      <c r="T43" s="157">
        <v>10366.9</v>
      </c>
      <c r="U43" s="157">
        <v>10103.5</v>
      </c>
      <c r="V43" s="157">
        <v>10698.3</v>
      </c>
      <c r="W43" s="157">
        <v>11190.9</v>
      </c>
      <c r="X43" s="157">
        <v>11232.1</v>
      </c>
      <c r="Y43" s="157">
        <v>10688.1</v>
      </c>
      <c r="Z43" s="157">
        <v>11089.6</v>
      </c>
      <c r="AA43" s="157">
        <v>11482.900000000001</v>
      </c>
      <c r="AB43" s="157">
        <v>12076.3</v>
      </c>
      <c r="AC43" s="96" t="s">
        <v>354</v>
      </c>
      <c r="AD43"/>
      <c r="AE43"/>
      <c r="AF43"/>
      <c r="AG43"/>
      <c r="AH43"/>
    </row>
    <row r="44" spans="2:34" s="32" customFormat="1" ht="30" customHeight="1" x14ac:dyDescent="0.35">
      <c r="B44" s="91" t="s">
        <v>75</v>
      </c>
      <c r="C44" s="69">
        <v>5381.2</v>
      </c>
      <c r="D44" s="153">
        <v>5842.3</v>
      </c>
      <c r="E44" s="153">
        <v>6551.7</v>
      </c>
      <c r="F44" s="154">
        <v>7988.9</v>
      </c>
      <c r="G44" s="154">
        <v>7107.7</v>
      </c>
      <c r="H44" s="154">
        <v>6885.9</v>
      </c>
      <c r="I44" s="154">
        <v>8041.5</v>
      </c>
      <c r="J44" s="154">
        <f t="shared" si="0"/>
        <v>8312.7000000000007</v>
      </c>
      <c r="K44" s="154">
        <v>7988.9</v>
      </c>
      <c r="L44" s="154">
        <v>7525.1</v>
      </c>
      <c r="M44" s="154">
        <v>6509.4</v>
      </c>
      <c r="N44" s="154">
        <v>6639.2</v>
      </c>
      <c r="O44" s="153">
        <v>7107.7</v>
      </c>
      <c r="P44" s="153">
        <v>6292.6</v>
      </c>
      <c r="Q44" s="153">
        <v>6534.8</v>
      </c>
      <c r="R44" s="153">
        <v>6420.9</v>
      </c>
      <c r="S44" s="153">
        <v>6885.9</v>
      </c>
      <c r="T44" s="153">
        <v>6981</v>
      </c>
      <c r="U44" s="153">
        <v>6715.2</v>
      </c>
      <c r="V44" s="153">
        <v>7421.3</v>
      </c>
      <c r="W44" s="153">
        <v>8041.5</v>
      </c>
      <c r="X44" s="153">
        <v>7764.2</v>
      </c>
      <c r="Y44" s="153">
        <v>7275.5</v>
      </c>
      <c r="Z44" s="153">
        <v>7766.5</v>
      </c>
      <c r="AA44" s="153">
        <v>8312.7000000000007</v>
      </c>
      <c r="AB44" s="153">
        <v>9136.9</v>
      </c>
      <c r="AC44" s="92" t="s">
        <v>355</v>
      </c>
      <c r="AD44"/>
      <c r="AE44"/>
      <c r="AF44"/>
      <c r="AG44"/>
      <c r="AH44"/>
    </row>
    <row r="45" spans="2:34" s="32" customFormat="1" ht="30" customHeight="1" x14ac:dyDescent="0.35">
      <c r="B45" s="93" t="s">
        <v>74</v>
      </c>
      <c r="C45" s="183">
        <v>3580.4</v>
      </c>
      <c r="D45" s="155">
        <v>3512.2</v>
      </c>
      <c r="E45" s="155">
        <v>2791</v>
      </c>
      <c r="F45" s="156">
        <v>2842.3999999999996</v>
      </c>
      <c r="G45" s="156">
        <v>2885.2000000000003</v>
      </c>
      <c r="H45" s="156">
        <v>3198.5</v>
      </c>
      <c r="I45" s="156">
        <v>3149.4</v>
      </c>
      <c r="J45" s="156">
        <f t="shared" si="0"/>
        <v>3170.2</v>
      </c>
      <c r="K45" s="156">
        <v>2842.3999999999996</v>
      </c>
      <c r="L45" s="156">
        <v>3123.9</v>
      </c>
      <c r="M45" s="156">
        <v>3222.3999999999996</v>
      </c>
      <c r="N45" s="156">
        <v>3181.7</v>
      </c>
      <c r="O45" s="155">
        <v>2885.2000000000003</v>
      </c>
      <c r="P45" s="155">
        <v>3193.6</v>
      </c>
      <c r="Q45" s="155">
        <v>2996.8</v>
      </c>
      <c r="R45" s="155">
        <v>3184.8</v>
      </c>
      <c r="S45" s="155">
        <v>3198.5</v>
      </c>
      <c r="T45" s="155">
        <v>3385.9</v>
      </c>
      <c r="U45" s="155">
        <v>3388.3</v>
      </c>
      <c r="V45" s="155">
        <v>3277</v>
      </c>
      <c r="W45" s="155">
        <v>3149.4</v>
      </c>
      <c r="X45" s="155">
        <v>3467.9</v>
      </c>
      <c r="Y45" s="155">
        <v>3412.6000000000004</v>
      </c>
      <c r="Z45" s="155">
        <v>3323.1000000000004</v>
      </c>
      <c r="AA45" s="155">
        <v>3170.2</v>
      </c>
      <c r="AB45" s="155">
        <v>2939.3999999999996</v>
      </c>
      <c r="AC45" s="94" t="s">
        <v>356</v>
      </c>
      <c r="AD45"/>
      <c r="AE45"/>
      <c r="AF45"/>
      <c r="AG45"/>
      <c r="AH45"/>
    </row>
    <row r="46" spans="2:34" s="32" customFormat="1" ht="30" customHeight="1" x14ac:dyDescent="0.35">
      <c r="B46" s="87" t="s">
        <v>476</v>
      </c>
      <c r="C46" s="64">
        <v>3149.6</v>
      </c>
      <c r="D46" s="149">
        <v>2772.7</v>
      </c>
      <c r="E46" s="149">
        <v>2791</v>
      </c>
      <c r="F46" s="150">
        <v>2700.7</v>
      </c>
      <c r="G46" s="150">
        <v>2832.9</v>
      </c>
      <c r="H46" s="150">
        <v>3060.8</v>
      </c>
      <c r="I46" s="150">
        <v>3149.4</v>
      </c>
      <c r="J46" s="150">
        <f t="shared" si="0"/>
        <v>2577.1</v>
      </c>
      <c r="K46" s="150">
        <v>2700.7</v>
      </c>
      <c r="L46" s="150">
        <v>2982.5</v>
      </c>
      <c r="M46" s="150">
        <v>3151.7</v>
      </c>
      <c r="N46" s="150">
        <v>3059</v>
      </c>
      <c r="O46" s="149">
        <v>2832.9</v>
      </c>
      <c r="P46" s="149">
        <v>3123.6</v>
      </c>
      <c r="Q46" s="149">
        <v>2996.8</v>
      </c>
      <c r="R46" s="149">
        <v>3046</v>
      </c>
      <c r="S46" s="149">
        <v>3060.8</v>
      </c>
      <c r="T46" s="149">
        <v>3317.1</v>
      </c>
      <c r="U46" s="149">
        <v>3353.5</v>
      </c>
      <c r="V46" s="149">
        <v>3206.7</v>
      </c>
      <c r="W46" s="149">
        <v>3149.4</v>
      </c>
      <c r="X46" s="149">
        <v>2979.8</v>
      </c>
      <c r="Y46" s="149">
        <v>2803.4</v>
      </c>
      <c r="Z46" s="149">
        <v>2591.4</v>
      </c>
      <c r="AA46" s="149">
        <v>2577.1</v>
      </c>
      <c r="AB46" s="149">
        <v>2170.1</v>
      </c>
      <c r="AC46" s="88" t="s">
        <v>357</v>
      </c>
      <c r="AD46"/>
      <c r="AE46"/>
      <c r="AF46"/>
      <c r="AG46"/>
      <c r="AH46"/>
    </row>
    <row r="47" spans="2:34" s="32" customFormat="1" ht="30" customHeight="1" x14ac:dyDescent="0.35">
      <c r="B47" s="95" t="s">
        <v>477</v>
      </c>
      <c r="C47" s="210">
        <v>430.8</v>
      </c>
      <c r="D47" s="157">
        <v>739.5</v>
      </c>
      <c r="E47" s="157">
        <v>0</v>
      </c>
      <c r="F47" s="158">
        <v>141.69999999999999</v>
      </c>
      <c r="G47" s="158">
        <v>52.3</v>
      </c>
      <c r="H47" s="158">
        <v>137.69999999999999</v>
      </c>
      <c r="I47" s="158">
        <v>0</v>
      </c>
      <c r="J47" s="158">
        <f t="shared" si="0"/>
        <v>593.1</v>
      </c>
      <c r="K47" s="158">
        <v>141.69999999999999</v>
      </c>
      <c r="L47" s="158">
        <v>141.4</v>
      </c>
      <c r="M47" s="158">
        <v>70.7</v>
      </c>
      <c r="N47" s="158">
        <v>122.7</v>
      </c>
      <c r="O47" s="157">
        <v>52.3</v>
      </c>
      <c r="P47" s="157">
        <v>70</v>
      </c>
      <c r="Q47" s="157">
        <v>0</v>
      </c>
      <c r="R47" s="157">
        <v>138.80000000000001</v>
      </c>
      <c r="S47" s="157">
        <v>137.69999999999999</v>
      </c>
      <c r="T47" s="157">
        <v>68.8</v>
      </c>
      <c r="U47" s="157">
        <v>34.799999999999997</v>
      </c>
      <c r="V47" s="157">
        <v>70.3</v>
      </c>
      <c r="W47" s="157">
        <v>0</v>
      </c>
      <c r="X47" s="157">
        <v>488.1</v>
      </c>
      <c r="Y47" s="157">
        <v>609.20000000000005</v>
      </c>
      <c r="Z47" s="157">
        <v>731.7</v>
      </c>
      <c r="AA47" s="157">
        <v>593.1</v>
      </c>
      <c r="AB47" s="157">
        <v>769.3</v>
      </c>
      <c r="AC47" s="96" t="s">
        <v>358</v>
      </c>
      <c r="AD47"/>
      <c r="AE47"/>
      <c r="AF47"/>
      <c r="AG47"/>
      <c r="AH47"/>
    </row>
    <row r="48" spans="2:34" s="32" customFormat="1" ht="30" customHeight="1" x14ac:dyDescent="0.35">
      <c r="B48" s="87" t="s">
        <v>73</v>
      </c>
      <c r="C48" s="273">
        <v>48.1</v>
      </c>
      <c r="D48" s="149">
        <v>34.299999999999997</v>
      </c>
      <c r="E48" s="149">
        <v>21.8</v>
      </c>
      <c r="F48" s="150">
        <v>13.7</v>
      </c>
      <c r="G48" s="150">
        <v>58.9</v>
      </c>
      <c r="H48" s="150">
        <v>89.1</v>
      </c>
      <c r="I48" s="150">
        <v>99.3</v>
      </c>
      <c r="J48" s="150">
        <f t="shared" si="0"/>
        <v>84.3</v>
      </c>
      <c r="K48" s="150">
        <v>13.7</v>
      </c>
      <c r="L48" s="150">
        <v>13</v>
      </c>
      <c r="M48" s="150">
        <v>23.2</v>
      </c>
      <c r="N48" s="150">
        <v>38.700000000000003</v>
      </c>
      <c r="O48" s="149">
        <v>58.9</v>
      </c>
      <c r="P48" s="149">
        <v>74.5</v>
      </c>
      <c r="Q48" s="149">
        <v>94.9</v>
      </c>
      <c r="R48" s="149">
        <v>84.1</v>
      </c>
      <c r="S48" s="149">
        <v>89.1</v>
      </c>
      <c r="T48" s="149">
        <v>87.5</v>
      </c>
      <c r="U48" s="149">
        <v>115.7</v>
      </c>
      <c r="V48" s="149">
        <v>100.9</v>
      </c>
      <c r="W48" s="149">
        <v>99.3</v>
      </c>
      <c r="X48" s="149">
        <v>84.9</v>
      </c>
      <c r="Y48" s="149">
        <v>93.8</v>
      </c>
      <c r="Z48" s="149">
        <v>85.3</v>
      </c>
      <c r="AA48" s="149">
        <v>84.3</v>
      </c>
      <c r="AB48" s="149">
        <v>73.5</v>
      </c>
      <c r="AC48" s="88" t="s">
        <v>359</v>
      </c>
      <c r="AD48"/>
      <c r="AE48"/>
      <c r="AF48"/>
      <c r="AG48"/>
      <c r="AH48"/>
    </row>
    <row r="49" spans="2:34" s="32" customFormat="1" ht="34.15" customHeight="1" x14ac:dyDescent="0.35">
      <c r="B49" s="211" t="s">
        <v>72</v>
      </c>
      <c r="C49" s="611">
        <f>C39+C19+C18+C11+C9</f>
        <v>17859.631600000001</v>
      </c>
      <c r="D49" s="212">
        <f>D39+D19+D18+D11+D9</f>
        <v>18494.831599999998</v>
      </c>
      <c r="E49" s="212">
        <f>E39+E19+E18+E11+E9</f>
        <v>20276.931599999996</v>
      </c>
      <c r="F49" s="212">
        <v>28180.989532300999</v>
      </c>
      <c r="G49" s="212">
        <v>27278.493739799902</v>
      </c>
      <c r="H49" s="212">
        <v>28194.719947142527</v>
      </c>
      <c r="I49" s="212">
        <v>30713.419947142527</v>
      </c>
      <c r="J49" s="212">
        <v>36058.719947142527</v>
      </c>
      <c r="K49" s="212">
        <v>28180.989532300999</v>
      </c>
      <c r="L49" s="212">
        <v>27676.776785616163</v>
      </c>
      <c r="M49" s="212">
        <v>26857.442732748546</v>
      </c>
      <c r="N49" s="212">
        <v>26420.693506275311</v>
      </c>
      <c r="O49" s="212">
        <v>27278.493739799902</v>
      </c>
      <c r="P49" s="212">
        <v>27041.510952341017</v>
      </c>
      <c r="Q49" s="212">
        <v>27617.499202143048</v>
      </c>
      <c r="R49" s="212">
        <v>27493.134155572123</v>
      </c>
      <c r="S49" s="212">
        <v>28194.719947142527</v>
      </c>
      <c r="T49" s="212">
        <v>28322.019947142529</v>
      </c>
      <c r="U49" s="212">
        <v>28895.819947142529</v>
      </c>
      <c r="V49" s="212">
        <v>30287.519947142529</v>
      </c>
      <c r="W49" s="212">
        <v>30713.419947142527</v>
      </c>
      <c r="X49" s="212">
        <v>31680.119947142528</v>
      </c>
      <c r="Y49" s="212">
        <v>31950.819947142529</v>
      </c>
      <c r="Z49" s="212">
        <v>33758.319947142532</v>
      </c>
      <c r="AA49" s="212">
        <v>36058.719947142527</v>
      </c>
      <c r="AB49" s="212">
        <v>36702.219947142527</v>
      </c>
      <c r="AC49" s="213" t="s">
        <v>202</v>
      </c>
      <c r="AD49"/>
      <c r="AE49"/>
      <c r="AF49"/>
      <c r="AG49"/>
      <c r="AH49"/>
    </row>
    <row r="50" spans="2:34" s="373" customFormat="1" ht="10.15" customHeight="1" x14ac:dyDescent="0.25">
      <c r="B50" s="378"/>
      <c r="C50" s="184"/>
      <c r="D50" s="379"/>
      <c r="E50" s="379"/>
      <c r="F50" s="379"/>
      <c r="G50" s="379"/>
      <c r="H50" s="379"/>
      <c r="I50" s="379"/>
      <c r="J50" s="379"/>
      <c r="K50" s="379"/>
      <c r="L50" s="379"/>
      <c r="M50" s="379"/>
      <c r="N50" s="379"/>
      <c r="O50" s="379"/>
      <c r="P50" s="379"/>
      <c r="Q50" s="379"/>
      <c r="R50" s="379"/>
      <c r="S50" s="379"/>
      <c r="T50" s="379"/>
      <c r="U50" s="379"/>
      <c r="V50" s="379"/>
      <c r="W50" s="379"/>
      <c r="X50" s="379"/>
      <c r="Y50" s="379"/>
      <c r="Z50" s="379"/>
      <c r="AA50" s="379"/>
      <c r="AB50" s="379"/>
      <c r="AC50" s="380"/>
      <c r="AD50"/>
      <c r="AE50"/>
      <c r="AF50"/>
      <c r="AG50"/>
      <c r="AH50"/>
    </row>
    <row r="51" spans="2:34" s="348" customFormat="1" ht="30" customHeight="1" x14ac:dyDescent="0.25">
      <c r="B51" s="280" t="s">
        <v>47</v>
      </c>
      <c r="C51" s="381"/>
      <c r="D51" s="381"/>
      <c r="E51" s="381"/>
      <c r="F51" s="381"/>
      <c r="G51" s="381"/>
      <c r="H51" s="381"/>
      <c r="I51" s="381"/>
      <c r="J51" s="381"/>
      <c r="K51" s="381"/>
      <c r="L51" s="381"/>
      <c r="M51" s="381"/>
      <c r="N51" s="381"/>
      <c r="O51" s="381"/>
      <c r="P51" s="381"/>
      <c r="Q51" s="381"/>
      <c r="R51" s="381"/>
      <c r="S51" s="381"/>
      <c r="T51" s="381"/>
      <c r="U51" s="381"/>
      <c r="V51" s="381"/>
      <c r="W51" s="381"/>
      <c r="X51" s="381"/>
      <c r="Y51" s="381"/>
      <c r="Z51" s="381"/>
      <c r="AA51" s="381"/>
      <c r="AB51" s="381"/>
      <c r="AC51" s="382" t="s">
        <v>546</v>
      </c>
      <c r="AD51"/>
      <c r="AE51"/>
      <c r="AF51"/>
      <c r="AG51"/>
      <c r="AH51"/>
    </row>
    <row r="52" spans="2:34" s="348" customFormat="1" ht="82.5" customHeight="1" x14ac:dyDescent="0.25">
      <c r="B52" s="921" t="s">
        <v>775</v>
      </c>
      <c r="C52" s="921"/>
      <c r="D52" s="921"/>
      <c r="E52" s="921"/>
      <c r="F52" s="921"/>
      <c r="G52" s="921"/>
      <c r="H52" s="921"/>
      <c r="I52" s="921"/>
      <c r="J52" s="921"/>
      <c r="K52" s="921"/>
      <c r="L52" s="921"/>
      <c r="M52" s="921"/>
      <c r="N52" s="921"/>
      <c r="O52" s="921"/>
      <c r="P52" s="921"/>
      <c r="Q52" s="921"/>
      <c r="R52" s="921"/>
      <c r="S52" s="921"/>
      <c r="T52" s="921"/>
      <c r="U52" s="921"/>
      <c r="V52" s="921"/>
      <c r="W52" s="921"/>
      <c r="X52" s="922" t="s">
        <v>776</v>
      </c>
      <c r="Y52" s="922"/>
      <c r="Z52" s="922"/>
      <c r="AA52" s="922"/>
      <c r="AB52" s="922"/>
      <c r="AC52" s="922"/>
      <c r="AD52"/>
      <c r="AE52"/>
      <c r="AF52"/>
      <c r="AG52"/>
      <c r="AH52"/>
    </row>
    <row r="53" spans="2:34" s="348" customFormat="1" ht="30" customHeight="1" x14ac:dyDescent="0.25">
      <c r="B53" s="280" t="s">
        <v>510</v>
      </c>
      <c r="C53" s="451"/>
      <c r="D53" s="451"/>
      <c r="E53" s="451"/>
      <c r="F53" s="451"/>
      <c r="G53" s="451"/>
      <c r="H53" s="451"/>
      <c r="I53" s="451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1"/>
      <c r="AA53" s="451"/>
      <c r="AB53" s="451"/>
      <c r="AC53" s="451" t="s">
        <v>230</v>
      </c>
      <c r="AD53"/>
      <c r="AE53"/>
      <c r="AF53"/>
      <c r="AG53"/>
      <c r="AH53"/>
    </row>
  </sheetData>
  <mergeCells count="20">
    <mergeCell ref="B2:C2"/>
    <mergeCell ref="D2:AB2"/>
    <mergeCell ref="D3:AB3"/>
    <mergeCell ref="H4:AB4"/>
    <mergeCell ref="B6:B7"/>
    <mergeCell ref="C6:C7"/>
    <mergeCell ref="D6:D7"/>
    <mergeCell ref="E6:E7"/>
    <mergeCell ref="F6:F7"/>
    <mergeCell ref="G6:G7"/>
    <mergeCell ref="X6:AA6"/>
    <mergeCell ref="AC6:AC7"/>
    <mergeCell ref="B52:W52"/>
    <mergeCell ref="X52:AC52"/>
    <mergeCell ref="H6:H7"/>
    <mergeCell ref="I6:I7"/>
    <mergeCell ref="J6:J7"/>
    <mergeCell ref="L6:O6"/>
    <mergeCell ref="P6:S6"/>
    <mergeCell ref="T6:W6"/>
  </mergeCells>
  <printOptions horizontalCentered="1" verticalCentered="1"/>
  <pageMargins left="0.118110236220472" right="0.118110236220472" top="0.15748031496063" bottom="0.15748031496063" header="0.31496062992126" footer="0.31496062992126"/>
  <pageSetup scale="36" firstPageNumber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Z127"/>
  <sheetViews>
    <sheetView rightToLeft="1" showOutlineSymbols="0" topLeftCell="B1" zoomScale="50" zoomScaleNormal="50" workbookViewId="0">
      <selection activeCell="C3" sqref="C3:C5"/>
    </sheetView>
  </sheetViews>
  <sheetFormatPr defaultColWidth="9.140625" defaultRowHeight="15" x14ac:dyDescent="0.25"/>
  <cols>
    <col min="1" max="1" width="0" style="2" hidden="1" customWidth="1"/>
    <col min="2" max="2" width="75.140625" style="2" customWidth="1"/>
    <col min="3" max="5" width="30.7109375" style="2" hidden="1" customWidth="1"/>
    <col min="6" max="8" width="21" style="2" hidden="1" customWidth="1"/>
    <col min="9" max="9" width="20.7109375" style="2" customWidth="1"/>
    <col min="10" max="10" width="21" style="2" bestFit="1" customWidth="1"/>
    <col min="11" max="19" width="17" style="2" hidden="1" customWidth="1"/>
    <col min="20" max="20" width="17" style="2" customWidth="1"/>
    <col min="21" max="28" width="20.7109375" style="2" customWidth="1"/>
    <col min="29" max="29" width="104.28515625" style="2" customWidth="1"/>
    <col min="38" max="38" width="17.42578125" customWidth="1"/>
    <col min="39" max="39" width="10.5703125" customWidth="1"/>
    <col min="40" max="40" width="12" customWidth="1"/>
    <col min="41" max="41" width="11.7109375" customWidth="1"/>
    <col min="42" max="42" width="11.140625" customWidth="1"/>
    <col min="43" max="43" width="12" customWidth="1"/>
    <col min="44" max="44" width="11.42578125" customWidth="1"/>
    <col min="45" max="45" width="13.85546875" bestFit="1" customWidth="1"/>
    <col min="183" max="16384" width="9.140625" style="2"/>
  </cols>
  <sheetData>
    <row r="1" spans="1:182" ht="18" customHeight="1" x14ac:dyDescent="0.3">
      <c r="B1"/>
      <c r="C1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</row>
    <row r="2" spans="1:182" s="338" customFormat="1" ht="40.15" customHeight="1" x14ac:dyDescent="0.25">
      <c r="B2" s="837" t="s">
        <v>444</v>
      </c>
      <c r="C2" s="837"/>
      <c r="D2" s="938" t="s">
        <v>834</v>
      </c>
      <c r="E2" s="938"/>
      <c r="F2" s="938"/>
      <c r="G2" s="938"/>
      <c r="H2" s="938"/>
      <c r="I2" s="938"/>
      <c r="J2" s="938"/>
      <c r="K2" s="938"/>
      <c r="L2" s="938"/>
      <c r="M2" s="938"/>
      <c r="N2" s="938"/>
      <c r="O2" s="938"/>
      <c r="P2" s="938"/>
      <c r="Q2" s="938"/>
      <c r="R2" s="938"/>
      <c r="S2" s="938"/>
      <c r="T2" s="938"/>
      <c r="U2" s="938"/>
      <c r="V2" s="938"/>
      <c r="W2" s="938"/>
      <c r="X2" s="938"/>
      <c r="Y2" s="938"/>
      <c r="Z2" s="938"/>
      <c r="AA2" s="938"/>
      <c r="AB2" s="938"/>
      <c r="AC2" s="753" t="s">
        <v>225</v>
      </c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</row>
    <row r="3" spans="1:182" s="338" customFormat="1" ht="40.15" customHeight="1" x14ac:dyDescent="0.25">
      <c r="B3" s="345"/>
      <c r="C3" s="345"/>
      <c r="D3" s="938" t="s">
        <v>511</v>
      </c>
      <c r="E3" s="938"/>
      <c r="F3" s="938"/>
      <c r="G3" s="938"/>
      <c r="H3" s="938"/>
      <c r="I3" s="938"/>
      <c r="J3" s="938"/>
      <c r="K3" s="938"/>
      <c r="L3" s="938"/>
      <c r="M3" s="938"/>
      <c r="N3" s="938"/>
      <c r="O3" s="938"/>
      <c r="P3" s="938"/>
      <c r="Q3" s="938"/>
      <c r="R3" s="938"/>
      <c r="S3" s="938"/>
      <c r="T3" s="938"/>
      <c r="U3" s="938"/>
      <c r="V3" s="938"/>
      <c r="W3" s="938"/>
      <c r="X3" s="938"/>
      <c r="Y3" s="938"/>
      <c r="Z3" s="938"/>
      <c r="AA3" s="938"/>
      <c r="AB3" s="938"/>
      <c r="AC3" s="344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</row>
    <row r="4" spans="1:182" s="338" customFormat="1" ht="40.15" customHeight="1" x14ac:dyDescent="0.25">
      <c r="B4" s="345"/>
      <c r="C4" s="345"/>
      <c r="D4" s="938" t="s">
        <v>512</v>
      </c>
      <c r="E4" s="938"/>
      <c r="F4" s="938"/>
      <c r="G4" s="938"/>
      <c r="H4" s="938"/>
      <c r="I4" s="938"/>
      <c r="J4" s="938"/>
      <c r="K4" s="938"/>
      <c r="L4" s="938"/>
      <c r="M4" s="938"/>
      <c r="N4" s="938"/>
      <c r="O4" s="938"/>
      <c r="P4" s="938"/>
      <c r="Q4" s="938"/>
      <c r="R4" s="938"/>
      <c r="S4" s="938"/>
      <c r="T4" s="938"/>
      <c r="U4" s="938"/>
      <c r="V4" s="938"/>
      <c r="W4" s="938"/>
      <c r="X4" s="938"/>
      <c r="Y4" s="938"/>
      <c r="Z4" s="938"/>
      <c r="AA4" s="938"/>
      <c r="AB4" s="938"/>
      <c r="AC4" s="452" t="s">
        <v>44</v>
      </c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</row>
    <row r="5" spans="1:182" ht="10.15" customHeight="1" x14ac:dyDescent="0.45">
      <c r="B5" s="288"/>
      <c r="C5" s="288"/>
      <c r="D5" s="750"/>
      <c r="E5" s="750"/>
      <c r="F5" s="750"/>
      <c r="G5" s="750"/>
      <c r="H5" s="750"/>
      <c r="I5" s="750"/>
      <c r="J5" s="750"/>
      <c r="K5" s="750"/>
      <c r="L5" s="750"/>
      <c r="M5" s="750"/>
      <c r="N5" s="750"/>
      <c r="O5" s="750"/>
      <c r="P5" s="750"/>
      <c r="Q5" s="750"/>
      <c r="R5" s="750"/>
      <c r="S5" s="750"/>
      <c r="T5" s="750"/>
      <c r="U5" s="750"/>
      <c r="V5" s="750"/>
      <c r="W5" s="750"/>
      <c r="X5" s="750"/>
      <c r="Y5" s="750"/>
      <c r="Z5" s="750"/>
      <c r="AA5" s="750"/>
      <c r="AB5" s="750"/>
      <c r="AC5" s="453"/>
    </row>
    <row r="6" spans="1:182" s="59" customFormat="1" ht="45" customHeight="1" x14ac:dyDescent="0.4">
      <c r="B6" s="939"/>
      <c r="C6" s="935" t="s">
        <v>25</v>
      </c>
      <c r="D6" s="941" t="s">
        <v>24</v>
      </c>
      <c r="E6" s="943" t="s">
        <v>23</v>
      </c>
      <c r="F6" s="943" t="s">
        <v>401</v>
      </c>
      <c r="G6" s="943" t="s">
        <v>22</v>
      </c>
      <c r="H6" s="935" t="s">
        <v>232</v>
      </c>
      <c r="I6" s="935" t="s">
        <v>541</v>
      </c>
      <c r="J6" s="935" t="s">
        <v>638</v>
      </c>
      <c r="K6" s="751" t="s">
        <v>401</v>
      </c>
      <c r="L6" s="856" t="s">
        <v>22</v>
      </c>
      <c r="M6" s="856"/>
      <c r="N6" s="856"/>
      <c r="O6" s="856"/>
      <c r="P6" s="924" t="s">
        <v>232</v>
      </c>
      <c r="Q6" s="925"/>
      <c r="R6" s="925"/>
      <c r="S6" s="937"/>
      <c r="T6" s="924" t="s">
        <v>541</v>
      </c>
      <c r="U6" s="925"/>
      <c r="V6" s="925"/>
      <c r="W6" s="937"/>
      <c r="X6" s="926" t="s">
        <v>638</v>
      </c>
      <c r="Y6" s="927"/>
      <c r="Z6" s="927"/>
      <c r="AA6" s="928"/>
      <c r="AB6" s="721" t="s">
        <v>795</v>
      </c>
      <c r="AC6" s="932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</row>
    <row r="7" spans="1:182" s="59" customFormat="1" ht="45" customHeight="1" x14ac:dyDescent="0.4">
      <c r="B7" s="940"/>
      <c r="C7" s="936"/>
      <c r="D7" s="942"/>
      <c r="E7" s="923"/>
      <c r="F7" s="923"/>
      <c r="G7" s="923"/>
      <c r="H7" s="936"/>
      <c r="I7" s="936"/>
      <c r="J7" s="936"/>
      <c r="K7" s="749" t="s">
        <v>18</v>
      </c>
      <c r="L7" s="749" t="s">
        <v>21</v>
      </c>
      <c r="M7" s="749" t="s">
        <v>20</v>
      </c>
      <c r="N7" s="749" t="s">
        <v>19</v>
      </c>
      <c r="O7" s="749" t="s">
        <v>18</v>
      </c>
      <c r="P7" s="749" t="s">
        <v>21</v>
      </c>
      <c r="Q7" s="749" t="s">
        <v>20</v>
      </c>
      <c r="R7" s="749" t="s">
        <v>19</v>
      </c>
      <c r="S7" s="749" t="s">
        <v>18</v>
      </c>
      <c r="T7" s="461" t="s">
        <v>21</v>
      </c>
      <c r="U7" s="749" t="s">
        <v>20</v>
      </c>
      <c r="V7" s="749" t="s">
        <v>19</v>
      </c>
      <c r="W7" s="749" t="s">
        <v>18</v>
      </c>
      <c r="X7" s="749" t="s">
        <v>21</v>
      </c>
      <c r="Y7" s="749" t="s">
        <v>20</v>
      </c>
      <c r="Z7" s="749" t="s">
        <v>19</v>
      </c>
      <c r="AA7" s="749" t="s">
        <v>18</v>
      </c>
      <c r="AB7" s="461" t="s">
        <v>21</v>
      </c>
      <c r="AC7" s="933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</row>
    <row r="8" spans="1:182" s="27" customFormat="1" ht="48.75" customHeight="1" x14ac:dyDescent="0.3">
      <c r="A8" s="44"/>
      <c r="B8" s="118" t="s">
        <v>237</v>
      </c>
      <c r="C8" s="179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19" t="s">
        <v>203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</row>
    <row r="9" spans="1:182" s="27" customFormat="1" ht="30" customHeight="1" x14ac:dyDescent="0.35">
      <c r="A9" s="44"/>
      <c r="B9" s="120" t="s">
        <v>71</v>
      </c>
      <c r="C9" s="180">
        <v>24931.001778499627</v>
      </c>
      <c r="D9" s="160">
        <v>25389.738605114042</v>
      </c>
      <c r="E9" s="160">
        <v>25978.799999999999</v>
      </c>
      <c r="F9" s="160">
        <v>27244.1</v>
      </c>
      <c r="G9" s="160">
        <v>28840.400000000001</v>
      </c>
      <c r="H9" s="160">
        <v>30335.5</v>
      </c>
      <c r="I9" s="160">
        <v>31366.1</v>
      </c>
      <c r="J9" s="160">
        <v>32796.300000000003</v>
      </c>
      <c r="K9" s="160">
        <v>27244.1</v>
      </c>
      <c r="L9" s="160">
        <v>27857.5</v>
      </c>
      <c r="M9" s="160">
        <v>28483.200000000001</v>
      </c>
      <c r="N9" s="160">
        <v>28391</v>
      </c>
      <c r="O9" s="160">
        <v>28840.400000000001</v>
      </c>
      <c r="P9" s="160">
        <v>29396.5</v>
      </c>
      <c r="Q9" s="160">
        <v>29798.3</v>
      </c>
      <c r="R9" s="160">
        <v>29781.200000000001</v>
      </c>
      <c r="S9" s="160">
        <v>30335.5</v>
      </c>
      <c r="T9" s="160">
        <v>30544.9</v>
      </c>
      <c r="U9" s="160">
        <v>30741.4</v>
      </c>
      <c r="V9" s="160">
        <v>31037.200000000001</v>
      </c>
      <c r="W9" s="160">
        <v>31366.1</v>
      </c>
      <c r="X9" s="160">
        <v>31660</v>
      </c>
      <c r="Y9" s="160">
        <v>32279.8</v>
      </c>
      <c r="Z9" s="160">
        <v>32550.2</v>
      </c>
      <c r="AA9" s="160">
        <v>32796.300000000003</v>
      </c>
      <c r="AB9" s="160">
        <v>33111.599999999999</v>
      </c>
      <c r="AC9" s="121" t="s">
        <v>363</v>
      </c>
      <c r="AD9" s="754"/>
      <c r="AE9" s="754"/>
      <c r="AF9" s="754"/>
      <c r="AG9" s="754"/>
      <c r="AH9" s="754"/>
      <c r="AI9"/>
      <c r="AJ9"/>
      <c r="AK9"/>
      <c r="AL9"/>
      <c r="AM9" s="450"/>
      <c r="AN9" s="450"/>
      <c r="AO9" s="450"/>
      <c r="AP9" s="450"/>
      <c r="AQ9" s="450"/>
      <c r="AR9" s="450"/>
      <c r="AS9" s="450"/>
      <c r="AT9" s="450"/>
      <c r="AU9"/>
      <c r="AV9"/>
      <c r="AW9"/>
      <c r="AX9" s="450"/>
      <c r="AY9" s="450"/>
      <c r="AZ9" s="450"/>
      <c r="BA9" s="450"/>
      <c r="BB9" s="450"/>
      <c r="BC9" s="450"/>
      <c r="BD9" s="450"/>
      <c r="BE9" s="450"/>
      <c r="BF9" s="450"/>
      <c r="BG9" s="450"/>
      <c r="BH9" s="450"/>
      <c r="BI9" s="450"/>
      <c r="BJ9" s="450"/>
      <c r="BK9" s="450"/>
      <c r="BL9" s="450"/>
      <c r="BM9" s="450"/>
      <c r="BN9" s="450"/>
      <c r="BO9" s="450"/>
      <c r="BP9" s="450"/>
      <c r="BQ9" s="450"/>
      <c r="BR9" s="450"/>
      <c r="BS9" s="450"/>
      <c r="BT9" s="450"/>
      <c r="BU9" s="450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</row>
    <row r="10" spans="1:182" s="27" customFormat="1" ht="30" customHeight="1" x14ac:dyDescent="0.35">
      <c r="A10" s="44"/>
      <c r="B10" s="122" t="s">
        <v>233</v>
      </c>
      <c r="C10" s="181">
        <v>24931.001778499627</v>
      </c>
      <c r="D10" s="161">
        <v>25389.738605114042</v>
      </c>
      <c r="E10" s="161">
        <v>25978.799999999999</v>
      </c>
      <c r="F10" s="161">
        <v>27244.1</v>
      </c>
      <c r="G10" s="161">
        <v>28840.400000000001</v>
      </c>
      <c r="H10" s="161">
        <v>30335.5</v>
      </c>
      <c r="I10" s="161">
        <v>31366.1</v>
      </c>
      <c r="J10" s="161">
        <v>32796.300000000003</v>
      </c>
      <c r="K10" s="161">
        <v>27244.1</v>
      </c>
      <c r="L10" s="161">
        <v>27857.5</v>
      </c>
      <c r="M10" s="161">
        <v>28483.200000000001</v>
      </c>
      <c r="N10" s="161">
        <v>28391</v>
      </c>
      <c r="O10" s="161">
        <v>28840.400000000001</v>
      </c>
      <c r="P10" s="161">
        <v>29396.5</v>
      </c>
      <c r="Q10" s="161">
        <v>29798.3</v>
      </c>
      <c r="R10" s="161">
        <v>29781.200000000001</v>
      </c>
      <c r="S10" s="161">
        <v>30335.5</v>
      </c>
      <c r="T10" s="161">
        <v>30544.9</v>
      </c>
      <c r="U10" s="161">
        <v>30741.4</v>
      </c>
      <c r="V10" s="161">
        <v>31037.200000000001</v>
      </c>
      <c r="W10" s="161">
        <v>31366.1</v>
      </c>
      <c r="X10" s="161">
        <v>31660</v>
      </c>
      <c r="Y10" s="161">
        <v>32279.8</v>
      </c>
      <c r="Z10" s="161">
        <v>32550.2</v>
      </c>
      <c r="AA10" s="161">
        <v>32796.300000000003</v>
      </c>
      <c r="AB10" s="161">
        <v>33111.599999999999</v>
      </c>
      <c r="AC10" s="123" t="s">
        <v>360</v>
      </c>
      <c r="AD10" s="754"/>
      <c r="AE10" s="754"/>
      <c r="AF10" s="754"/>
      <c r="AG10" s="754"/>
      <c r="AH10" s="754"/>
      <c r="AI10"/>
      <c r="AJ10"/>
      <c r="AK10"/>
      <c r="AL10"/>
      <c r="AM10" s="450"/>
      <c r="AN10" s="450"/>
      <c r="AO10" s="450"/>
      <c r="AP10" s="450"/>
      <c r="AQ10" s="450"/>
      <c r="AR10" s="450"/>
      <c r="AS10" s="450"/>
      <c r="AT10" s="450"/>
      <c r="AU10"/>
      <c r="AV10"/>
      <c r="AW10"/>
      <c r="AX10" s="450"/>
      <c r="AY10" s="450"/>
      <c r="AZ10" s="450"/>
      <c r="BA10" s="450"/>
      <c r="BB10" s="450"/>
      <c r="BC10" s="450"/>
      <c r="BD10" s="450"/>
      <c r="BE10" s="450"/>
      <c r="BF10" s="450"/>
      <c r="BG10" s="450"/>
      <c r="BH10" s="450"/>
      <c r="BI10" s="450"/>
      <c r="BJ10" s="450"/>
      <c r="BK10" s="450"/>
      <c r="BL10" s="450"/>
      <c r="BM10" s="450"/>
      <c r="BN10" s="450"/>
      <c r="BO10" s="45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</row>
    <row r="11" spans="1:182" s="27" customFormat="1" ht="30" customHeight="1" x14ac:dyDescent="0.35">
      <c r="A11" s="44"/>
      <c r="B11" s="120" t="s">
        <v>70</v>
      </c>
      <c r="C11" s="180">
        <v>8002.2999999999993</v>
      </c>
      <c r="D11" s="160">
        <v>7012.3742000000002</v>
      </c>
      <c r="E11" s="160">
        <v>7195.0563906264997</v>
      </c>
      <c r="F11" s="160">
        <v>8566.7000000000007</v>
      </c>
      <c r="G11" s="160">
        <v>8714.5</v>
      </c>
      <c r="H11" s="160">
        <v>9306.033007989914</v>
      </c>
      <c r="I11" s="160">
        <v>9235.1330079899126</v>
      </c>
      <c r="J11" s="160">
        <v>8663.033007989914</v>
      </c>
      <c r="K11" s="160">
        <v>8566.7000000000007</v>
      </c>
      <c r="L11" s="160">
        <v>8643.7918710255253</v>
      </c>
      <c r="M11" s="160">
        <v>8518.8629313486199</v>
      </c>
      <c r="N11" s="160">
        <v>8631.5680066948698</v>
      </c>
      <c r="O11" s="160">
        <v>8714.5</v>
      </c>
      <c r="P11" s="160">
        <v>8584.0607968064851</v>
      </c>
      <c r="Q11" s="160">
        <v>9337.9353982308658</v>
      </c>
      <c r="R11" s="160">
        <v>9348.3969795263765</v>
      </c>
      <c r="S11" s="160">
        <v>9306.033007989914</v>
      </c>
      <c r="T11" s="160">
        <v>9238.8330079899133</v>
      </c>
      <c r="U11" s="160">
        <v>9223.3330079899133</v>
      </c>
      <c r="V11" s="160">
        <v>9277.2330079899129</v>
      </c>
      <c r="W11" s="160">
        <v>9235.1330079899126</v>
      </c>
      <c r="X11" s="160">
        <v>9237.6330079899126</v>
      </c>
      <c r="Y11" s="160">
        <v>8481.1330079899126</v>
      </c>
      <c r="Z11" s="160">
        <v>8454.1330079899126</v>
      </c>
      <c r="AA11" s="160">
        <v>8663.033007989914</v>
      </c>
      <c r="AB11" s="160">
        <v>8202.9335769699137</v>
      </c>
      <c r="AC11" s="121" t="s">
        <v>331</v>
      </c>
      <c r="AD11" s="754"/>
      <c r="AE11" s="754"/>
      <c r="AF11" s="754"/>
      <c r="AG11" s="754"/>
      <c r="AH11" s="754"/>
      <c r="AI11"/>
      <c r="AJ11"/>
      <c r="AK11"/>
      <c r="AL11"/>
      <c r="AM11" s="450"/>
      <c r="AN11" s="450"/>
      <c r="AO11" s="450"/>
      <c r="AP11" s="450"/>
      <c r="AQ11" s="450"/>
      <c r="AR11" s="450"/>
      <c r="AS11" s="450"/>
      <c r="AT11" s="450"/>
      <c r="AU11"/>
      <c r="AV11"/>
      <c r="AW11"/>
      <c r="AX11" s="450"/>
      <c r="AY11" s="450"/>
      <c r="AZ11" s="450"/>
      <c r="BA11" s="450"/>
      <c r="BB11" s="450"/>
      <c r="BC11" s="450"/>
      <c r="BD11" s="450"/>
      <c r="BE11" s="450"/>
      <c r="BF11" s="450"/>
      <c r="BG11" s="450"/>
      <c r="BH11" s="450"/>
      <c r="BI11" s="450"/>
      <c r="BJ11" s="450"/>
      <c r="BK11" s="450"/>
      <c r="BL11" s="450"/>
      <c r="BM11" s="450"/>
      <c r="BN11" s="450"/>
      <c r="BO11" s="450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</row>
    <row r="12" spans="1:182" s="27" customFormat="1" ht="30" customHeight="1" x14ac:dyDescent="0.35">
      <c r="A12" s="44"/>
      <c r="B12" s="118" t="s">
        <v>69</v>
      </c>
      <c r="C12" s="179">
        <v>2846.6</v>
      </c>
      <c r="D12" s="159">
        <v>2707.1</v>
      </c>
      <c r="E12" s="159">
        <v>2536.9563906264998</v>
      </c>
      <c r="F12" s="159">
        <v>3977</v>
      </c>
      <c r="G12" s="159">
        <v>4419.5</v>
      </c>
      <c r="H12" s="159">
        <v>4149.8330079899133</v>
      </c>
      <c r="I12" s="159">
        <v>4090.9330079899137</v>
      </c>
      <c r="J12" s="159">
        <v>4029.6330079899135</v>
      </c>
      <c r="K12" s="159">
        <v>3977</v>
      </c>
      <c r="L12" s="159">
        <v>4098.4918710255251</v>
      </c>
      <c r="M12" s="159">
        <v>4230.4629313486212</v>
      </c>
      <c r="N12" s="159">
        <v>4327.6680066948693</v>
      </c>
      <c r="O12" s="159">
        <v>4419.5</v>
      </c>
      <c r="P12" s="159">
        <v>4345.4607968064847</v>
      </c>
      <c r="Q12" s="159">
        <v>4265.0353982308661</v>
      </c>
      <c r="R12" s="159">
        <v>4205.7969795263771</v>
      </c>
      <c r="S12" s="159">
        <v>4149.8330079899133</v>
      </c>
      <c r="T12" s="159">
        <v>4125.6330079899135</v>
      </c>
      <c r="U12" s="159">
        <v>4132.1330079899135</v>
      </c>
      <c r="V12" s="159">
        <v>4122.0330079899131</v>
      </c>
      <c r="W12" s="159">
        <v>4090.9330079899137</v>
      </c>
      <c r="X12" s="159">
        <v>4093.4330079899132</v>
      </c>
      <c r="Y12" s="159">
        <v>4078.4330079899132</v>
      </c>
      <c r="Z12" s="159">
        <v>4051.6330079899135</v>
      </c>
      <c r="AA12" s="159">
        <v>4029.6330079899135</v>
      </c>
      <c r="AB12" s="159">
        <v>4022.8335769699133</v>
      </c>
      <c r="AC12" s="119" t="s">
        <v>325</v>
      </c>
      <c r="AD12" s="754"/>
      <c r="AE12" s="754"/>
      <c r="AF12" s="754"/>
      <c r="AG12" s="754"/>
      <c r="AH12" s="754"/>
      <c r="AI12"/>
      <c r="AJ12"/>
      <c r="AK12"/>
      <c r="AL12"/>
      <c r="AM12" s="450"/>
      <c r="AN12" s="450"/>
      <c r="AO12" s="450"/>
      <c r="AP12" s="450"/>
      <c r="AQ12" s="450"/>
      <c r="AR12" s="450"/>
      <c r="AS12" s="450"/>
      <c r="AT12" s="450"/>
      <c r="AU12"/>
      <c r="AV12"/>
      <c r="AW12"/>
      <c r="AX12" s="450"/>
      <c r="AY12" s="450"/>
      <c r="AZ12" s="450"/>
      <c r="BA12" s="450"/>
      <c r="BB12" s="450"/>
      <c r="BC12" s="450"/>
      <c r="BD12" s="450"/>
      <c r="BE12" s="450"/>
      <c r="BF12" s="450"/>
      <c r="BG12" s="450"/>
      <c r="BH12" s="450"/>
      <c r="BI12" s="450"/>
      <c r="BJ12" s="450"/>
      <c r="BK12" s="450"/>
      <c r="BL12" s="450"/>
      <c r="BM12" s="450"/>
      <c r="BN12" s="450"/>
      <c r="BO12" s="450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</row>
    <row r="13" spans="1:182" s="27" customFormat="1" ht="30" customHeight="1" x14ac:dyDescent="0.35">
      <c r="A13" s="44"/>
      <c r="B13" s="124" t="s">
        <v>234</v>
      </c>
      <c r="C13" s="182">
        <v>1816.6</v>
      </c>
      <c r="D13" s="162">
        <v>1721.3</v>
      </c>
      <c r="E13" s="162">
        <v>1618.7563906265</v>
      </c>
      <c r="F13" s="162">
        <v>2594.6999999999998</v>
      </c>
      <c r="G13" s="162">
        <v>2596.4000000000005</v>
      </c>
      <c r="H13" s="162">
        <v>2480.3444157875415</v>
      </c>
      <c r="I13" s="162">
        <v>2439.6663506675413</v>
      </c>
      <c r="J13" s="162">
        <v>2401.2521199275411</v>
      </c>
      <c r="K13" s="162">
        <v>2594.6999999999998</v>
      </c>
      <c r="L13" s="162">
        <v>2595.1667484310587</v>
      </c>
      <c r="M13" s="162">
        <v>2595.6737558944469</v>
      </c>
      <c r="N13" s="162">
        <v>2596.047199121766</v>
      </c>
      <c r="O13" s="162">
        <v>2596.4000000000005</v>
      </c>
      <c r="P13" s="162">
        <v>2564.536022443092</v>
      </c>
      <c r="Q13" s="162">
        <v>2529.9236416409799</v>
      </c>
      <c r="R13" s="162">
        <v>2504.4294228664603</v>
      </c>
      <c r="S13" s="162">
        <v>2480.3444157875415</v>
      </c>
      <c r="T13" s="162">
        <v>2456.6774073975416</v>
      </c>
      <c r="U13" s="162">
        <v>2450.2721839675414</v>
      </c>
      <c r="V13" s="162">
        <v>2442.8224558075412</v>
      </c>
      <c r="W13" s="162">
        <v>2439.6663506675413</v>
      </c>
      <c r="X13" s="162">
        <v>2435.9797200275411</v>
      </c>
      <c r="Y13" s="162">
        <v>2417.579720027541</v>
      </c>
      <c r="Z13" s="162">
        <v>2411.7559198675413</v>
      </c>
      <c r="AA13" s="162">
        <v>2401.2521199275411</v>
      </c>
      <c r="AB13" s="162">
        <v>2391.0521199275413</v>
      </c>
      <c r="AC13" s="125" t="s">
        <v>361</v>
      </c>
      <c r="AD13" s="754"/>
      <c r="AE13" s="754"/>
      <c r="AF13" s="754"/>
      <c r="AG13" s="754"/>
      <c r="AH13" s="754"/>
      <c r="AI13"/>
      <c r="AJ13"/>
      <c r="AK13"/>
      <c r="AL13"/>
      <c r="AM13" s="450"/>
      <c r="AN13" s="450"/>
      <c r="AO13" s="450"/>
      <c r="AP13" s="450"/>
      <c r="AQ13" s="450"/>
      <c r="AR13" s="450"/>
      <c r="AS13" s="450"/>
      <c r="AT13" s="450"/>
      <c r="AU13"/>
      <c r="AV13"/>
      <c r="AW13"/>
      <c r="AX13" s="450"/>
      <c r="AY13" s="450"/>
      <c r="AZ13" s="450"/>
      <c r="BA13" s="450"/>
      <c r="BB13" s="450"/>
      <c r="BC13" s="450"/>
      <c r="BD13" s="450"/>
      <c r="BE13" s="450"/>
      <c r="BF13" s="450"/>
      <c r="BG13" s="450"/>
      <c r="BH13" s="450"/>
      <c r="BI13" s="450"/>
      <c r="BJ13" s="450"/>
      <c r="BK13" s="450"/>
      <c r="BL13" s="450"/>
      <c r="BM13" s="450"/>
      <c r="BN13" s="450"/>
      <c r="BO13" s="450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</row>
    <row r="14" spans="1:182" s="27" customFormat="1" ht="30" customHeight="1" x14ac:dyDescent="0.35">
      <c r="A14" s="44"/>
      <c r="B14" s="122" t="s">
        <v>235</v>
      </c>
      <c r="C14" s="181">
        <v>1030</v>
      </c>
      <c r="D14" s="161">
        <v>985.8</v>
      </c>
      <c r="E14" s="161">
        <v>918.19999999999993</v>
      </c>
      <c r="F14" s="161">
        <v>1382.3</v>
      </c>
      <c r="G14" s="161">
        <v>1823.1</v>
      </c>
      <c r="H14" s="161">
        <v>1669.488592202372</v>
      </c>
      <c r="I14" s="161">
        <v>1651.2666573223721</v>
      </c>
      <c r="J14" s="161">
        <v>1628.3808880623722</v>
      </c>
      <c r="K14" s="161">
        <v>1382.3</v>
      </c>
      <c r="L14" s="161">
        <v>1503.3251225944662</v>
      </c>
      <c r="M14" s="161">
        <v>1634.7891754541743</v>
      </c>
      <c r="N14" s="161">
        <v>1731.6208075731033</v>
      </c>
      <c r="O14" s="161">
        <v>1823.1</v>
      </c>
      <c r="P14" s="161">
        <v>1780.9247743633928</v>
      </c>
      <c r="Q14" s="161">
        <v>1735.1117565898867</v>
      </c>
      <c r="R14" s="161">
        <v>1701.3675566599168</v>
      </c>
      <c r="S14" s="161">
        <v>1669.488592202372</v>
      </c>
      <c r="T14" s="161">
        <v>1668.9556005923721</v>
      </c>
      <c r="U14" s="161">
        <v>1681.8608240223721</v>
      </c>
      <c r="V14" s="161">
        <v>1679.2105521823721</v>
      </c>
      <c r="W14" s="161">
        <v>1651.2666573223721</v>
      </c>
      <c r="X14" s="161">
        <v>1657.4532879623721</v>
      </c>
      <c r="Y14" s="161">
        <v>1660.8532879623722</v>
      </c>
      <c r="Z14" s="161">
        <v>1639.8770881223722</v>
      </c>
      <c r="AA14" s="161">
        <v>1628.3808880623722</v>
      </c>
      <c r="AB14" s="161">
        <v>1631.781457042372</v>
      </c>
      <c r="AC14" s="123" t="s">
        <v>362</v>
      </c>
      <c r="AD14" s="754"/>
      <c r="AE14" s="754"/>
      <c r="AF14" s="754"/>
      <c r="AG14" s="754"/>
      <c r="AH14" s="754"/>
      <c r="AI14"/>
      <c r="AJ14"/>
      <c r="AK14"/>
      <c r="AL14"/>
      <c r="AM14" s="450"/>
      <c r="AN14" s="450"/>
      <c r="AO14" s="450"/>
      <c r="AP14" s="450"/>
      <c r="AQ14" s="450"/>
      <c r="AR14" s="450"/>
      <c r="AS14" s="450"/>
      <c r="AT14" s="450"/>
      <c r="AU14"/>
      <c r="AV14"/>
      <c r="AW14"/>
      <c r="AX14" s="450"/>
      <c r="AY14" s="450"/>
      <c r="AZ14" s="450"/>
      <c r="BA14" s="450"/>
      <c r="BB14" s="450"/>
      <c r="BC14" s="450"/>
      <c r="BD14" s="450"/>
      <c r="BE14" s="450"/>
      <c r="BF14" s="450"/>
      <c r="BG14" s="450"/>
      <c r="BH14" s="450"/>
      <c r="BI14" s="450"/>
      <c r="BJ14" s="450"/>
      <c r="BK14" s="450"/>
      <c r="BL14" s="450"/>
      <c r="BM14" s="450"/>
      <c r="BN14" s="450"/>
      <c r="BO14" s="450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</row>
    <row r="15" spans="1:182" s="27" customFormat="1" ht="30" customHeight="1" x14ac:dyDescent="0.35">
      <c r="A15" s="44"/>
      <c r="B15" s="120" t="s">
        <v>68</v>
      </c>
      <c r="C15" s="180">
        <v>5155.7</v>
      </c>
      <c r="D15" s="160">
        <v>4305.2741999999998</v>
      </c>
      <c r="E15" s="160">
        <v>4658.1000000000004</v>
      </c>
      <c r="F15" s="160">
        <v>4589.7</v>
      </c>
      <c r="G15" s="160">
        <v>4295</v>
      </c>
      <c r="H15" s="160">
        <v>5156.2</v>
      </c>
      <c r="I15" s="160">
        <v>5144.2</v>
      </c>
      <c r="J15" s="160">
        <v>4633.3999999999996</v>
      </c>
      <c r="K15" s="160">
        <v>4589.7</v>
      </c>
      <c r="L15" s="160">
        <v>4545.3</v>
      </c>
      <c r="M15" s="160">
        <v>4288.3999999999996</v>
      </c>
      <c r="N15" s="160">
        <v>4303.8999999999996</v>
      </c>
      <c r="O15" s="160">
        <v>4295</v>
      </c>
      <c r="P15" s="160">
        <v>4238.6000000000004</v>
      </c>
      <c r="Q15" s="160">
        <v>5072.8999999999996</v>
      </c>
      <c r="R15" s="160">
        <v>5142.6000000000004</v>
      </c>
      <c r="S15" s="160">
        <v>5156.2</v>
      </c>
      <c r="T15" s="160">
        <v>5113.2</v>
      </c>
      <c r="U15" s="160">
        <v>5091.2</v>
      </c>
      <c r="V15" s="160">
        <v>5155.2</v>
      </c>
      <c r="W15" s="160">
        <v>5144.2</v>
      </c>
      <c r="X15" s="160">
        <v>5144.2</v>
      </c>
      <c r="Y15" s="160">
        <v>4402.7</v>
      </c>
      <c r="Z15" s="160">
        <v>4402.5</v>
      </c>
      <c r="AA15" s="160">
        <v>4633.3999999999996</v>
      </c>
      <c r="AB15" s="160">
        <v>4180.1000000000004</v>
      </c>
      <c r="AC15" s="121" t="s">
        <v>330</v>
      </c>
      <c r="AD15" s="754"/>
      <c r="AE15" s="754"/>
      <c r="AF15" s="754"/>
      <c r="AG15" s="754"/>
      <c r="AH15" s="754"/>
      <c r="AI15"/>
      <c r="AJ15"/>
      <c r="AK15"/>
      <c r="AL15"/>
      <c r="AM15" s="450"/>
      <c r="AN15" s="450"/>
      <c r="AO15" s="450"/>
      <c r="AP15" s="450"/>
      <c r="AQ15" s="450"/>
      <c r="AR15" s="450"/>
      <c r="AS15" s="450"/>
      <c r="AT15" s="450"/>
      <c r="AU15"/>
      <c r="AV15"/>
      <c r="AW15"/>
      <c r="AX15" s="450"/>
      <c r="AY15" s="450"/>
      <c r="AZ15" s="450"/>
      <c r="BA15" s="450"/>
      <c r="BB15" s="450"/>
      <c r="BC15" s="450"/>
      <c r="BD15" s="450"/>
      <c r="BE15" s="450"/>
      <c r="BF15" s="450"/>
      <c r="BG15" s="450"/>
      <c r="BH15" s="450"/>
      <c r="BI15" s="450"/>
      <c r="BJ15" s="450"/>
      <c r="BK15" s="450"/>
      <c r="BL15" s="450"/>
      <c r="BM15" s="450"/>
      <c r="BN15" s="450"/>
      <c r="BO15" s="450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</row>
    <row r="16" spans="1:182" s="27" customFormat="1" ht="30" customHeight="1" x14ac:dyDescent="0.35">
      <c r="A16" s="44"/>
      <c r="B16" s="122" t="s">
        <v>67</v>
      </c>
      <c r="C16" s="181">
        <v>5155.7</v>
      </c>
      <c r="D16" s="161">
        <v>4305.2741999999998</v>
      </c>
      <c r="E16" s="161">
        <v>4658.1000000000004</v>
      </c>
      <c r="F16" s="161">
        <v>4589.7</v>
      </c>
      <c r="G16" s="161">
        <v>4295</v>
      </c>
      <c r="H16" s="161">
        <v>5156.2</v>
      </c>
      <c r="I16" s="161">
        <v>5144.2</v>
      </c>
      <c r="J16" s="161">
        <v>4633.3999999999996</v>
      </c>
      <c r="K16" s="161">
        <v>4589.7</v>
      </c>
      <c r="L16" s="161">
        <v>4545.3</v>
      </c>
      <c r="M16" s="161">
        <v>4288.3999999999996</v>
      </c>
      <c r="N16" s="161">
        <v>4303.8999999999996</v>
      </c>
      <c r="O16" s="161">
        <v>4295</v>
      </c>
      <c r="P16" s="161">
        <v>4238.6000000000004</v>
      </c>
      <c r="Q16" s="161">
        <v>5072.8999999999996</v>
      </c>
      <c r="R16" s="161">
        <v>5142.6000000000004</v>
      </c>
      <c r="S16" s="161">
        <v>5156.2</v>
      </c>
      <c r="T16" s="161">
        <v>5113.2</v>
      </c>
      <c r="U16" s="161">
        <v>5091.2</v>
      </c>
      <c r="V16" s="161">
        <v>5155.2</v>
      </c>
      <c r="W16" s="161">
        <v>5144.2</v>
      </c>
      <c r="X16" s="161">
        <v>5144.2</v>
      </c>
      <c r="Y16" s="161">
        <v>4402.7</v>
      </c>
      <c r="Z16" s="161">
        <v>4402.5</v>
      </c>
      <c r="AA16" s="161">
        <v>4633.3999999999996</v>
      </c>
      <c r="AB16" s="161">
        <v>4180.1000000000004</v>
      </c>
      <c r="AC16" s="123" t="s">
        <v>366</v>
      </c>
      <c r="AD16" s="754"/>
      <c r="AE16" s="754"/>
      <c r="AF16" s="754"/>
      <c r="AG16" s="754"/>
      <c r="AH16" s="754"/>
      <c r="AI16"/>
      <c r="AJ16"/>
      <c r="AK16"/>
      <c r="AL16"/>
      <c r="AM16" s="450"/>
      <c r="AN16" s="450"/>
      <c r="AO16" s="450"/>
      <c r="AP16" s="450"/>
      <c r="AQ16" s="450"/>
      <c r="AR16" s="450"/>
      <c r="AS16" s="450"/>
      <c r="AT16" s="450"/>
      <c r="AU16"/>
      <c r="AV16"/>
      <c r="AW16"/>
      <c r="AX16" s="450"/>
      <c r="AY16" s="450"/>
      <c r="AZ16" s="450"/>
      <c r="BA16" s="450"/>
      <c r="BB16" s="450"/>
      <c r="BC16" s="450"/>
      <c r="BD16" s="450"/>
      <c r="BE16" s="450"/>
      <c r="BF16" s="450"/>
      <c r="BG16" s="450"/>
      <c r="BH16" s="450"/>
      <c r="BI16" s="450"/>
      <c r="BJ16" s="450"/>
      <c r="BK16" s="450"/>
      <c r="BL16" s="450"/>
      <c r="BM16" s="450"/>
      <c r="BN16" s="450"/>
      <c r="BO16" s="450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</row>
    <row r="17" spans="1:182" s="27" customFormat="1" ht="30" customHeight="1" x14ac:dyDescent="0.35">
      <c r="A17" s="44"/>
      <c r="B17" s="120" t="s">
        <v>66</v>
      </c>
      <c r="C17" s="180">
        <v>5145.3999999999996</v>
      </c>
      <c r="D17" s="160">
        <v>4305.2741999999998</v>
      </c>
      <c r="E17" s="160">
        <v>4658.1000000000004</v>
      </c>
      <c r="F17" s="160">
        <v>4589.7</v>
      </c>
      <c r="G17" s="160">
        <v>4295</v>
      </c>
      <c r="H17" s="160">
        <v>5156.2</v>
      </c>
      <c r="I17" s="160">
        <v>5144.2</v>
      </c>
      <c r="J17" s="160">
        <v>4633.3999999999996</v>
      </c>
      <c r="K17" s="160">
        <v>4589.7</v>
      </c>
      <c r="L17" s="160">
        <v>4545.3</v>
      </c>
      <c r="M17" s="160">
        <v>4288.3999999999996</v>
      </c>
      <c r="N17" s="160">
        <v>4303.8999999999996</v>
      </c>
      <c r="O17" s="160">
        <v>4295</v>
      </c>
      <c r="P17" s="160">
        <v>4238.6000000000004</v>
      </c>
      <c r="Q17" s="160">
        <v>5072.8999999999996</v>
      </c>
      <c r="R17" s="160">
        <v>5142.6000000000004</v>
      </c>
      <c r="S17" s="160">
        <v>5156.2</v>
      </c>
      <c r="T17" s="160">
        <v>5113.2</v>
      </c>
      <c r="U17" s="160">
        <v>5091.2</v>
      </c>
      <c r="V17" s="160">
        <v>5155.2</v>
      </c>
      <c r="W17" s="160">
        <v>5144.2</v>
      </c>
      <c r="X17" s="160">
        <v>5144.2</v>
      </c>
      <c r="Y17" s="160">
        <v>4402.7</v>
      </c>
      <c r="Z17" s="160">
        <v>4402.5</v>
      </c>
      <c r="AA17" s="160">
        <v>4633.3999999999996</v>
      </c>
      <c r="AB17" s="160">
        <v>4180.1000000000004</v>
      </c>
      <c r="AC17" s="121" t="s">
        <v>364</v>
      </c>
      <c r="AD17" s="754"/>
      <c r="AE17" s="754"/>
      <c r="AF17" s="754"/>
      <c r="AG17" s="754"/>
      <c r="AH17" s="754"/>
      <c r="AI17"/>
      <c r="AJ17"/>
      <c r="AK17"/>
      <c r="AL17"/>
      <c r="AM17" s="450"/>
      <c r="AN17" s="450"/>
      <c r="AO17" s="450"/>
      <c r="AP17" s="450"/>
      <c r="AQ17" s="450"/>
      <c r="AR17" s="450"/>
      <c r="AS17" s="450"/>
      <c r="AT17" s="450"/>
      <c r="AU17"/>
      <c r="AV17"/>
      <c r="AW17"/>
      <c r="AX17" s="450"/>
      <c r="AY17" s="450"/>
      <c r="AZ17" s="450"/>
      <c r="BA17" s="450"/>
      <c r="BB17" s="450"/>
      <c r="BC17" s="450"/>
      <c r="BD17" s="450"/>
      <c r="BE17" s="450"/>
      <c r="BF17" s="450"/>
      <c r="BG17" s="450"/>
      <c r="BH17" s="450"/>
      <c r="BI17" s="450"/>
      <c r="BJ17" s="450"/>
      <c r="BK17" s="450"/>
      <c r="BL17" s="450"/>
      <c r="BM17" s="450"/>
      <c r="BN17" s="450"/>
      <c r="BO17" s="450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</row>
    <row r="18" spans="1:182" s="27" customFormat="1" ht="30" customHeight="1" x14ac:dyDescent="0.35">
      <c r="A18" s="44"/>
      <c r="B18" s="118" t="s">
        <v>65</v>
      </c>
      <c r="C18" s="179">
        <v>10.3</v>
      </c>
      <c r="D18" s="159">
        <v>0</v>
      </c>
      <c r="E18" s="159">
        <v>0</v>
      </c>
      <c r="F18" s="159">
        <v>0</v>
      </c>
      <c r="G18" s="159">
        <v>0</v>
      </c>
      <c r="H18" s="159">
        <v>0</v>
      </c>
      <c r="I18" s="159">
        <v>0</v>
      </c>
      <c r="J18" s="159">
        <v>0</v>
      </c>
      <c r="K18" s="159">
        <v>0</v>
      </c>
      <c r="L18" s="159">
        <v>0</v>
      </c>
      <c r="M18" s="159">
        <v>0</v>
      </c>
      <c r="N18" s="159">
        <v>0</v>
      </c>
      <c r="O18" s="159">
        <v>0</v>
      </c>
      <c r="P18" s="159">
        <v>0</v>
      </c>
      <c r="Q18" s="159">
        <v>0</v>
      </c>
      <c r="R18" s="159">
        <v>0</v>
      </c>
      <c r="S18" s="159">
        <v>0</v>
      </c>
      <c r="T18" s="159">
        <v>0</v>
      </c>
      <c r="U18" s="159">
        <v>0</v>
      </c>
      <c r="V18" s="159">
        <v>0</v>
      </c>
      <c r="W18" s="159">
        <v>0</v>
      </c>
      <c r="X18" s="159">
        <v>0</v>
      </c>
      <c r="Y18" s="159">
        <v>0</v>
      </c>
      <c r="Z18" s="159">
        <v>0</v>
      </c>
      <c r="AA18" s="159">
        <v>0</v>
      </c>
      <c r="AB18" s="159">
        <v>0</v>
      </c>
      <c r="AC18" s="119" t="s">
        <v>365</v>
      </c>
      <c r="AD18" s="754"/>
      <c r="AE18" s="754"/>
      <c r="AF18" s="754"/>
      <c r="AG18" s="754"/>
      <c r="AH18" s="754"/>
      <c r="AI18"/>
      <c r="AJ18"/>
      <c r="AK18"/>
      <c r="AL18"/>
      <c r="AM18" s="450"/>
      <c r="AN18" s="450"/>
      <c r="AO18" s="450"/>
      <c r="AP18" s="450"/>
      <c r="AQ18" s="450"/>
      <c r="AR18" s="450"/>
      <c r="AS18" s="450"/>
      <c r="AT18" s="450"/>
      <c r="AU18"/>
      <c r="AV18"/>
      <c r="AW18"/>
      <c r="AX18" s="450"/>
      <c r="AY18" s="450"/>
      <c r="AZ18" s="450"/>
      <c r="BA18" s="450"/>
      <c r="BB18" s="450"/>
      <c r="BC18" s="450"/>
      <c r="BD18" s="450"/>
      <c r="BE18" s="450"/>
      <c r="BF18" s="450"/>
      <c r="BG18" s="450"/>
      <c r="BH18" s="450"/>
      <c r="BI18" s="450"/>
      <c r="BJ18" s="450"/>
      <c r="BK18" s="450"/>
      <c r="BL18" s="450"/>
      <c r="BM18" s="450"/>
      <c r="BN18" s="450"/>
      <c r="BO18" s="450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</row>
    <row r="19" spans="1:182" s="27" customFormat="1" ht="30" customHeight="1" x14ac:dyDescent="0.35">
      <c r="A19" s="44"/>
      <c r="B19" s="120" t="s">
        <v>64</v>
      </c>
      <c r="C19" s="180">
        <v>0</v>
      </c>
      <c r="D19" s="160">
        <v>0</v>
      </c>
      <c r="E19" s="160">
        <v>0</v>
      </c>
      <c r="F19" s="160">
        <v>0</v>
      </c>
      <c r="G19" s="160">
        <v>0</v>
      </c>
      <c r="H19" s="160">
        <v>0</v>
      </c>
      <c r="I19" s="160">
        <v>0</v>
      </c>
      <c r="J19" s="160">
        <v>0</v>
      </c>
      <c r="K19" s="160">
        <v>0</v>
      </c>
      <c r="L19" s="160">
        <v>0</v>
      </c>
      <c r="M19" s="160">
        <v>0</v>
      </c>
      <c r="N19" s="160">
        <v>0</v>
      </c>
      <c r="O19" s="160">
        <v>0</v>
      </c>
      <c r="P19" s="160">
        <v>0</v>
      </c>
      <c r="Q19" s="160">
        <v>0</v>
      </c>
      <c r="R19" s="160">
        <v>0</v>
      </c>
      <c r="S19" s="160">
        <v>0</v>
      </c>
      <c r="T19" s="160">
        <v>0</v>
      </c>
      <c r="U19" s="160">
        <v>0</v>
      </c>
      <c r="V19" s="160">
        <v>0</v>
      </c>
      <c r="W19" s="160">
        <v>0</v>
      </c>
      <c r="X19" s="160">
        <v>0</v>
      </c>
      <c r="Y19" s="160">
        <v>0</v>
      </c>
      <c r="Z19" s="160">
        <v>0</v>
      </c>
      <c r="AA19" s="160">
        <v>0</v>
      </c>
      <c r="AB19" s="160">
        <v>0</v>
      </c>
      <c r="AC19" s="121" t="s">
        <v>368</v>
      </c>
      <c r="AD19" s="754"/>
      <c r="AE19" s="754"/>
      <c r="AF19" s="754"/>
      <c r="AG19" s="754"/>
      <c r="AH19" s="754"/>
      <c r="AI19"/>
      <c r="AJ19"/>
      <c r="AK19"/>
      <c r="AL19"/>
      <c r="AM19" s="450"/>
      <c r="AN19" s="450"/>
      <c r="AO19" s="450"/>
      <c r="AP19" s="450"/>
      <c r="AQ19" s="450"/>
      <c r="AR19" s="450"/>
      <c r="AS19" s="450"/>
      <c r="AT19" s="450"/>
      <c r="AU19"/>
      <c r="AV19"/>
      <c r="AW19"/>
      <c r="AX19" s="450"/>
      <c r="AY19" s="450"/>
      <c r="AZ19" s="450"/>
      <c r="BA19" s="450"/>
      <c r="BB19" s="450"/>
      <c r="BC19" s="450"/>
      <c r="BD19" s="450"/>
      <c r="BE19" s="450"/>
      <c r="BF19" s="450"/>
      <c r="BG19" s="450"/>
      <c r="BH19" s="450"/>
      <c r="BI19" s="450"/>
      <c r="BJ19" s="450"/>
      <c r="BK19" s="450"/>
      <c r="BL19" s="450"/>
      <c r="BM19" s="450"/>
      <c r="BN19" s="450"/>
      <c r="BO19" s="450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</row>
    <row r="20" spans="1:182" s="27" customFormat="1" ht="30" customHeight="1" x14ac:dyDescent="0.35">
      <c r="A20" s="44"/>
      <c r="B20" s="118" t="s">
        <v>63</v>
      </c>
      <c r="C20" s="179">
        <v>17075.900000000001</v>
      </c>
      <c r="D20" s="159">
        <v>18488.07</v>
      </c>
      <c r="E20" s="159">
        <v>20806.7</v>
      </c>
      <c r="F20" s="159">
        <v>23231.600000000002</v>
      </c>
      <c r="G20" s="159">
        <v>23350.899999999998</v>
      </c>
      <c r="H20" s="159">
        <v>24103.499999999996</v>
      </c>
      <c r="I20" s="159">
        <v>25365.1</v>
      </c>
      <c r="J20" s="159">
        <v>27878.6</v>
      </c>
      <c r="K20" s="159">
        <v>23231.600000000002</v>
      </c>
      <c r="L20" s="159">
        <v>22862.5</v>
      </c>
      <c r="M20" s="159">
        <v>23145.699999999997</v>
      </c>
      <c r="N20" s="159">
        <v>23037.8</v>
      </c>
      <c r="O20" s="159">
        <v>23350.899999999998</v>
      </c>
      <c r="P20" s="159">
        <v>23743.9</v>
      </c>
      <c r="Q20" s="159">
        <v>23644.5</v>
      </c>
      <c r="R20" s="159">
        <v>23693.199999999997</v>
      </c>
      <c r="S20" s="159">
        <v>24103.499999999996</v>
      </c>
      <c r="T20" s="159">
        <v>24499.199999999997</v>
      </c>
      <c r="U20" s="159">
        <v>24965.800000000003</v>
      </c>
      <c r="V20" s="159">
        <v>25505.800000000003</v>
      </c>
      <c r="W20" s="159">
        <v>25365.1</v>
      </c>
      <c r="X20" s="159">
        <v>26306.800000000003</v>
      </c>
      <c r="Y20" s="159">
        <v>27019.799999999996</v>
      </c>
      <c r="Z20" s="159">
        <v>27314.800000000003</v>
      </c>
      <c r="AA20" s="159">
        <v>27878.6</v>
      </c>
      <c r="AB20" s="159">
        <v>28448.6</v>
      </c>
      <c r="AC20" s="119" t="s">
        <v>367</v>
      </c>
      <c r="AD20" s="754"/>
      <c r="AE20" s="754"/>
      <c r="AF20" s="754"/>
      <c r="AG20" s="754"/>
      <c r="AH20" s="754"/>
      <c r="AI20"/>
      <c r="AJ20"/>
      <c r="AK20"/>
      <c r="AL20"/>
      <c r="AM20" s="450"/>
      <c r="AN20" s="450"/>
      <c r="AO20" s="450"/>
      <c r="AP20" s="450"/>
      <c r="AQ20" s="450"/>
      <c r="AR20" s="450"/>
      <c r="AS20" s="450"/>
      <c r="AT20" s="450"/>
      <c r="AU20"/>
      <c r="AV20"/>
      <c r="AW20"/>
      <c r="AX20" s="450"/>
      <c r="AY20" s="450"/>
      <c r="AZ20" s="450"/>
      <c r="BA20" s="450"/>
      <c r="BB20" s="450"/>
      <c r="BC20" s="450"/>
      <c r="BD20" s="450"/>
      <c r="BE20" s="450"/>
      <c r="BF20" s="450"/>
      <c r="BG20" s="450"/>
      <c r="BH20" s="450"/>
      <c r="BI20" s="450"/>
      <c r="BJ20" s="450"/>
      <c r="BK20" s="450"/>
      <c r="BL20" s="450"/>
      <c r="BM20" s="450"/>
      <c r="BN20" s="450"/>
      <c r="BO20" s="45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</row>
    <row r="21" spans="1:182" s="27" customFormat="1" ht="30" customHeight="1" x14ac:dyDescent="0.35">
      <c r="A21" s="44"/>
      <c r="B21" s="120" t="s">
        <v>62</v>
      </c>
      <c r="C21" s="180">
        <v>831.6</v>
      </c>
      <c r="D21" s="160">
        <v>795.27</v>
      </c>
      <c r="E21" s="160">
        <v>626.20000000000005</v>
      </c>
      <c r="F21" s="160">
        <v>794.1</v>
      </c>
      <c r="G21" s="160">
        <v>961.1</v>
      </c>
      <c r="H21" s="160">
        <v>951.8</v>
      </c>
      <c r="I21" s="160">
        <v>788.3</v>
      </c>
      <c r="J21" s="160">
        <v>917.6</v>
      </c>
      <c r="K21" s="160">
        <v>794.1</v>
      </c>
      <c r="L21" s="160">
        <v>946.5</v>
      </c>
      <c r="M21" s="160">
        <v>1233.9000000000001</v>
      </c>
      <c r="N21" s="160">
        <v>1109.4000000000001</v>
      </c>
      <c r="O21" s="160">
        <v>961.1</v>
      </c>
      <c r="P21" s="160">
        <v>935.2</v>
      </c>
      <c r="Q21" s="160">
        <v>867.1</v>
      </c>
      <c r="R21" s="160">
        <v>922.3</v>
      </c>
      <c r="S21" s="160">
        <v>951.8</v>
      </c>
      <c r="T21" s="160">
        <v>995.4</v>
      </c>
      <c r="U21" s="160">
        <v>1005.5</v>
      </c>
      <c r="V21" s="160">
        <v>894.4</v>
      </c>
      <c r="W21" s="160">
        <v>788.3</v>
      </c>
      <c r="X21" s="160">
        <v>952.6</v>
      </c>
      <c r="Y21" s="160">
        <v>940</v>
      </c>
      <c r="Z21" s="160">
        <v>905.7</v>
      </c>
      <c r="AA21" s="160">
        <v>917.6</v>
      </c>
      <c r="AB21" s="160">
        <v>849.2</v>
      </c>
      <c r="AC21" s="121" t="s">
        <v>371</v>
      </c>
      <c r="AD21" s="754"/>
      <c r="AE21" s="754"/>
      <c r="AF21" s="754"/>
      <c r="AG21" s="754"/>
      <c r="AH21" s="754"/>
      <c r="AI21"/>
      <c r="AJ21"/>
      <c r="AK21"/>
      <c r="AL21"/>
      <c r="AM21" s="450"/>
      <c r="AN21" s="450"/>
      <c r="AO21" s="450"/>
      <c r="AP21" s="450"/>
      <c r="AQ21" s="450"/>
      <c r="AR21" s="450"/>
      <c r="AS21" s="450"/>
      <c r="AT21" s="450"/>
      <c r="AU21"/>
      <c r="AV21"/>
      <c r="AW21"/>
      <c r="AX21" s="450"/>
      <c r="AY21" s="450"/>
      <c r="AZ21" s="450"/>
      <c r="BA21" s="450"/>
      <c r="BB21" s="450"/>
      <c r="BC21" s="450"/>
      <c r="BD21" s="450"/>
      <c r="BE21" s="450"/>
      <c r="BF21" s="450"/>
      <c r="BG21" s="450"/>
      <c r="BH21" s="450"/>
      <c r="BI21" s="450"/>
      <c r="BJ21" s="450"/>
      <c r="BK21" s="450"/>
      <c r="BL21" s="450"/>
      <c r="BM21" s="450"/>
      <c r="BN21" s="450"/>
      <c r="BO21" s="450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</row>
    <row r="22" spans="1:182" s="27" customFormat="1" ht="30" customHeight="1" x14ac:dyDescent="0.35">
      <c r="A22" s="44"/>
      <c r="B22" s="122" t="s">
        <v>57</v>
      </c>
      <c r="C22" s="181">
        <v>0</v>
      </c>
      <c r="D22" s="161">
        <v>0</v>
      </c>
      <c r="E22" s="161">
        <v>0</v>
      </c>
      <c r="F22" s="161">
        <v>0</v>
      </c>
      <c r="G22" s="161">
        <v>0</v>
      </c>
      <c r="H22" s="161">
        <v>0</v>
      </c>
      <c r="I22" s="161">
        <v>0</v>
      </c>
      <c r="J22" s="161">
        <v>0</v>
      </c>
      <c r="K22" s="161">
        <v>0</v>
      </c>
      <c r="L22" s="161">
        <v>0</v>
      </c>
      <c r="M22" s="161">
        <v>0</v>
      </c>
      <c r="N22" s="161">
        <v>0</v>
      </c>
      <c r="O22" s="161">
        <v>0</v>
      </c>
      <c r="P22" s="161">
        <v>0</v>
      </c>
      <c r="Q22" s="161">
        <v>0</v>
      </c>
      <c r="R22" s="161">
        <v>0</v>
      </c>
      <c r="S22" s="161">
        <v>0</v>
      </c>
      <c r="T22" s="161">
        <v>0</v>
      </c>
      <c r="U22" s="161">
        <v>0</v>
      </c>
      <c r="V22" s="161">
        <v>0</v>
      </c>
      <c r="W22" s="161">
        <v>0</v>
      </c>
      <c r="X22" s="161">
        <v>0</v>
      </c>
      <c r="Y22" s="161">
        <v>0</v>
      </c>
      <c r="Z22" s="161">
        <v>0</v>
      </c>
      <c r="AA22" s="161">
        <v>0</v>
      </c>
      <c r="AB22" s="161">
        <v>0</v>
      </c>
      <c r="AC22" s="123" t="s">
        <v>340</v>
      </c>
      <c r="AD22" s="754"/>
      <c r="AE22" s="754"/>
      <c r="AF22" s="754"/>
      <c r="AG22" s="754"/>
      <c r="AH22" s="754"/>
      <c r="AI22"/>
      <c r="AJ22"/>
      <c r="AK22"/>
      <c r="AL22"/>
      <c r="AM22" s="450"/>
      <c r="AN22" s="450"/>
      <c r="AO22" s="450"/>
      <c r="AP22" s="450"/>
      <c r="AQ22" s="450"/>
      <c r="AR22" s="450"/>
      <c r="AS22" s="450"/>
      <c r="AT22" s="450"/>
      <c r="AU22"/>
      <c r="AV22"/>
      <c r="AW22"/>
      <c r="AX22" s="450"/>
      <c r="AY22" s="450"/>
      <c r="AZ22" s="450"/>
      <c r="BA22" s="450"/>
      <c r="BB22" s="450"/>
      <c r="BC22" s="450"/>
      <c r="BD22" s="450"/>
      <c r="BE22" s="450"/>
      <c r="BF22" s="450"/>
      <c r="BG22" s="450"/>
      <c r="BH22" s="450"/>
      <c r="BI22" s="450"/>
      <c r="BJ22" s="450"/>
      <c r="BK22" s="450"/>
      <c r="BL22" s="450"/>
      <c r="BM22" s="450"/>
      <c r="BN22" s="450"/>
      <c r="BO22" s="450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</row>
    <row r="23" spans="1:182" s="27" customFormat="1" ht="30" customHeight="1" x14ac:dyDescent="0.35">
      <c r="A23" s="44"/>
      <c r="B23" s="124" t="s">
        <v>61</v>
      </c>
      <c r="C23" s="182">
        <v>831.6</v>
      </c>
      <c r="D23" s="162">
        <v>795.27</v>
      </c>
      <c r="E23" s="162">
        <v>626.20000000000005</v>
      </c>
      <c r="F23" s="162">
        <v>794.1</v>
      </c>
      <c r="G23" s="162">
        <v>961.1</v>
      </c>
      <c r="H23" s="162">
        <v>951.8</v>
      </c>
      <c r="I23" s="162">
        <v>788.3</v>
      </c>
      <c r="J23" s="162">
        <v>917.6</v>
      </c>
      <c r="K23" s="162">
        <v>794.1</v>
      </c>
      <c r="L23" s="162">
        <v>946.5</v>
      </c>
      <c r="M23" s="162">
        <v>1233.9000000000001</v>
      </c>
      <c r="N23" s="162">
        <v>1109.4000000000001</v>
      </c>
      <c r="O23" s="162">
        <v>961.1</v>
      </c>
      <c r="P23" s="162">
        <v>935.2</v>
      </c>
      <c r="Q23" s="162">
        <v>867.1</v>
      </c>
      <c r="R23" s="162">
        <v>922.3</v>
      </c>
      <c r="S23" s="162">
        <v>951.8</v>
      </c>
      <c r="T23" s="162">
        <v>995.4</v>
      </c>
      <c r="U23" s="162">
        <v>1005.5</v>
      </c>
      <c r="V23" s="162">
        <v>894.4</v>
      </c>
      <c r="W23" s="162">
        <v>788.3</v>
      </c>
      <c r="X23" s="162">
        <v>952.6</v>
      </c>
      <c r="Y23" s="162">
        <v>940</v>
      </c>
      <c r="Z23" s="162">
        <v>905.7</v>
      </c>
      <c r="AA23" s="162">
        <v>917.6</v>
      </c>
      <c r="AB23" s="162">
        <v>849.2</v>
      </c>
      <c r="AC23" s="125" t="s">
        <v>369</v>
      </c>
      <c r="AD23" s="754"/>
      <c r="AE23" s="754"/>
      <c r="AF23" s="754"/>
      <c r="AG23" s="754"/>
      <c r="AH23" s="754"/>
      <c r="AI23"/>
      <c r="AJ23"/>
      <c r="AK23"/>
      <c r="AL23"/>
      <c r="AM23" s="450"/>
      <c r="AN23" s="450"/>
      <c r="AO23" s="450"/>
      <c r="AP23" s="450"/>
      <c r="AQ23" s="450"/>
      <c r="AR23" s="450"/>
      <c r="AS23" s="450"/>
      <c r="AT23" s="450"/>
      <c r="AU23"/>
      <c r="AV23"/>
      <c r="AW23"/>
      <c r="AX23" s="450"/>
      <c r="AY23" s="450"/>
      <c r="AZ23" s="450"/>
      <c r="BA23" s="450"/>
      <c r="BB23" s="450"/>
      <c r="BC23" s="450"/>
      <c r="BD23" s="450"/>
      <c r="BE23" s="450"/>
      <c r="BF23" s="450"/>
      <c r="BG23" s="450"/>
      <c r="BH23" s="450"/>
      <c r="BI23" s="450"/>
      <c r="BJ23" s="450"/>
      <c r="BK23" s="450"/>
      <c r="BL23" s="450"/>
      <c r="BM23" s="450"/>
      <c r="BN23" s="450"/>
      <c r="BO23" s="450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</row>
    <row r="24" spans="1:182" s="27" customFormat="1" ht="30" customHeight="1" x14ac:dyDescent="0.35">
      <c r="A24" s="44"/>
      <c r="B24" s="118" t="s">
        <v>51</v>
      </c>
      <c r="C24" s="179">
        <v>831.6</v>
      </c>
      <c r="D24" s="159">
        <v>795.27</v>
      </c>
      <c r="E24" s="159">
        <v>626.20000000000005</v>
      </c>
      <c r="F24" s="159">
        <v>794.1</v>
      </c>
      <c r="G24" s="159">
        <v>961.1</v>
      </c>
      <c r="H24" s="159">
        <v>951.8</v>
      </c>
      <c r="I24" s="159">
        <v>788.3</v>
      </c>
      <c r="J24" s="159">
        <v>917.6</v>
      </c>
      <c r="K24" s="159">
        <v>794.1</v>
      </c>
      <c r="L24" s="159">
        <v>946.5</v>
      </c>
      <c r="M24" s="159">
        <v>1233.9000000000001</v>
      </c>
      <c r="N24" s="159">
        <v>1109.4000000000001</v>
      </c>
      <c r="O24" s="159">
        <v>961.1</v>
      </c>
      <c r="P24" s="159">
        <v>935.2</v>
      </c>
      <c r="Q24" s="159">
        <v>867.1</v>
      </c>
      <c r="R24" s="159">
        <v>922.3</v>
      </c>
      <c r="S24" s="159">
        <v>951.8</v>
      </c>
      <c r="T24" s="159">
        <v>995.4</v>
      </c>
      <c r="U24" s="159">
        <v>1005.5</v>
      </c>
      <c r="V24" s="159">
        <v>894.4</v>
      </c>
      <c r="W24" s="159">
        <v>788.3</v>
      </c>
      <c r="X24" s="159">
        <v>952.6</v>
      </c>
      <c r="Y24" s="159">
        <v>940</v>
      </c>
      <c r="Z24" s="159">
        <v>905.7</v>
      </c>
      <c r="AA24" s="159">
        <v>917.6</v>
      </c>
      <c r="AB24" s="159">
        <v>849.2</v>
      </c>
      <c r="AC24" s="119" t="s">
        <v>370</v>
      </c>
      <c r="AD24" s="754"/>
      <c r="AE24" s="754"/>
      <c r="AF24" s="754"/>
      <c r="AG24" s="754"/>
      <c r="AH24" s="754"/>
      <c r="AI24"/>
      <c r="AJ24"/>
      <c r="AK24"/>
      <c r="AL24"/>
      <c r="AM24" s="450"/>
      <c r="AN24" s="450"/>
      <c r="AO24" s="450"/>
      <c r="AP24" s="450"/>
      <c r="AQ24" s="450"/>
      <c r="AR24" s="450"/>
      <c r="AS24" s="450"/>
      <c r="AT24" s="450"/>
      <c r="AU24"/>
      <c r="AV24"/>
      <c r="AW24"/>
      <c r="AX24" s="450"/>
      <c r="AY24" s="450"/>
      <c r="AZ24" s="450"/>
      <c r="BA24" s="450"/>
      <c r="BB24" s="450"/>
      <c r="BC24" s="450"/>
      <c r="BD24" s="450"/>
      <c r="BE24" s="450"/>
      <c r="BF24" s="450"/>
      <c r="BG24" s="450"/>
      <c r="BH24" s="450"/>
      <c r="BI24" s="450"/>
      <c r="BJ24" s="450"/>
      <c r="BK24" s="450"/>
      <c r="BL24" s="450"/>
      <c r="BM24" s="450"/>
      <c r="BN24" s="450"/>
      <c r="BO24" s="450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</row>
    <row r="25" spans="1:182" s="27" customFormat="1" ht="30" customHeight="1" x14ac:dyDescent="0.35">
      <c r="A25" s="44"/>
      <c r="B25" s="124" t="s">
        <v>60</v>
      </c>
      <c r="C25" s="182">
        <v>7470.2</v>
      </c>
      <c r="D25" s="162">
        <v>8345.4</v>
      </c>
      <c r="E25" s="162">
        <v>9605.6</v>
      </c>
      <c r="F25" s="162">
        <v>10799.400000000001</v>
      </c>
      <c r="G25" s="162">
        <v>11810.3</v>
      </c>
      <c r="H25" s="162">
        <v>12139.599999999999</v>
      </c>
      <c r="I25" s="162">
        <v>13049.2</v>
      </c>
      <c r="J25" s="162">
        <v>14275.3</v>
      </c>
      <c r="K25" s="162">
        <v>10799.400000000001</v>
      </c>
      <c r="L25" s="162">
        <v>10544.1</v>
      </c>
      <c r="M25" s="162">
        <v>11101.8</v>
      </c>
      <c r="N25" s="162">
        <v>11321.099999999999</v>
      </c>
      <c r="O25" s="162">
        <v>11810.3</v>
      </c>
      <c r="P25" s="162">
        <v>11886.300000000001</v>
      </c>
      <c r="Q25" s="162">
        <v>11741.9</v>
      </c>
      <c r="R25" s="162">
        <v>11830.4</v>
      </c>
      <c r="S25" s="162">
        <v>12139.599999999999</v>
      </c>
      <c r="T25" s="162">
        <v>12182.799999999997</v>
      </c>
      <c r="U25" s="162">
        <v>12373.8</v>
      </c>
      <c r="V25" s="162">
        <v>13034.100000000002</v>
      </c>
      <c r="W25" s="162">
        <v>13049.2</v>
      </c>
      <c r="X25" s="162">
        <v>13279.5</v>
      </c>
      <c r="Y25" s="162">
        <v>13815.4</v>
      </c>
      <c r="Z25" s="162">
        <v>13995.1</v>
      </c>
      <c r="AA25" s="162">
        <v>14275.3</v>
      </c>
      <c r="AB25" s="162">
        <v>14481.2</v>
      </c>
      <c r="AC25" s="125" t="s">
        <v>336</v>
      </c>
      <c r="AD25" s="754"/>
      <c r="AE25" s="754"/>
      <c r="AF25" s="754"/>
      <c r="AG25" s="754"/>
      <c r="AH25" s="754"/>
      <c r="AI25"/>
      <c r="AJ25"/>
      <c r="AK25"/>
      <c r="AL25"/>
      <c r="AM25" s="450"/>
      <c r="AN25" s="450"/>
      <c r="AO25" s="450"/>
      <c r="AP25" s="450"/>
      <c r="AQ25" s="450"/>
      <c r="AR25" s="450"/>
      <c r="AS25" s="450"/>
      <c r="AT25" s="450"/>
      <c r="AU25"/>
      <c r="AV25"/>
      <c r="AW25"/>
      <c r="AX25" s="450"/>
      <c r="AY25" s="450"/>
      <c r="AZ25" s="450"/>
      <c r="BA25" s="450"/>
      <c r="BB25" s="450"/>
      <c r="BC25" s="450"/>
      <c r="BD25" s="450"/>
      <c r="BE25" s="450"/>
      <c r="BF25" s="450"/>
      <c r="BG25" s="450"/>
      <c r="BH25" s="450"/>
      <c r="BI25" s="450"/>
      <c r="BJ25" s="450"/>
      <c r="BK25" s="450"/>
      <c r="BL25" s="450"/>
      <c r="BM25" s="450"/>
      <c r="BN25" s="450"/>
      <c r="BO25" s="450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</row>
    <row r="26" spans="1:182" s="27" customFormat="1" ht="30" customHeight="1" x14ac:dyDescent="0.35">
      <c r="A26" s="44"/>
      <c r="B26" s="122" t="s">
        <v>55</v>
      </c>
      <c r="C26" s="181">
        <v>623.4</v>
      </c>
      <c r="D26" s="161">
        <v>433.3</v>
      </c>
      <c r="E26" s="161">
        <v>846.90000000000009</v>
      </c>
      <c r="F26" s="161">
        <v>1235.9000000000001</v>
      </c>
      <c r="G26" s="161">
        <v>1799.4</v>
      </c>
      <c r="H26" s="161">
        <v>1722.5</v>
      </c>
      <c r="I26" s="161">
        <v>1789.3</v>
      </c>
      <c r="J26" s="161">
        <v>1918.1</v>
      </c>
      <c r="K26" s="161">
        <v>1235.9000000000001</v>
      </c>
      <c r="L26" s="161">
        <v>1200.9000000000001</v>
      </c>
      <c r="M26" s="161">
        <v>1452.9</v>
      </c>
      <c r="N26" s="161">
        <v>1505.6</v>
      </c>
      <c r="O26" s="161">
        <v>1799.4</v>
      </c>
      <c r="P26" s="161">
        <v>1816.7</v>
      </c>
      <c r="Q26" s="161">
        <v>1798.2</v>
      </c>
      <c r="R26" s="161">
        <v>1755.1999999999998</v>
      </c>
      <c r="S26" s="161">
        <v>1722.5</v>
      </c>
      <c r="T26" s="161">
        <v>1797</v>
      </c>
      <c r="U26" s="161">
        <v>1732.5</v>
      </c>
      <c r="V26" s="161">
        <v>1830.7</v>
      </c>
      <c r="W26" s="161">
        <v>1789.3</v>
      </c>
      <c r="X26" s="161">
        <v>1771.3</v>
      </c>
      <c r="Y26" s="161">
        <v>1866.8</v>
      </c>
      <c r="Z26" s="161">
        <v>1743.9</v>
      </c>
      <c r="AA26" s="161">
        <v>1918.1</v>
      </c>
      <c r="AB26" s="161">
        <v>1885.5</v>
      </c>
      <c r="AC26" s="123" t="s">
        <v>347</v>
      </c>
      <c r="AD26" s="754"/>
      <c r="AE26" s="754"/>
      <c r="AF26" s="754"/>
      <c r="AG26" s="754"/>
      <c r="AH26" s="754"/>
      <c r="AI26"/>
      <c r="AJ26"/>
      <c r="AK26"/>
      <c r="AL26"/>
      <c r="AM26" s="450"/>
      <c r="AN26" s="450"/>
      <c r="AO26" s="450"/>
      <c r="AP26" s="450"/>
      <c r="AQ26" s="450"/>
      <c r="AR26" s="450"/>
      <c r="AS26" s="450"/>
      <c r="AT26" s="450"/>
      <c r="AU26"/>
      <c r="AV26"/>
      <c r="AW26"/>
      <c r="AX26" s="450"/>
      <c r="AY26" s="450"/>
      <c r="AZ26" s="450"/>
      <c r="BA26" s="450"/>
      <c r="BB26" s="450"/>
      <c r="BC26" s="450"/>
      <c r="BD26" s="450"/>
      <c r="BE26" s="450"/>
      <c r="BF26" s="450"/>
      <c r="BG26" s="450"/>
      <c r="BH26" s="450"/>
      <c r="BI26" s="450"/>
      <c r="BJ26" s="450"/>
      <c r="BK26" s="450"/>
      <c r="BL26" s="450"/>
      <c r="BM26" s="450"/>
      <c r="BN26" s="450"/>
      <c r="BO26" s="450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</row>
    <row r="27" spans="1:182" s="27" customFormat="1" ht="30" customHeight="1" x14ac:dyDescent="0.35">
      <c r="A27" s="44"/>
      <c r="B27" s="120" t="s">
        <v>59</v>
      </c>
      <c r="C27" s="180">
        <v>536.6</v>
      </c>
      <c r="D27" s="160">
        <v>358.5</v>
      </c>
      <c r="E27" s="160">
        <v>736.7</v>
      </c>
      <c r="F27" s="160">
        <v>1085</v>
      </c>
      <c r="G27" s="160">
        <v>1699</v>
      </c>
      <c r="H27" s="160">
        <v>1640.4</v>
      </c>
      <c r="I27" s="160">
        <v>1729.2</v>
      </c>
      <c r="J27" s="160">
        <v>1842</v>
      </c>
      <c r="K27" s="160">
        <v>1085</v>
      </c>
      <c r="L27" s="160">
        <v>1067.4000000000001</v>
      </c>
      <c r="M27" s="160">
        <v>1331.2</v>
      </c>
      <c r="N27" s="160">
        <v>1404</v>
      </c>
      <c r="O27" s="160">
        <v>1699</v>
      </c>
      <c r="P27" s="160">
        <v>1713.3</v>
      </c>
      <c r="Q27" s="160">
        <v>1689.9</v>
      </c>
      <c r="R27" s="160">
        <v>1655.1</v>
      </c>
      <c r="S27" s="160">
        <v>1640.4</v>
      </c>
      <c r="T27" s="160">
        <v>1716</v>
      </c>
      <c r="U27" s="160">
        <v>1657.4</v>
      </c>
      <c r="V27" s="160">
        <v>1753.3</v>
      </c>
      <c r="W27" s="160">
        <v>1729.2</v>
      </c>
      <c r="X27" s="160">
        <v>1713.5</v>
      </c>
      <c r="Y27" s="160">
        <v>1811.3</v>
      </c>
      <c r="Z27" s="160">
        <v>1692</v>
      </c>
      <c r="AA27" s="160">
        <v>1842</v>
      </c>
      <c r="AB27" s="160">
        <v>1813.6</v>
      </c>
      <c r="AC27" s="121" t="s">
        <v>373</v>
      </c>
      <c r="AD27" s="754"/>
      <c r="AE27" s="754"/>
      <c r="AF27" s="754"/>
      <c r="AG27" s="754"/>
      <c r="AH27" s="754"/>
      <c r="AI27"/>
      <c r="AJ27"/>
      <c r="AK27"/>
      <c r="AL27"/>
      <c r="AM27" s="450"/>
      <c r="AN27" s="450"/>
      <c r="AO27" s="450"/>
      <c r="AP27" s="450"/>
      <c r="AQ27" s="450"/>
      <c r="AR27" s="450"/>
      <c r="AS27" s="450"/>
      <c r="AT27" s="450"/>
      <c r="AU27"/>
      <c r="AV27"/>
      <c r="AW27"/>
      <c r="AX27" s="450"/>
      <c r="AY27" s="450"/>
      <c r="AZ27" s="450"/>
      <c r="BA27" s="450"/>
      <c r="BB27" s="450"/>
      <c r="BC27" s="450"/>
      <c r="BD27" s="450"/>
      <c r="BE27" s="450"/>
      <c r="BF27" s="450"/>
      <c r="BG27" s="450"/>
      <c r="BH27" s="450"/>
      <c r="BI27" s="450"/>
      <c r="BJ27" s="450"/>
      <c r="BK27" s="450"/>
      <c r="BL27" s="450"/>
      <c r="BM27" s="450"/>
      <c r="BN27" s="450"/>
      <c r="BO27" s="450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</row>
    <row r="28" spans="1:182" s="27" customFormat="1" ht="30" customHeight="1" x14ac:dyDescent="0.35">
      <c r="A28" s="44"/>
      <c r="B28" s="118" t="s">
        <v>58</v>
      </c>
      <c r="C28" s="179">
        <v>86.8</v>
      </c>
      <c r="D28" s="159">
        <v>74.8</v>
      </c>
      <c r="E28" s="159">
        <v>110.2</v>
      </c>
      <c r="F28" s="159">
        <v>150.9</v>
      </c>
      <c r="G28" s="159">
        <v>100.4</v>
      </c>
      <c r="H28" s="159">
        <v>82.1</v>
      </c>
      <c r="I28" s="159">
        <v>60.1</v>
      </c>
      <c r="J28" s="159">
        <v>76.099999999999994</v>
      </c>
      <c r="K28" s="159">
        <v>150.9</v>
      </c>
      <c r="L28" s="159">
        <v>133.5</v>
      </c>
      <c r="M28" s="159">
        <v>121.7</v>
      </c>
      <c r="N28" s="159">
        <v>101.6</v>
      </c>
      <c r="O28" s="159">
        <v>100.4</v>
      </c>
      <c r="P28" s="159">
        <v>103.4</v>
      </c>
      <c r="Q28" s="159">
        <v>108.3</v>
      </c>
      <c r="R28" s="159">
        <v>100.1</v>
      </c>
      <c r="S28" s="159">
        <v>82.1</v>
      </c>
      <c r="T28" s="159">
        <v>81</v>
      </c>
      <c r="U28" s="159">
        <v>75.099999999999994</v>
      </c>
      <c r="V28" s="159">
        <v>77.400000000000006</v>
      </c>
      <c r="W28" s="159">
        <v>60.1</v>
      </c>
      <c r="X28" s="159">
        <v>57.8</v>
      </c>
      <c r="Y28" s="159">
        <v>55.5</v>
      </c>
      <c r="Z28" s="159">
        <v>51.9</v>
      </c>
      <c r="AA28" s="159">
        <v>76.099999999999994</v>
      </c>
      <c r="AB28" s="159">
        <v>71.900000000000006</v>
      </c>
      <c r="AC28" s="119" t="s">
        <v>374</v>
      </c>
      <c r="AD28" s="754"/>
      <c r="AE28" s="754"/>
      <c r="AF28" s="754"/>
      <c r="AG28" s="754"/>
      <c r="AH28" s="754"/>
      <c r="AI28"/>
      <c r="AJ28"/>
      <c r="AK28"/>
      <c r="AL28"/>
      <c r="AM28" s="450"/>
      <c r="AN28" s="450"/>
      <c r="AO28" s="450"/>
      <c r="AP28" s="450"/>
      <c r="AQ28" s="450"/>
      <c r="AR28" s="450"/>
      <c r="AS28" s="450"/>
      <c r="AT28" s="450"/>
      <c r="AU28"/>
      <c r="AV28"/>
      <c r="AW28"/>
      <c r="AX28" s="450"/>
      <c r="AY28" s="450"/>
      <c r="AZ28" s="450"/>
      <c r="BA28" s="450"/>
      <c r="BB28" s="450"/>
      <c r="BC28" s="450"/>
      <c r="BD28" s="450"/>
      <c r="BE28" s="450"/>
      <c r="BF28" s="450"/>
      <c r="BG28" s="450"/>
      <c r="BH28" s="450"/>
      <c r="BI28" s="450"/>
      <c r="BJ28" s="450"/>
      <c r="BK28" s="450"/>
      <c r="BL28" s="450"/>
      <c r="BM28" s="450"/>
      <c r="BN28" s="450"/>
      <c r="BO28" s="450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</row>
    <row r="29" spans="1:182" s="27" customFormat="1" ht="30" customHeight="1" x14ac:dyDescent="0.35">
      <c r="A29" s="44"/>
      <c r="B29" s="120" t="s">
        <v>57</v>
      </c>
      <c r="C29" s="180">
        <v>4882.5</v>
      </c>
      <c r="D29" s="160">
        <v>5605.9</v>
      </c>
      <c r="E29" s="160">
        <v>6090.5</v>
      </c>
      <c r="F29" s="160">
        <v>6773.7</v>
      </c>
      <c r="G29" s="160">
        <v>7219.4</v>
      </c>
      <c r="H29" s="160">
        <v>7896.0999999999995</v>
      </c>
      <c r="I29" s="160">
        <v>8867.4000000000015</v>
      </c>
      <c r="J29" s="160">
        <v>10412.5</v>
      </c>
      <c r="K29" s="160">
        <v>6773.7</v>
      </c>
      <c r="L29" s="160">
        <v>6645.9</v>
      </c>
      <c r="M29" s="160">
        <v>6808.7</v>
      </c>
      <c r="N29" s="160">
        <v>7057.0999999999995</v>
      </c>
      <c r="O29" s="160">
        <v>7219.4</v>
      </c>
      <c r="P29" s="160">
        <v>7352.8</v>
      </c>
      <c r="Q29" s="160">
        <v>7349.5999999999995</v>
      </c>
      <c r="R29" s="160">
        <v>7524.4</v>
      </c>
      <c r="S29" s="160">
        <v>7896.0999999999995</v>
      </c>
      <c r="T29" s="160">
        <v>7940.5999999999995</v>
      </c>
      <c r="U29" s="160">
        <v>8173.0999999999995</v>
      </c>
      <c r="V29" s="160">
        <v>8755.4000000000015</v>
      </c>
      <c r="W29" s="160">
        <v>8867.4000000000015</v>
      </c>
      <c r="X29" s="160">
        <v>9188.6</v>
      </c>
      <c r="Y29" s="160">
        <v>9808.6</v>
      </c>
      <c r="Z29" s="160">
        <v>10114.900000000001</v>
      </c>
      <c r="AA29" s="160">
        <v>10412.5</v>
      </c>
      <c r="AB29" s="160">
        <v>10607.2</v>
      </c>
      <c r="AC29" s="121" t="s">
        <v>375</v>
      </c>
      <c r="AD29" s="754"/>
      <c r="AE29" s="754"/>
      <c r="AF29" s="754"/>
      <c r="AG29" s="754"/>
      <c r="AH29" s="754"/>
      <c r="AI29"/>
      <c r="AJ29"/>
      <c r="AK29"/>
      <c r="AL29"/>
      <c r="AM29" s="450"/>
      <c r="AN29" s="450"/>
      <c r="AO29" s="450"/>
      <c r="AP29" s="450"/>
      <c r="AQ29" s="450"/>
      <c r="AR29" s="450"/>
      <c r="AS29" s="450"/>
      <c r="AT29" s="450"/>
      <c r="AU29"/>
      <c r="AV29"/>
      <c r="AW29"/>
      <c r="AX29" s="450"/>
      <c r="AY29" s="450"/>
      <c r="AZ29" s="450"/>
      <c r="BA29" s="450"/>
      <c r="BB29" s="450"/>
      <c r="BC29" s="450"/>
      <c r="BD29" s="450"/>
      <c r="BE29" s="450"/>
      <c r="BF29" s="450"/>
      <c r="BG29" s="450"/>
      <c r="BH29" s="450"/>
      <c r="BI29" s="450"/>
      <c r="BJ29" s="450"/>
      <c r="BK29" s="450"/>
      <c r="BL29" s="450"/>
      <c r="BM29" s="450"/>
      <c r="BN29" s="450"/>
      <c r="BO29" s="450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</row>
    <row r="30" spans="1:182" s="27" customFormat="1" ht="30" customHeight="1" x14ac:dyDescent="0.35">
      <c r="A30" s="44"/>
      <c r="B30" s="118" t="s">
        <v>49</v>
      </c>
      <c r="C30" s="179">
        <v>4882.5</v>
      </c>
      <c r="D30" s="159">
        <v>5605.9</v>
      </c>
      <c r="E30" s="159">
        <v>6090.5</v>
      </c>
      <c r="F30" s="159">
        <v>6773.7</v>
      </c>
      <c r="G30" s="159">
        <v>7219.4</v>
      </c>
      <c r="H30" s="159">
        <v>7896.0999999999995</v>
      </c>
      <c r="I30" s="159">
        <v>8867.4000000000015</v>
      </c>
      <c r="J30" s="159">
        <v>10412.5</v>
      </c>
      <c r="K30" s="159">
        <v>6773.7</v>
      </c>
      <c r="L30" s="159">
        <v>6645.9</v>
      </c>
      <c r="M30" s="159">
        <v>6808.7</v>
      </c>
      <c r="N30" s="159">
        <v>7057.0999999999995</v>
      </c>
      <c r="O30" s="159">
        <v>7219.4</v>
      </c>
      <c r="P30" s="159">
        <v>7352.8</v>
      </c>
      <c r="Q30" s="159">
        <v>7349.5999999999995</v>
      </c>
      <c r="R30" s="159">
        <v>7524.4</v>
      </c>
      <c r="S30" s="159">
        <v>7896.0999999999995</v>
      </c>
      <c r="T30" s="159">
        <v>7940.5999999999995</v>
      </c>
      <c r="U30" s="159">
        <v>8173.0999999999995</v>
      </c>
      <c r="V30" s="159">
        <v>8755.4000000000015</v>
      </c>
      <c r="W30" s="159">
        <v>8867.4000000000015</v>
      </c>
      <c r="X30" s="159">
        <v>9188.6</v>
      </c>
      <c r="Y30" s="159">
        <v>9808.6</v>
      </c>
      <c r="Z30" s="159">
        <v>10114.900000000001</v>
      </c>
      <c r="AA30" s="159">
        <v>10412.5</v>
      </c>
      <c r="AB30" s="159">
        <v>10607.2</v>
      </c>
      <c r="AC30" s="119" t="s">
        <v>376</v>
      </c>
      <c r="AD30" s="754"/>
      <c r="AE30" s="754"/>
      <c r="AF30" s="754"/>
      <c r="AG30" s="754"/>
      <c r="AH30" s="754"/>
      <c r="AI30"/>
      <c r="AJ30"/>
      <c r="AK30"/>
      <c r="AL30"/>
      <c r="AM30" s="450"/>
      <c r="AN30" s="450"/>
      <c r="AO30" s="450"/>
      <c r="AP30" s="450"/>
      <c r="AQ30" s="450"/>
      <c r="AR30" s="450"/>
      <c r="AS30" s="450"/>
      <c r="AT30" s="450"/>
      <c r="AU30"/>
      <c r="AV30"/>
      <c r="AW30"/>
      <c r="AX30" s="450"/>
      <c r="AY30" s="450"/>
      <c r="AZ30" s="450"/>
      <c r="BA30" s="450"/>
      <c r="BB30" s="450"/>
      <c r="BC30" s="450"/>
      <c r="BD30" s="450"/>
      <c r="BE30" s="450"/>
      <c r="BF30" s="450"/>
      <c r="BG30" s="450"/>
      <c r="BH30" s="450"/>
      <c r="BI30" s="450"/>
      <c r="BJ30" s="450"/>
      <c r="BK30" s="450"/>
      <c r="BL30" s="450"/>
      <c r="BM30" s="450"/>
      <c r="BN30" s="450"/>
      <c r="BO30" s="45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</row>
    <row r="31" spans="1:182" s="27" customFormat="1" ht="30" customHeight="1" x14ac:dyDescent="0.35">
      <c r="A31" s="44"/>
      <c r="B31" s="124" t="s">
        <v>52</v>
      </c>
      <c r="C31" s="182">
        <v>168</v>
      </c>
      <c r="D31" s="162">
        <v>208.8</v>
      </c>
      <c r="E31" s="162">
        <v>417.1</v>
      </c>
      <c r="F31" s="162">
        <v>563.20000000000005</v>
      </c>
      <c r="G31" s="162">
        <v>786.3</v>
      </c>
      <c r="H31" s="162">
        <v>631.29999999999995</v>
      </c>
      <c r="I31" s="162">
        <v>629</v>
      </c>
      <c r="J31" s="162">
        <v>469.9</v>
      </c>
      <c r="K31" s="162">
        <v>563.20000000000005</v>
      </c>
      <c r="L31" s="162">
        <v>586.20000000000005</v>
      </c>
      <c r="M31" s="162">
        <v>756.5</v>
      </c>
      <c r="N31" s="162">
        <v>718.1</v>
      </c>
      <c r="O31" s="162">
        <v>786.3</v>
      </c>
      <c r="P31" s="162">
        <v>726.1</v>
      </c>
      <c r="Q31" s="162">
        <v>648.5</v>
      </c>
      <c r="R31" s="162">
        <v>618.1</v>
      </c>
      <c r="S31" s="162">
        <v>631.29999999999995</v>
      </c>
      <c r="T31" s="162">
        <v>609.29999999999995</v>
      </c>
      <c r="U31" s="162">
        <v>630.20000000000005</v>
      </c>
      <c r="V31" s="162">
        <v>656.6</v>
      </c>
      <c r="W31" s="162">
        <v>629</v>
      </c>
      <c r="X31" s="162">
        <v>609.5</v>
      </c>
      <c r="Y31" s="162">
        <v>502</v>
      </c>
      <c r="Z31" s="162">
        <v>523</v>
      </c>
      <c r="AA31" s="162">
        <v>469.9</v>
      </c>
      <c r="AB31" s="162">
        <v>573.1</v>
      </c>
      <c r="AC31" s="125" t="s">
        <v>326</v>
      </c>
      <c r="AD31" s="754"/>
      <c r="AE31" s="754"/>
      <c r="AF31" s="754"/>
      <c r="AG31" s="754"/>
      <c r="AH31" s="754"/>
      <c r="AI31"/>
      <c r="AJ31"/>
      <c r="AK31"/>
      <c r="AL31"/>
      <c r="AM31" s="450"/>
      <c r="AN31" s="450"/>
      <c r="AO31" s="450"/>
      <c r="AP31" s="450"/>
      <c r="AQ31" s="450"/>
      <c r="AR31" s="450"/>
      <c r="AS31" s="450"/>
      <c r="AT31" s="450"/>
      <c r="AU31"/>
      <c r="AV31"/>
      <c r="AW31"/>
      <c r="AX31" s="450"/>
      <c r="AY31" s="450"/>
      <c r="AZ31" s="450"/>
      <c r="BA31" s="450"/>
      <c r="BB31" s="450"/>
      <c r="BC31" s="450"/>
      <c r="BD31" s="450"/>
      <c r="BE31" s="450"/>
      <c r="BF31" s="450"/>
      <c r="BG31" s="450"/>
      <c r="BH31" s="450"/>
      <c r="BI31" s="450"/>
      <c r="BJ31" s="450"/>
      <c r="BK31" s="450"/>
      <c r="BL31" s="450"/>
      <c r="BM31" s="450"/>
      <c r="BN31" s="450"/>
      <c r="BO31" s="450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</row>
    <row r="32" spans="1:182" s="27" customFormat="1" ht="30" customHeight="1" x14ac:dyDescent="0.35">
      <c r="A32" s="44"/>
      <c r="B32" s="118" t="s">
        <v>51</v>
      </c>
      <c r="C32" s="179">
        <v>168</v>
      </c>
      <c r="D32" s="159">
        <v>208.8</v>
      </c>
      <c r="E32" s="159">
        <v>417.1</v>
      </c>
      <c r="F32" s="159">
        <v>563.20000000000005</v>
      </c>
      <c r="G32" s="159">
        <v>786.3</v>
      </c>
      <c r="H32" s="159">
        <v>631.29999999999995</v>
      </c>
      <c r="I32" s="159">
        <v>629</v>
      </c>
      <c r="J32" s="159">
        <v>469.9</v>
      </c>
      <c r="K32" s="159">
        <v>563.20000000000005</v>
      </c>
      <c r="L32" s="159">
        <v>586.20000000000005</v>
      </c>
      <c r="M32" s="159">
        <v>756.5</v>
      </c>
      <c r="N32" s="159">
        <v>718.1</v>
      </c>
      <c r="O32" s="159">
        <v>786.3</v>
      </c>
      <c r="P32" s="159">
        <v>726.1</v>
      </c>
      <c r="Q32" s="159">
        <v>648.5</v>
      </c>
      <c r="R32" s="159">
        <v>618.1</v>
      </c>
      <c r="S32" s="159">
        <v>631.29999999999995</v>
      </c>
      <c r="T32" s="159">
        <v>609.29999999999995</v>
      </c>
      <c r="U32" s="159">
        <v>630.20000000000005</v>
      </c>
      <c r="V32" s="159">
        <v>656.6</v>
      </c>
      <c r="W32" s="159">
        <v>629</v>
      </c>
      <c r="X32" s="159">
        <v>609.5</v>
      </c>
      <c r="Y32" s="159">
        <v>502</v>
      </c>
      <c r="Z32" s="159">
        <v>523</v>
      </c>
      <c r="AA32" s="159">
        <v>469.9</v>
      </c>
      <c r="AB32" s="159">
        <v>573.1</v>
      </c>
      <c r="AC32" s="119" t="s">
        <v>370</v>
      </c>
      <c r="AD32" s="754"/>
      <c r="AE32" s="754"/>
      <c r="AF32" s="754"/>
      <c r="AG32" s="754"/>
      <c r="AH32" s="754"/>
      <c r="AI32"/>
      <c r="AJ32"/>
      <c r="AK32"/>
      <c r="AL32"/>
      <c r="AM32" s="450"/>
      <c r="AN32" s="450"/>
      <c r="AO32" s="450"/>
      <c r="AP32" s="450"/>
      <c r="AQ32" s="450"/>
      <c r="AR32" s="450"/>
      <c r="AS32" s="450"/>
      <c r="AT32" s="450"/>
      <c r="AU32"/>
      <c r="AV32"/>
      <c r="AW32"/>
      <c r="AX32" s="450"/>
      <c r="AY32" s="450"/>
      <c r="AZ32" s="450"/>
      <c r="BA32" s="450"/>
      <c r="BB32" s="450"/>
      <c r="BC32" s="450"/>
      <c r="BD32" s="450"/>
      <c r="BE32" s="450"/>
      <c r="BF32" s="450"/>
      <c r="BG32" s="450"/>
      <c r="BH32" s="450"/>
      <c r="BI32" s="450"/>
      <c r="BJ32" s="450"/>
      <c r="BK32" s="450"/>
      <c r="BL32" s="450"/>
      <c r="BM32" s="450"/>
      <c r="BN32" s="450"/>
      <c r="BO32" s="450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</row>
    <row r="33" spans="1:182" s="27" customFormat="1" ht="30" customHeight="1" x14ac:dyDescent="0.35">
      <c r="A33" s="44"/>
      <c r="B33" s="124" t="s">
        <v>236</v>
      </c>
      <c r="C33" s="182">
        <v>1796.3</v>
      </c>
      <c r="D33" s="162">
        <v>2097.4</v>
      </c>
      <c r="E33" s="162">
        <v>2251.1</v>
      </c>
      <c r="F33" s="162">
        <v>2226.6</v>
      </c>
      <c r="G33" s="162">
        <v>2005.2</v>
      </c>
      <c r="H33" s="162">
        <v>1889.7</v>
      </c>
      <c r="I33" s="162">
        <v>1763.5</v>
      </c>
      <c r="J33" s="162">
        <v>1474.8</v>
      </c>
      <c r="K33" s="162">
        <v>2226.6</v>
      </c>
      <c r="L33" s="162">
        <v>2111.1</v>
      </c>
      <c r="M33" s="162">
        <v>2083.6999999999998</v>
      </c>
      <c r="N33" s="162">
        <v>2040.3</v>
      </c>
      <c r="O33" s="162">
        <v>2005.2</v>
      </c>
      <c r="P33" s="162">
        <v>1990.7</v>
      </c>
      <c r="Q33" s="162">
        <v>1945.6</v>
      </c>
      <c r="R33" s="162">
        <v>1932.7</v>
      </c>
      <c r="S33" s="162">
        <v>1889.7</v>
      </c>
      <c r="T33" s="162">
        <v>1835.9</v>
      </c>
      <c r="U33" s="162">
        <v>1838</v>
      </c>
      <c r="V33" s="162">
        <v>1791.4</v>
      </c>
      <c r="W33" s="162">
        <v>1763.5</v>
      </c>
      <c r="X33" s="162">
        <v>1710.1</v>
      </c>
      <c r="Y33" s="162">
        <v>1638</v>
      </c>
      <c r="Z33" s="162">
        <v>1613.3</v>
      </c>
      <c r="AA33" s="162">
        <v>1474.8</v>
      </c>
      <c r="AB33" s="162">
        <v>1415.4</v>
      </c>
      <c r="AC33" s="125" t="s">
        <v>377</v>
      </c>
      <c r="AD33" s="754"/>
      <c r="AE33" s="754"/>
      <c r="AF33" s="754"/>
      <c r="AG33" s="754"/>
      <c r="AH33" s="754"/>
      <c r="AI33"/>
      <c r="AJ33"/>
      <c r="AK33"/>
      <c r="AL33"/>
      <c r="AM33" s="450"/>
      <c r="AN33" s="450"/>
      <c r="AO33" s="450"/>
      <c r="AP33" s="450"/>
      <c r="AQ33" s="450"/>
      <c r="AR33" s="450"/>
      <c r="AS33" s="450"/>
      <c r="AT33" s="450"/>
      <c r="AU33"/>
      <c r="AV33"/>
      <c r="AW33"/>
      <c r="AX33" s="450"/>
      <c r="AY33" s="450"/>
      <c r="AZ33" s="450"/>
      <c r="BA33" s="450"/>
      <c r="BB33" s="450"/>
      <c r="BC33" s="450"/>
      <c r="BD33" s="450"/>
      <c r="BE33" s="450"/>
      <c r="BF33" s="450"/>
      <c r="BG33" s="450"/>
      <c r="BH33" s="450"/>
      <c r="BI33" s="450"/>
      <c r="BJ33" s="450"/>
      <c r="BK33" s="450"/>
      <c r="BL33" s="450"/>
      <c r="BM33" s="450"/>
      <c r="BN33" s="450"/>
      <c r="BO33" s="450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</row>
    <row r="34" spans="1:182" s="27" customFormat="1" ht="30" customHeight="1" x14ac:dyDescent="0.35">
      <c r="A34" s="44"/>
      <c r="B34" s="118" t="s">
        <v>49</v>
      </c>
      <c r="C34" s="179">
        <v>1796.3</v>
      </c>
      <c r="D34" s="159">
        <v>2097.4</v>
      </c>
      <c r="E34" s="159">
        <v>2251.1</v>
      </c>
      <c r="F34" s="159">
        <v>2226.6</v>
      </c>
      <c r="G34" s="159">
        <v>2005.2</v>
      </c>
      <c r="H34" s="159">
        <v>1889.7</v>
      </c>
      <c r="I34" s="159">
        <v>1763.5</v>
      </c>
      <c r="J34" s="159">
        <v>1474.8</v>
      </c>
      <c r="K34" s="159">
        <v>2226.6</v>
      </c>
      <c r="L34" s="159">
        <v>2111.1</v>
      </c>
      <c r="M34" s="159">
        <v>2083.6999999999998</v>
      </c>
      <c r="N34" s="159">
        <v>2040.3</v>
      </c>
      <c r="O34" s="159">
        <v>2005.2</v>
      </c>
      <c r="P34" s="159">
        <v>1990.7</v>
      </c>
      <c r="Q34" s="159">
        <v>1945.6</v>
      </c>
      <c r="R34" s="159">
        <v>1932.7</v>
      </c>
      <c r="S34" s="159">
        <v>1889.7</v>
      </c>
      <c r="T34" s="159">
        <v>1835.9</v>
      </c>
      <c r="U34" s="159">
        <v>1838</v>
      </c>
      <c r="V34" s="159">
        <v>1791.4</v>
      </c>
      <c r="W34" s="159">
        <v>1763.5</v>
      </c>
      <c r="X34" s="159">
        <v>1710.1</v>
      </c>
      <c r="Y34" s="159">
        <v>1638</v>
      </c>
      <c r="Z34" s="159">
        <v>1613.3</v>
      </c>
      <c r="AA34" s="159">
        <v>1474.8</v>
      </c>
      <c r="AB34" s="159">
        <v>1415.4</v>
      </c>
      <c r="AC34" s="119" t="s">
        <v>376</v>
      </c>
      <c r="AD34" s="754"/>
      <c r="AE34" s="754"/>
      <c r="AF34" s="754"/>
      <c r="AG34" s="754"/>
      <c r="AH34" s="754"/>
      <c r="AI34"/>
      <c r="AJ34"/>
      <c r="AK34"/>
      <c r="AL34"/>
      <c r="AM34" s="450"/>
      <c r="AN34" s="450"/>
      <c r="AO34" s="450"/>
      <c r="AP34" s="450"/>
      <c r="AQ34" s="450"/>
      <c r="AR34" s="450"/>
      <c r="AS34" s="450"/>
      <c r="AT34" s="450"/>
      <c r="AU34"/>
      <c r="AV34"/>
      <c r="AW34"/>
      <c r="AX34" s="450"/>
      <c r="AY34" s="450"/>
      <c r="AZ34" s="450"/>
      <c r="BA34" s="450"/>
      <c r="BB34" s="450"/>
      <c r="BC34" s="450"/>
      <c r="BD34" s="450"/>
      <c r="BE34" s="450"/>
      <c r="BF34" s="450"/>
      <c r="BG34" s="450"/>
      <c r="BH34" s="450"/>
      <c r="BI34" s="450"/>
      <c r="BJ34" s="450"/>
      <c r="BK34" s="450"/>
      <c r="BL34" s="450"/>
      <c r="BM34" s="450"/>
      <c r="BN34" s="450"/>
      <c r="BO34" s="450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</row>
    <row r="35" spans="1:182" s="27" customFormat="1" ht="30" customHeight="1" x14ac:dyDescent="0.35">
      <c r="A35" s="44"/>
      <c r="B35" s="124" t="s">
        <v>56</v>
      </c>
      <c r="C35" s="182">
        <v>8379.2000000000007</v>
      </c>
      <c r="D35" s="162">
        <v>8906.4</v>
      </c>
      <c r="E35" s="162">
        <v>10101.9</v>
      </c>
      <c r="F35" s="162">
        <v>10751.300000000001</v>
      </c>
      <c r="G35" s="162">
        <v>10037.699999999999</v>
      </c>
      <c r="H35" s="162">
        <v>10392.799999999999</v>
      </c>
      <c r="I35" s="162">
        <v>10861.5</v>
      </c>
      <c r="J35" s="162">
        <v>11721.1</v>
      </c>
      <c r="K35" s="162">
        <v>10751.300000000001</v>
      </c>
      <c r="L35" s="162">
        <v>10284.1</v>
      </c>
      <c r="M35" s="162">
        <v>10179.199999999999</v>
      </c>
      <c r="N35" s="162">
        <v>10030.300000000001</v>
      </c>
      <c r="O35" s="162">
        <v>10037.699999999999</v>
      </c>
      <c r="P35" s="162">
        <v>10316.5</v>
      </c>
      <c r="Q35" s="162">
        <v>10406.9</v>
      </c>
      <c r="R35" s="162">
        <v>10296</v>
      </c>
      <c r="S35" s="162">
        <v>10392.799999999999</v>
      </c>
      <c r="T35" s="162">
        <v>10669.1</v>
      </c>
      <c r="U35" s="162">
        <v>10874.6</v>
      </c>
      <c r="V35" s="162">
        <v>10890.2</v>
      </c>
      <c r="W35" s="162">
        <v>10861.5</v>
      </c>
      <c r="X35" s="162">
        <v>11354.7</v>
      </c>
      <c r="Y35" s="162">
        <v>11488.8</v>
      </c>
      <c r="Z35" s="162">
        <v>11612.5</v>
      </c>
      <c r="AA35" s="162">
        <v>11721.1</v>
      </c>
      <c r="AB35" s="162">
        <v>12180.699999999999</v>
      </c>
      <c r="AC35" s="125" t="s">
        <v>378</v>
      </c>
      <c r="AD35" s="754"/>
      <c r="AE35" s="754"/>
      <c r="AF35" s="754"/>
      <c r="AG35" s="754"/>
      <c r="AH35" s="754"/>
      <c r="AI35"/>
      <c r="AJ35"/>
      <c r="AK35"/>
      <c r="AL35"/>
      <c r="AM35" s="450"/>
      <c r="AN35" s="450"/>
      <c r="AO35" s="450"/>
      <c r="AP35" s="450"/>
      <c r="AQ35" s="450"/>
      <c r="AR35" s="450"/>
      <c r="AS35" s="450"/>
      <c r="AT35" s="450"/>
      <c r="AU35"/>
      <c r="AV35"/>
      <c r="AW35"/>
      <c r="AX35" s="450"/>
      <c r="AY35" s="450"/>
      <c r="AZ35" s="450"/>
      <c r="BA35" s="450"/>
      <c r="BB35" s="450"/>
      <c r="BC35" s="450"/>
      <c r="BD35" s="450"/>
      <c r="BE35" s="450"/>
      <c r="BF35" s="450"/>
      <c r="BG35" s="450"/>
      <c r="BH35" s="450"/>
      <c r="BI35" s="450"/>
      <c r="BJ35" s="450"/>
      <c r="BK35" s="450"/>
      <c r="BL35" s="450"/>
      <c r="BM35" s="450"/>
      <c r="BN35" s="450"/>
      <c r="BO35" s="450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</row>
    <row r="36" spans="1:182" s="27" customFormat="1" ht="30" customHeight="1" x14ac:dyDescent="0.35">
      <c r="A36" s="44"/>
      <c r="B36" s="122" t="s">
        <v>55</v>
      </c>
      <c r="C36" s="181">
        <v>1412.6</v>
      </c>
      <c r="D36" s="161">
        <v>1347.7</v>
      </c>
      <c r="E36" s="161">
        <v>1286.9000000000001</v>
      </c>
      <c r="F36" s="161">
        <v>1111.0999999999999</v>
      </c>
      <c r="G36" s="161">
        <v>806.8</v>
      </c>
      <c r="H36" s="161">
        <v>809.8</v>
      </c>
      <c r="I36" s="161">
        <v>553.1</v>
      </c>
      <c r="J36" s="161">
        <v>548.6</v>
      </c>
      <c r="K36" s="161">
        <v>1111.0999999999999</v>
      </c>
      <c r="L36" s="161">
        <v>1100.4000000000001</v>
      </c>
      <c r="M36" s="161">
        <v>836.4</v>
      </c>
      <c r="N36" s="161">
        <v>820.2</v>
      </c>
      <c r="O36" s="161">
        <v>806.8</v>
      </c>
      <c r="P36" s="161">
        <v>796</v>
      </c>
      <c r="Q36" s="161">
        <v>782.9</v>
      </c>
      <c r="R36" s="161">
        <v>771.9</v>
      </c>
      <c r="S36" s="161">
        <v>809.8</v>
      </c>
      <c r="T36" s="161">
        <v>801.5</v>
      </c>
      <c r="U36" s="161">
        <v>800.5</v>
      </c>
      <c r="V36" s="161">
        <v>603.1</v>
      </c>
      <c r="W36" s="161">
        <v>553.1</v>
      </c>
      <c r="X36" s="161">
        <v>551.1</v>
      </c>
      <c r="Y36" s="161">
        <v>550.29999999999995</v>
      </c>
      <c r="Z36" s="161">
        <v>549.4</v>
      </c>
      <c r="AA36" s="161">
        <v>548.6</v>
      </c>
      <c r="AB36" s="161">
        <v>546.79999999999995</v>
      </c>
      <c r="AC36" s="123" t="s">
        <v>372</v>
      </c>
      <c r="AD36" s="754"/>
      <c r="AE36" s="754"/>
      <c r="AF36" s="754"/>
      <c r="AG36" s="754"/>
      <c r="AH36" s="754"/>
      <c r="AI36"/>
      <c r="AJ36"/>
      <c r="AK36"/>
      <c r="AL36"/>
      <c r="AM36" s="450"/>
      <c r="AN36" s="450"/>
      <c r="AO36" s="450"/>
      <c r="AP36" s="450"/>
      <c r="AQ36" s="450"/>
      <c r="AR36" s="450"/>
      <c r="AS36" s="450"/>
      <c r="AT36" s="450"/>
      <c r="AU36"/>
      <c r="AV36"/>
      <c r="AW36"/>
      <c r="AX36" s="450"/>
      <c r="AY36" s="450"/>
      <c r="AZ36" s="450"/>
      <c r="BA36" s="450"/>
      <c r="BB36" s="450"/>
      <c r="BC36" s="450"/>
      <c r="BD36" s="450"/>
      <c r="BE36" s="450"/>
      <c r="BF36" s="450"/>
      <c r="BG36" s="450"/>
      <c r="BH36" s="450"/>
      <c r="BI36" s="450"/>
      <c r="BJ36" s="450"/>
      <c r="BK36" s="450"/>
      <c r="BL36" s="450"/>
      <c r="BM36" s="450"/>
      <c r="BN36" s="450"/>
      <c r="BO36" s="450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</row>
    <row r="37" spans="1:182" s="27" customFormat="1" ht="30" customHeight="1" x14ac:dyDescent="0.35">
      <c r="A37" s="44"/>
      <c r="B37" s="124" t="s">
        <v>54</v>
      </c>
      <c r="C37" s="182">
        <v>6966.6</v>
      </c>
      <c r="D37" s="162">
        <v>7558.7</v>
      </c>
      <c r="E37" s="162">
        <v>8815</v>
      </c>
      <c r="F37" s="162">
        <v>9640.2000000000007</v>
      </c>
      <c r="G37" s="162">
        <v>9230.9</v>
      </c>
      <c r="H37" s="162">
        <v>9583</v>
      </c>
      <c r="I37" s="162">
        <v>10308.4</v>
      </c>
      <c r="J37" s="162">
        <v>11172.5</v>
      </c>
      <c r="K37" s="162">
        <v>9640.2000000000007</v>
      </c>
      <c r="L37" s="162">
        <v>9183.7000000000007</v>
      </c>
      <c r="M37" s="162">
        <v>9342.7999999999993</v>
      </c>
      <c r="N37" s="162">
        <v>9210.1</v>
      </c>
      <c r="O37" s="162">
        <v>9230.9</v>
      </c>
      <c r="P37" s="162">
        <v>9520.5</v>
      </c>
      <c r="Q37" s="162">
        <v>9624</v>
      </c>
      <c r="R37" s="162">
        <v>9524.1</v>
      </c>
      <c r="S37" s="162">
        <v>9583</v>
      </c>
      <c r="T37" s="162">
        <v>9867.6</v>
      </c>
      <c r="U37" s="162">
        <v>10074.1</v>
      </c>
      <c r="V37" s="162">
        <v>10287.1</v>
      </c>
      <c r="W37" s="162">
        <v>10308.4</v>
      </c>
      <c r="X37" s="162">
        <v>10803.6</v>
      </c>
      <c r="Y37" s="162">
        <v>10938.5</v>
      </c>
      <c r="Z37" s="162">
        <v>11063.1</v>
      </c>
      <c r="AA37" s="162">
        <v>11172.5</v>
      </c>
      <c r="AB37" s="162">
        <v>11633.9</v>
      </c>
      <c r="AC37" s="125" t="s">
        <v>379</v>
      </c>
      <c r="AD37" s="754"/>
      <c r="AE37" s="754"/>
      <c r="AF37" s="754"/>
      <c r="AG37" s="754"/>
      <c r="AH37" s="754"/>
      <c r="AI37"/>
      <c r="AJ37"/>
      <c r="AK37"/>
      <c r="AL37"/>
      <c r="AM37" s="450"/>
      <c r="AN37" s="450"/>
      <c r="AO37" s="450"/>
      <c r="AP37" s="450"/>
      <c r="AQ37" s="450"/>
      <c r="AR37" s="450"/>
      <c r="AS37" s="450"/>
      <c r="AT37" s="450"/>
      <c r="AU37"/>
      <c r="AV37"/>
      <c r="AW37"/>
      <c r="AX37" s="450"/>
      <c r="AY37" s="450"/>
      <c r="AZ37" s="450"/>
      <c r="BA37" s="450"/>
      <c r="BB37" s="450"/>
      <c r="BC37" s="450"/>
      <c r="BD37" s="450"/>
      <c r="BE37" s="450"/>
      <c r="BF37" s="450"/>
      <c r="BG37" s="450"/>
      <c r="BH37" s="450"/>
      <c r="BI37" s="450"/>
      <c r="BJ37" s="450"/>
      <c r="BK37" s="450"/>
      <c r="BL37" s="450"/>
      <c r="BM37" s="450"/>
      <c r="BN37" s="450"/>
      <c r="BO37" s="450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</row>
    <row r="38" spans="1:182" s="27" customFormat="1" ht="30" customHeight="1" x14ac:dyDescent="0.35">
      <c r="A38" s="44"/>
      <c r="B38" s="118" t="s">
        <v>53</v>
      </c>
      <c r="C38" s="179">
        <v>394.9</v>
      </c>
      <c r="D38" s="159">
        <v>441</v>
      </c>
      <c r="E38" s="159">
        <v>473</v>
      </c>
      <c r="F38" s="159">
        <v>886.8</v>
      </c>
      <c r="G38" s="159">
        <v>541.79999999999995</v>
      </c>
      <c r="H38" s="159">
        <v>619.29999999999995</v>
      </c>
      <c r="I38" s="159">
        <v>666.1</v>
      </c>
      <c r="J38" s="159">
        <v>964.6</v>
      </c>
      <c r="K38" s="159">
        <v>886.8</v>
      </c>
      <c r="L38" s="159">
        <v>1087.8</v>
      </c>
      <c r="M38" s="159">
        <v>630.79999999999995</v>
      </c>
      <c r="N38" s="159">
        <v>577</v>
      </c>
      <c r="O38" s="159">
        <v>541.79999999999995</v>
      </c>
      <c r="P38" s="159">
        <v>605.9</v>
      </c>
      <c r="Q38" s="159">
        <v>628.59999999999991</v>
      </c>
      <c r="R38" s="159">
        <v>644.5</v>
      </c>
      <c r="S38" s="159">
        <v>619.29999999999995</v>
      </c>
      <c r="T38" s="159">
        <v>651.9</v>
      </c>
      <c r="U38" s="159">
        <v>711.9</v>
      </c>
      <c r="V38" s="159">
        <v>687.09999999999991</v>
      </c>
      <c r="W38" s="159">
        <v>666.1</v>
      </c>
      <c r="X38" s="159">
        <v>720</v>
      </c>
      <c r="Y38" s="159">
        <v>775.59999999999991</v>
      </c>
      <c r="Z38" s="159">
        <v>801.5</v>
      </c>
      <c r="AA38" s="159">
        <v>964.6</v>
      </c>
      <c r="AB38" s="159">
        <v>937.5</v>
      </c>
      <c r="AC38" s="119" t="s">
        <v>380</v>
      </c>
      <c r="AD38" s="754"/>
      <c r="AE38" s="754"/>
      <c r="AF38" s="754"/>
      <c r="AG38" s="754"/>
      <c r="AH38" s="754"/>
      <c r="AI38"/>
      <c r="AJ38"/>
      <c r="AK38"/>
      <c r="AL38"/>
      <c r="AM38" s="450"/>
      <c r="AN38" s="450"/>
      <c r="AO38" s="450"/>
      <c r="AP38" s="450"/>
      <c r="AQ38" s="450"/>
      <c r="AR38" s="450"/>
      <c r="AS38" s="450"/>
      <c r="AT38" s="450"/>
      <c r="AU38"/>
      <c r="AV38"/>
      <c r="AW38"/>
      <c r="AX38" s="450"/>
      <c r="AY38" s="450"/>
      <c r="AZ38" s="450"/>
      <c r="BA38" s="450"/>
      <c r="BB38" s="450"/>
      <c r="BC38" s="450"/>
      <c r="BD38" s="450"/>
      <c r="BE38" s="450"/>
      <c r="BF38" s="450"/>
      <c r="BG38" s="450"/>
      <c r="BH38" s="450"/>
      <c r="BI38" s="450"/>
      <c r="BJ38" s="450"/>
      <c r="BK38" s="450"/>
      <c r="BL38" s="450"/>
      <c r="BM38" s="450"/>
      <c r="BN38" s="450"/>
      <c r="BO38" s="450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</row>
    <row r="39" spans="1:182" s="27" customFormat="1" ht="30" customHeight="1" x14ac:dyDescent="0.35">
      <c r="A39" s="44"/>
      <c r="B39" s="124" t="s">
        <v>52</v>
      </c>
      <c r="C39" s="182">
        <v>235.1</v>
      </c>
      <c r="D39" s="162">
        <v>282.10000000000002</v>
      </c>
      <c r="E39" s="162">
        <v>307.5</v>
      </c>
      <c r="F39" s="162">
        <v>399.7</v>
      </c>
      <c r="G39" s="162">
        <v>388.9</v>
      </c>
      <c r="H39" s="162">
        <v>465.1</v>
      </c>
      <c r="I39" s="162">
        <v>516.20000000000005</v>
      </c>
      <c r="J39" s="162">
        <v>807.1</v>
      </c>
      <c r="K39" s="162">
        <v>399.7</v>
      </c>
      <c r="L39" s="162">
        <v>606.29999999999995</v>
      </c>
      <c r="M39" s="162">
        <v>477.6</v>
      </c>
      <c r="N39" s="162">
        <v>431.4</v>
      </c>
      <c r="O39" s="162">
        <v>388.9</v>
      </c>
      <c r="P39" s="162">
        <v>450.9</v>
      </c>
      <c r="Q39" s="162">
        <v>475.4</v>
      </c>
      <c r="R39" s="162">
        <v>493.8</v>
      </c>
      <c r="S39" s="162">
        <v>465.1</v>
      </c>
      <c r="T39" s="162">
        <v>499.8</v>
      </c>
      <c r="U39" s="162">
        <v>560.79999999999995</v>
      </c>
      <c r="V39" s="162">
        <v>531.4</v>
      </c>
      <c r="W39" s="162">
        <v>516.20000000000005</v>
      </c>
      <c r="X39" s="162">
        <v>567.6</v>
      </c>
      <c r="Y39" s="162">
        <v>617.79999999999995</v>
      </c>
      <c r="Z39" s="162">
        <v>644.1</v>
      </c>
      <c r="AA39" s="162">
        <v>807.1</v>
      </c>
      <c r="AB39" s="162">
        <v>781.5</v>
      </c>
      <c r="AC39" s="125" t="s">
        <v>379</v>
      </c>
      <c r="AD39" s="754"/>
      <c r="AE39" s="754"/>
      <c r="AF39" s="754"/>
      <c r="AG39" s="754"/>
      <c r="AH39" s="754"/>
      <c r="AI39"/>
      <c r="AJ39"/>
      <c r="AK39"/>
      <c r="AL39"/>
      <c r="AM39" s="450"/>
      <c r="AN39" s="450"/>
      <c r="AO39" s="450"/>
      <c r="AP39" s="450"/>
      <c r="AQ39" s="450"/>
      <c r="AR39" s="450"/>
      <c r="AS39" s="450"/>
      <c r="AT39" s="450"/>
      <c r="AU39"/>
      <c r="AV39"/>
      <c r="AW39"/>
      <c r="AX39" s="450"/>
      <c r="AY39" s="450"/>
      <c r="AZ39" s="450"/>
      <c r="BA39" s="450"/>
      <c r="BB39" s="450"/>
      <c r="BC39" s="450"/>
      <c r="BD39" s="450"/>
      <c r="BE39" s="450"/>
      <c r="BF39" s="450"/>
      <c r="BG39" s="450"/>
      <c r="BH39" s="450"/>
      <c r="BI39" s="450"/>
      <c r="BJ39" s="450"/>
      <c r="BK39" s="450"/>
      <c r="BL39" s="450"/>
      <c r="BM39" s="450"/>
      <c r="BN39" s="450"/>
      <c r="BO39" s="450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</row>
    <row r="40" spans="1:182" s="27" customFormat="1" ht="30" customHeight="1" x14ac:dyDescent="0.35">
      <c r="A40" s="44"/>
      <c r="B40" s="118" t="s">
        <v>51</v>
      </c>
      <c r="C40" s="179">
        <v>235.1</v>
      </c>
      <c r="D40" s="159">
        <v>282.10000000000002</v>
      </c>
      <c r="E40" s="159">
        <v>307.5</v>
      </c>
      <c r="F40" s="159">
        <v>399.7</v>
      </c>
      <c r="G40" s="159">
        <v>388.9</v>
      </c>
      <c r="H40" s="159">
        <v>465.1</v>
      </c>
      <c r="I40" s="159">
        <v>516.20000000000005</v>
      </c>
      <c r="J40" s="159">
        <v>807.1</v>
      </c>
      <c r="K40" s="159">
        <v>399.7</v>
      </c>
      <c r="L40" s="159">
        <v>606.29999999999995</v>
      </c>
      <c r="M40" s="159">
        <v>477.6</v>
      </c>
      <c r="N40" s="159">
        <v>431.4</v>
      </c>
      <c r="O40" s="159">
        <v>388.9</v>
      </c>
      <c r="P40" s="159">
        <v>450.9</v>
      </c>
      <c r="Q40" s="159">
        <v>475.4</v>
      </c>
      <c r="R40" s="159">
        <v>493.8</v>
      </c>
      <c r="S40" s="159">
        <v>465.1</v>
      </c>
      <c r="T40" s="159">
        <v>499.8</v>
      </c>
      <c r="U40" s="159">
        <v>560.79999999999995</v>
      </c>
      <c r="V40" s="159">
        <v>531.4</v>
      </c>
      <c r="W40" s="159">
        <v>516.20000000000005</v>
      </c>
      <c r="X40" s="159">
        <v>567.6</v>
      </c>
      <c r="Y40" s="159">
        <v>617.79999999999995</v>
      </c>
      <c r="Z40" s="159">
        <v>644.1</v>
      </c>
      <c r="AA40" s="159">
        <v>807.1</v>
      </c>
      <c r="AB40" s="159">
        <v>781.5</v>
      </c>
      <c r="AC40" s="119" t="s">
        <v>342</v>
      </c>
      <c r="AD40" s="754"/>
      <c r="AE40" s="754"/>
      <c r="AF40" s="754"/>
      <c r="AG40" s="754"/>
      <c r="AH40" s="754"/>
      <c r="AI40"/>
      <c r="AJ40"/>
      <c r="AK40"/>
      <c r="AL40"/>
      <c r="AM40" s="450"/>
      <c r="AN40" s="450"/>
      <c r="AO40" s="450"/>
      <c r="AP40" s="450"/>
      <c r="AQ40" s="450"/>
      <c r="AR40" s="450"/>
      <c r="AS40" s="450"/>
      <c r="AT40" s="450"/>
      <c r="AU40"/>
      <c r="AV40"/>
      <c r="AW40"/>
      <c r="AX40" s="450"/>
      <c r="AY40" s="450"/>
      <c r="AZ40" s="450"/>
      <c r="BA40" s="450"/>
      <c r="BB40" s="450"/>
      <c r="BC40" s="450"/>
      <c r="BD40" s="450"/>
      <c r="BE40" s="450"/>
      <c r="BF40" s="450"/>
      <c r="BG40" s="450"/>
      <c r="BH40" s="450"/>
      <c r="BI40" s="450"/>
      <c r="BJ40" s="450"/>
      <c r="BK40" s="450"/>
      <c r="BL40" s="450"/>
      <c r="BM40" s="450"/>
      <c r="BN40" s="450"/>
      <c r="BO40" s="45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</row>
    <row r="41" spans="1:182" s="27" customFormat="1" ht="30" customHeight="1" x14ac:dyDescent="0.35">
      <c r="A41" s="44"/>
      <c r="B41" s="124" t="s">
        <v>50</v>
      </c>
      <c r="C41" s="182">
        <v>159.80000000000001</v>
      </c>
      <c r="D41" s="162">
        <v>158.9</v>
      </c>
      <c r="E41" s="162">
        <v>165.5</v>
      </c>
      <c r="F41" s="162">
        <v>487.1</v>
      </c>
      <c r="G41" s="162">
        <v>152.9</v>
      </c>
      <c r="H41" s="162">
        <v>154.19999999999999</v>
      </c>
      <c r="I41" s="162">
        <v>149.9</v>
      </c>
      <c r="J41" s="162">
        <v>157.5</v>
      </c>
      <c r="K41" s="162">
        <v>487.1</v>
      </c>
      <c r="L41" s="162">
        <v>481.5</v>
      </c>
      <c r="M41" s="162">
        <v>153.19999999999999</v>
      </c>
      <c r="N41" s="162">
        <v>145.6</v>
      </c>
      <c r="O41" s="162">
        <v>152.9</v>
      </c>
      <c r="P41" s="162">
        <v>155</v>
      </c>
      <c r="Q41" s="162">
        <v>153.19999999999999</v>
      </c>
      <c r="R41" s="162">
        <v>150.69999999999999</v>
      </c>
      <c r="S41" s="162">
        <v>154.19999999999999</v>
      </c>
      <c r="T41" s="162">
        <v>152.1</v>
      </c>
      <c r="U41" s="162">
        <v>151.1</v>
      </c>
      <c r="V41" s="162">
        <v>155.69999999999999</v>
      </c>
      <c r="W41" s="162">
        <v>149.9</v>
      </c>
      <c r="X41" s="162">
        <v>152.4</v>
      </c>
      <c r="Y41" s="162">
        <v>157.80000000000001</v>
      </c>
      <c r="Z41" s="162">
        <v>157.4</v>
      </c>
      <c r="AA41" s="162">
        <v>157.5</v>
      </c>
      <c r="AB41" s="162">
        <v>156</v>
      </c>
      <c r="AC41" s="125" t="s">
        <v>381</v>
      </c>
      <c r="AD41" s="754"/>
      <c r="AE41" s="754"/>
      <c r="AF41" s="754"/>
      <c r="AG41" s="754"/>
      <c r="AH41" s="754"/>
      <c r="AI41"/>
      <c r="AJ41"/>
      <c r="AK41"/>
      <c r="AL41"/>
      <c r="AM41" s="450"/>
      <c r="AN41" s="450"/>
      <c r="AO41" s="450"/>
      <c r="AP41" s="450"/>
      <c r="AQ41" s="450"/>
      <c r="AR41" s="450"/>
      <c r="AS41" s="450"/>
      <c r="AT41" s="450"/>
      <c r="AU41"/>
      <c r="AV41"/>
      <c r="AW41"/>
      <c r="AX41" s="450"/>
      <c r="AY41" s="450"/>
      <c r="AZ41" s="450"/>
      <c r="BA41" s="450"/>
      <c r="BB41" s="450"/>
      <c r="BC41" s="450"/>
      <c r="BD41" s="450"/>
      <c r="BE41" s="450"/>
      <c r="BF41" s="450"/>
      <c r="BG41" s="450"/>
      <c r="BH41" s="450"/>
      <c r="BI41" s="450"/>
      <c r="BJ41" s="450"/>
      <c r="BK41" s="450"/>
      <c r="BL41" s="450"/>
      <c r="BM41" s="450"/>
      <c r="BN41" s="450"/>
      <c r="BO41" s="450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</row>
    <row r="42" spans="1:182" s="27" customFormat="1" ht="30" customHeight="1" x14ac:dyDescent="0.35">
      <c r="A42" s="44"/>
      <c r="B42" s="118" t="s">
        <v>49</v>
      </c>
      <c r="C42" s="179">
        <v>159.80000000000001</v>
      </c>
      <c r="D42" s="159">
        <v>158.9</v>
      </c>
      <c r="E42" s="159">
        <v>165.5</v>
      </c>
      <c r="F42" s="159">
        <v>487.1</v>
      </c>
      <c r="G42" s="159">
        <v>152.9</v>
      </c>
      <c r="H42" s="159">
        <v>154.19999999999999</v>
      </c>
      <c r="I42" s="159">
        <v>149.9</v>
      </c>
      <c r="J42" s="159">
        <v>157.5</v>
      </c>
      <c r="K42" s="159">
        <v>487.1</v>
      </c>
      <c r="L42" s="159">
        <v>481.5</v>
      </c>
      <c r="M42" s="159">
        <v>153.19999999999999</v>
      </c>
      <c r="N42" s="159">
        <v>145.6</v>
      </c>
      <c r="O42" s="159">
        <v>152.9</v>
      </c>
      <c r="P42" s="159">
        <v>155</v>
      </c>
      <c r="Q42" s="159">
        <v>153.19999999999999</v>
      </c>
      <c r="R42" s="159">
        <v>150.69999999999999</v>
      </c>
      <c r="S42" s="159">
        <v>154.19999999999999</v>
      </c>
      <c r="T42" s="159">
        <v>152.1</v>
      </c>
      <c r="U42" s="159">
        <v>151.1</v>
      </c>
      <c r="V42" s="159">
        <v>155.69999999999999</v>
      </c>
      <c r="W42" s="159">
        <v>149.9</v>
      </c>
      <c r="X42" s="159">
        <v>152.4</v>
      </c>
      <c r="Y42" s="159">
        <v>157.80000000000001</v>
      </c>
      <c r="Z42" s="159">
        <v>157.4</v>
      </c>
      <c r="AA42" s="159">
        <v>157.5</v>
      </c>
      <c r="AB42" s="159">
        <v>156</v>
      </c>
      <c r="AC42" s="119" t="s">
        <v>339</v>
      </c>
      <c r="AD42" s="754"/>
      <c r="AE42" s="754"/>
      <c r="AF42" s="754"/>
      <c r="AG42" s="754"/>
      <c r="AH42" s="754"/>
      <c r="AI42"/>
      <c r="AJ42"/>
      <c r="AK42"/>
      <c r="AL42"/>
      <c r="AM42" s="450"/>
      <c r="AN42" s="450"/>
      <c r="AO42" s="450"/>
      <c r="AP42" s="450"/>
      <c r="AQ42" s="450"/>
      <c r="AR42" s="450"/>
      <c r="AS42" s="450"/>
      <c r="AT42" s="450"/>
      <c r="AU42"/>
      <c r="AV42"/>
      <c r="AW42"/>
      <c r="AX42" s="450"/>
      <c r="AY42" s="450"/>
      <c r="AZ42" s="450"/>
      <c r="BA42" s="450"/>
      <c r="BB42" s="450"/>
      <c r="BC42" s="450"/>
      <c r="BD42" s="450"/>
      <c r="BE42" s="450"/>
      <c r="BF42" s="450"/>
      <c r="BG42" s="450"/>
      <c r="BH42" s="450"/>
      <c r="BI42" s="450"/>
      <c r="BJ42" s="450"/>
      <c r="BK42" s="450"/>
      <c r="BL42" s="450"/>
      <c r="BM42" s="450"/>
      <c r="BN42" s="450"/>
      <c r="BO42" s="450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</row>
    <row r="43" spans="1:182" s="27" customFormat="1" ht="33.75" customHeight="1" x14ac:dyDescent="0.35">
      <c r="A43" s="44"/>
      <c r="B43" s="255" t="s">
        <v>48</v>
      </c>
      <c r="C43" s="256">
        <v>50009.201778499628</v>
      </c>
      <c r="D43" s="257">
        <v>50890.18280511404</v>
      </c>
      <c r="E43" s="257">
        <v>53980.556390626502</v>
      </c>
      <c r="F43" s="257">
        <v>59042.400000000009</v>
      </c>
      <c r="G43" s="257">
        <v>60905.8</v>
      </c>
      <c r="H43" s="257">
        <v>63745.033007989914</v>
      </c>
      <c r="I43" s="257">
        <v>65966.333007989917</v>
      </c>
      <c r="J43" s="257">
        <v>69337.933007989923</v>
      </c>
      <c r="K43" s="257">
        <v>59042.400000000009</v>
      </c>
      <c r="L43" s="257">
        <v>59363.791871025525</v>
      </c>
      <c r="M43" s="257">
        <v>60147.762931348618</v>
      </c>
      <c r="N43" s="257">
        <v>60060.368006694873</v>
      </c>
      <c r="O43" s="257">
        <v>60905.8</v>
      </c>
      <c r="P43" s="257">
        <v>61724.460796806488</v>
      </c>
      <c r="Q43" s="257">
        <v>62780.735398230863</v>
      </c>
      <c r="R43" s="257">
        <v>62822.796979526378</v>
      </c>
      <c r="S43" s="257">
        <v>63745.033007989914</v>
      </c>
      <c r="T43" s="257">
        <v>64282.933007989908</v>
      </c>
      <c r="U43" s="257">
        <v>64930.533007989914</v>
      </c>
      <c r="V43" s="257">
        <v>65820.233007989911</v>
      </c>
      <c r="W43" s="257">
        <v>65966.333007989917</v>
      </c>
      <c r="X43" s="257">
        <v>67204.433007989923</v>
      </c>
      <c r="Y43" s="257">
        <v>67780.733007989911</v>
      </c>
      <c r="Z43" s="257">
        <v>68319.13300798992</v>
      </c>
      <c r="AA43" s="257">
        <v>69337.933007989923</v>
      </c>
      <c r="AB43" s="257">
        <v>69763.133576969907</v>
      </c>
      <c r="AC43" s="258" t="s">
        <v>204</v>
      </c>
      <c r="AD43" s="754"/>
      <c r="AE43" s="754"/>
      <c r="AF43" s="754"/>
      <c r="AG43" s="754"/>
      <c r="AH43" s="754"/>
      <c r="AI43"/>
      <c r="AJ43"/>
      <c r="AK43"/>
      <c r="AL43"/>
      <c r="AM43" s="450"/>
      <c r="AN43" s="450"/>
      <c r="AO43" s="450"/>
      <c r="AP43" s="450"/>
      <c r="AQ43" s="450"/>
      <c r="AR43" s="450"/>
      <c r="AS43" s="450"/>
      <c r="AT43" s="450"/>
      <c r="AU43"/>
      <c r="AV43"/>
      <c r="AW43"/>
      <c r="AX43" s="450"/>
      <c r="AY43" s="450"/>
      <c r="AZ43" s="450"/>
      <c r="BA43" s="450"/>
      <c r="BB43" s="450"/>
      <c r="BC43" s="450"/>
      <c r="BD43" s="450"/>
      <c r="BE43" s="450"/>
      <c r="BF43" s="450"/>
      <c r="BG43" s="450"/>
      <c r="BH43" s="450"/>
      <c r="BI43" s="450"/>
      <c r="BJ43" s="450"/>
      <c r="BK43" s="450"/>
      <c r="BL43" s="450"/>
      <c r="BM43" s="450"/>
      <c r="BN43" s="450"/>
      <c r="BO43" s="450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</row>
    <row r="44" spans="1:182" s="27" customFormat="1" ht="37.5" customHeight="1" x14ac:dyDescent="0.35">
      <c r="A44" s="44"/>
      <c r="B44" s="259" t="s">
        <v>551</v>
      </c>
      <c r="C44" s="260">
        <v>-32149.570178499627</v>
      </c>
      <c r="D44" s="261">
        <v>-32395.351205114042</v>
      </c>
      <c r="E44" s="261">
        <v>-33703.624790626505</v>
      </c>
      <c r="F44" s="261">
        <v>-30861.41046769901</v>
      </c>
      <c r="G44" s="261">
        <v>-33627.306260200101</v>
      </c>
      <c r="H44" s="261">
        <v>-35550.313060847388</v>
      </c>
      <c r="I44" s="261">
        <v>-35252.913060847393</v>
      </c>
      <c r="J44" s="261">
        <v>-33279.213060847396</v>
      </c>
      <c r="K44" s="261">
        <v>-30861.41046769901</v>
      </c>
      <c r="L44" s="261">
        <v>-31687.015085409363</v>
      </c>
      <c r="M44" s="261">
        <v>-33290.320198600071</v>
      </c>
      <c r="N44" s="261">
        <v>-33639.674500419562</v>
      </c>
      <c r="O44" s="261">
        <v>-33627.306260200101</v>
      </c>
      <c r="P44" s="261">
        <v>-34682.949844465475</v>
      </c>
      <c r="Q44" s="261">
        <v>-35163.236196087819</v>
      </c>
      <c r="R44" s="261">
        <v>-35329.662823954255</v>
      </c>
      <c r="S44" s="261">
        <v>-35550.313060847388</v>
      </c>
      <c r="T44" s="261">
        <v>-35960.913060847379</v>
      </c>
      <c r="U44" s="261">
        <v>-36034.713060847382</v>
      </c>
      <c r="V44" s="261">
        <v>-35532.713060847382</v>
      </c>
      <c r="W44" s="261">
        <v>-35252.913060847393</v>
      </c>
      <c r="X44" s="261">
        <v>-35524.313060847395</v>
      </c>
      <c r="Y44" s="261">
        <v>-35829.913060847379</v>
      </c>
      <c r="Z44" s="261">
        <v>-34560.813060847388</v>
      </c>
      <c r="AA44" s="261">
        <v>-33279.213060847396</v>
      </c>
      <c r="AB44" s="261">
        <v>-33060.913629827381</v>
      </c>
      <c r="AC44" s="262" t="s">
        <v>786</v>
      </c>
      <c r="AD44" s="754"/>
      <c r="AE44" s="754"/>
      <c r="AF44" s="754"/>
      <c r="AG44" s="754"/>
      <c r="AH44" s="754"/>
      <c r="AI44"/>
      <c r="AJ44"/>
      <c r="AK44"/>
      <c r="AL44"/>
      <c r="AM44" s="450"/>
      <c r="AN44" s="450"/>
      <c r="AO44" s="450"/>
      <c r="AP44" s="450"/>
      <c r="AQ44" s="450"/>
      <c r="AR44" s="450"/>
      <c r="AS44" s="450"/>
      <c r="AT44" s="450"/>
      <c r="AU44"/>
      <c r="AV44"/>
      <c r="AW44"/>
      <c r="AX44" s="450"/>
      <c r="AY44" s="450"/>
      <c r="AZ44" s="450"/>
      <c r="BA44" s="450"/>
      <c r="BB44" s="450"/>
      <c r="BC44" s="450"/>
      <c r="BD44" s="450"/>
      <c r="BE44" s="450"/>
      <c r="BF44" s="450"/>
      <c r="BG44" s="450"/>
      <c r="BH44" s="450"/>
      <c r="BI44" s="450"/>
      <c r="BJ44" s="450"/>
      <c r="BK44" s="450"/>
      <c r="BL44" s="450"/>
      <c r="BM44" s="450"/>
      <c r="BN44" s="450"/>
      <c r="BO44" s="450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</row>
    <row r="45" spans="1:182" s="27" customFormat="1" ht="10.15" customHeight="1" x14ac:dyDescent="0.3">
      <c r="B45" s="383"/>
      <c r="C45" s="384"/>
      <c r="D45" s="385"/>
      <c r="E45" s="385"/>
      <c r="F45" s="385"/>
      <c r="G45" s="385"/>
      <c r="H45" s="385"/>
      <c r="I45" s="385"/>
      <c r="J45" s="385"/>
      <c r="K45" s="385"/>
      <c r="L45" s="385"/>
      <c r="M45" s="385"/>
      <c r="N45" s="385"/>
      <c r="O45" s="385"/>
      <c r="P45" s="385"/>
      <c r="Q45" s="385"/>
      <c r="R45" s="385"/>
      <c r="S45" s="385"/>
      <c r="T45" s="385"/>
      <c r="U45" s="385"/>
      <c r="V45" s="385"/>
      <c r="W45" s="385"/>
      <c r="X45" s="385"/>
      <c r="Y45" s="385"/>
      <c r="Z45" s="385"/>
      <c r="AA45" s="385"/>
      <c r="AB45" s="385"/>
      <c r="AC45" s="386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</row>
    <row r="46" spans="1:182" s="348" customFormat="1" ht="30" customHeight="1" x14ac:dyDescent="0.25">
      <c r="B46" s="280" t="s">
        <v>486</v>
      </c>
      <c r="C46" s="381"/>
      <c r="D46" s="381"/>
      <c r="E46" s="381"/>
      <c r="F46" s="381"/>
      <c r="G46" s="381"/>
      <c r="H46" s="381"/>
      <c r="I46" s="381"/>
      <c r="J46" s="381"/>
      <c r="K46" s="381"/>
      <c r="L46" s="381"/>
      <c r="M46" s="381"/>
      <c r="N46" s="381"/>
      <c r="O46" s="381"/>
      <c r="P46" s="381"/>
      <c r="Q46" s="381"/>
      <c r="R46" s="381"/>
      <c r="S46" s="381"/>
      <c r="T46" s="381"/>
      <c r="U46" s="381"/>
      <c r="V46" s="381"/>
      <c r="W46" s="381"/>
      <c r="X46" s="381"/>
      <c r="Y46" s="381"/>
      <c r="Z46" s="381"/>
      <c r="AA46" s="381"/>
      <c r="AB46" s="381"/>
      <c r="AC46" s="382" t="s">
        <v>546</v>
      </c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</row>
    <row r="47" spans="1:182" s="647" customFormat="1" ht="90" customHeight="1" x14ac:dyDescent="0.25">
      <c r="B47" s="859" t="s">
        <v>782</v>
      </c>
      <c r="C47" s="859"/>
      <c r="D47" s="859"/>
      <c r="E47" s="859"/>
      <c r="F47" s="859"/>
      <c r="G47" s="859"/>
      <c r="H47" s="859"/>
      <c r="I47" s="859"/>
      <c r="J47" s="859"/>
      <c r="K47" s="859"/>
      <c r="L47" s="859"/>
      <c r="M47" s="859"/>
      <c r="N47" s="859"/>
      <c r="O47" s="859"/>
      <c r="P47" s="859"/>
      <c r="Q47" s="859"/>
      <c r="R47" s="859"/>
      <c r="S47" s="859"/>
      <c r="T47" s="859"/>
      <c r="U47" s="859"/>
      <c r="V47" s="859"/>
      <c r="W47" s="859"/>
      <c r="X47" s="934" t="s">
        <v>779</v>
      </c>
      <c r="Y47" s="934"/>
      <c r="Z47" s="934"/>
      <c r="AA47" s="934"/>
      <c r="AB47" s="934"/>
      <c r="AC47" s="934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</row>
    <row r="48" spans="1:182" s="348" customFormat="1" ht="30" customHeight="1" x14ac:dyDescent="0.25">
      <c r="B48" s="280" t="s">
        <v>46</v>
      </c>
      <c r="C48" s="382"/>
      <c r="D48" s="382"/>
      <c r="E48" s="382"/>
      <c r="F48" s="382"/>
      <c r="G48" s="382"/>
      <c r="H48" s="382"/>
      <c r="I48" s="382"/>
      <c r="J48" s="382"/>
      <c r="K48" s="382"/>
      <c r="L48" s="382"/>
      <c r="M48" s="382"/>
      <c r="N48" s="454"/>
      <c r="O48" s="454"/>
      <c r="P48" s="454"/>
      <c r="Q48" s="454"/>
      <c r="R48" s="454"/>
      <c r="S48"/>
      <c r="T48"/>
      <c r="U48"/>
      <c r="V48"/>
      <c r="W48"/>
      <c r="X48"/>
      <c r="Y48"/>
      <c r="Z48"/>
      <c r="AA48"/>
      <c r="AB48"/>
      <c r="AC48" s="454" t="s">
        <v>231</v>
      </c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</row>
    <row r="49" spans="2:182" s="348" customFormat="1" ht="30" customHeight="1" x14ac:dyDescent="0.25">
      <c r="B49" s="281" t="s">
        <v>778</v>
      </c>
      <c r="C49" s="282"/>
      <c r="D49" s="282"/>
      <c r="E49" s="282"/>
      <c r="F49" s="282"/>
      <c r="G49" s="282"/>
      <c r="H49" s="282"/>
      <c r="I49" s="282"/>
      <c r="J49" s="282"/>
      <c r="K49" s="282"/>
      <c r="L49" s="282"/>
      <c r="M49" s="282"/>
      <c r="N49" s="282"/>
      <c r="O49" s="282"/>
      <c r="P49" s="282"/>
      <c r="Q49" s="282"/>
      <c r="R49" s="282"/>
      <c r="S49"/>
      <c r="T49"/>
      <c r="U49" s="282"/>
      <c r="V49" s="282"/>
      <c r="W49" s="282"/>
      <c r="X49" s="282"/>
      <c r="Y49" s="282"/>
      <c r="Z49" s="282"/>
      <c r="AA49" s="282"/>
      <c r="AB49" s="282"/>
      <c r="AC49" s="282" t="s">
        <v>780</v>
      </c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</row>
    <row r="50" spans="2:182" s="348" customFormat="1" ht="30" customHeight="1" x14ac:dyDescent="0.25">
      <c r="B50" s="280" t="s">
        <v>45</v>
      </c>
      <c r="C50" s="283"/>
      <c r="D50" s="283"/>
      <c r="E50" s="283"/>
      <c r="F50" s="283"/>
      <c r="G50" s="283"/>
      <c r="H50" s="283"/>
      <c r="I50" s="283"/>
      <c r="J50" s="283"/>
      <c r="K50" s="283"/>
      <c r="L50" s="283"/>
      <c r="M50" s="283"/>
      <c r="N50" s="283"/>
      <c r="O50" s="283"/>
      <c r="P50" s="283"/>
      <c r="Q50" s="283"/>
      <c r="R50" s="283"/>
      <c r="S50"/>
      <c r="T50"/>
      <c r="U50" s="283"/>
      <c r="V50" s="283"/>
      <c r="W50" s="283"/>
      <c r="X50" s="283"/>
      <c r="Y50" s="283"/>
      <c r="Z50" s="283"/>
      <c r="AA50" s="283"/>
      <c r="AB50" s="283"/>
      <c r="AC50" s="377" t="s">
        <v>548</v>
      </c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</row>
    <row r="51" spans="2:182" s="348" customFormat="1" ht="30" customHeight="1" x14ac:dyDescent="0.25">
      <c r="B51" s="280" t="s">
        <v>783</v>
      </c>
      <c r="C51" s="283"/>
      <c r="D51" s="283"/>
      <c r="E51" s="283"/>
      <c r="F51" s="283"/>
      <c r="G51" s="283"/>
      <c r="H51" s="283"/>
      <c r="I51" s="283"/>
      <c r="J51" s="283"/>
      <c r="K51" s="283"/>
      <c r="L51" s="283"/>
      <c r="M51" s="283"/>
      <c r="N51" s="283"/>
      <c r="O51" s="283"/>
      <c r="P51" s="283"/>
      <c r="Q51" s="283"/>
      <c r="R51" s="283"/>
      <c r="S51" s="283"/>
      <c r="T51" s="283"/>
      <c r="U51" s="283"/>
      <c r="V51" s="283"/>
      <c r="W51" s="283"/>
      <c r="X51" s="283"/>
      <c r="Y51" s="283"/>
      <c r="Z51" s="283"/>
      <c r="AA51" s="283"/>
      <c r="AB51" s="283"/>
      <c r="AC51" s="377" t="s">
        <v>781</v>
      </c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</row>
    <row r="53" spans="2:182" ht="27.75" x14ac:dyDescent="0.4">
      <c r="C53" s="761"/>
      <c r="D53" s="761"/>
      <c r="E53" s="761"/>
      <c r="F53" s="761"/>
      <c r="G53" s="761"/>
      <c r="H53" s="761"/>
      <c r="I53" s="761"/>
      <c r="J53" s="761"/>
      <c r="L53" s="635"/>
      <c r="M53" s="635"/>
      <c r="N53" s="635"/>
      <c r="O53" s="635"/>
      <c r="P53" s="635"/>
      <c r="Q53" s="635"/>
      <c r="R53" s="635"/>
      <c r="S53" s="635"/>
      <c r="T53" s="635"/>
      <c r="U53" s="635"/>
      <c r="V53" s="635"/>
      <c r="W53" s="635"/>
      <c r="X53" s="635"/>
      <c r="Y53" s="635"/>
      <c r="Z53" s="635"/>
      <c r="AA53" s="635"/>
      <c r="AB53" s="635"/>
    </row>
    <row r="54" spans="2:182" ht="23.25" x14ac:dyDescent="0.35">
      <c r="C54" s="761"/>
      <c r="D54" s="761"/>
      <c r="E54" s="761"/>
      <c r="F54" s="761"/>
      <c r="G54" s="761"/>
      <c r="H54" s="761"/>
      <c r="I54" s="761"/>
      <c r="J54" s="761"/>
    </row>
    <row r="55" spans="2:182" ht="23.25" x14ac:dyDescent="0.35">
      <c r="C55" s="761"/>
      <c r="D55" s="761"/>
      <c r="E55" s="761"/>
      <c r="F55" s="761"/>
      <c r="G55" s="761"/>
      <c r="H55" s="761"/>
      <c r="I55" s="761"/>
      <c r="J55" s="761"/>
    </row>
    <row r="56" spans="2:182" ht="23.25" x14ac:dyDescent="0.35">
      <c r="C56" s="761"/>
      <c r="D56" s="761"/>
      <c r="E56" s="761"/>
      <c r="F56" s="761"/>
      <c r="G56" s="761"/>
      <c r="H56" s="761"/>
      <c r="I56" s="761"/>
      <c r="J56" s="761"/>
    </row>
    <row r="57" spans="2:182" ht="23.25" x14ac:dyDescent="0.35">
      <c r="C57" s="761"/>
      <c r="D57" s="761"/>
      <c r="E57" s="761"/>
      <c r="F57" s="761"/>
      <c r="G57" s="761"/>
      <c r="H57" s="761"/>
      <c r="I57" s="761"/>
      <c r="J57" s="761"/>
    </row>
    <row r="58" spans="2:182" ht="23.25" x14ac:dyDescent="0.35">
      <c r="C58" s="761"/>
      <c r="D58" s="761"/>
      <c r="E58" s="761"/>
      <c r="F58" s="761"/>
      <c r="G58" s="761"/>
      <c r="H58" s="761"/>
      <c r="I58" s="761"/>
      <c r="J58" s="761"/>
    </row>
    <row r="59" spans="2:182" ht="23.25" x14ac:dyDescent="0.35">
      <c r="C59" s="761"/>
      <c r="D59" s="761"/>
      <c r="E59" s="761"/>
      <c r="F59" s="761"/>
      <c r="G59" s="761"/>
      <c r="H59" s="761"/>
      <c r="I59" s="761"/>
      <c r="J59" s="761"/>
    </row>
    <row r="60" spans="2:182" ht="23.25" x14ac:dyDescent="0.35">
      <c r="C60" s="761"/>
      <c r="D60" s="761"/>
      <c r="E60" s="761"/>
      <c r="F60" s="761"/>
      <c r="G60" s="761"/>
      <c r="H60" s="761"/>
      <c r="I60" s="761"/>
      <c r="J60" s="761"/>
    </row>
    <row r="61" spans="2:182" ht="23.25" x14ac:dyDescent="0.35">
      <c r="C61" s="761"/>
      <c r="D61" s="761"/>
      <c r="E61" s="761"/>
      <c r="F61" s="761"/>
      <c r="G61" s="761"/>
      <c r="H61" s="761"/>
      <c r="I61" s="761"/>
      <c r="J61" s="761"/>
    </row>
    <row r="62" spans="2:182" ht="23.25" x14ac:dyDescent="0.35">
      <c r="C62" s="761"/>
      <c r="D62" s="761"/>
      <c r="E62" s="761"/>
      <c r="F62" s="761"/>
      <c r="G62" s="761"/>
      <c r="H62" s="761"/>
      <c r="I62" s="761"/>
      <c r="J62" s="761"/>
    </row>
    <row r="63" spans="2:182" ht="23.25" x14ac:dyDescent="0.35">
      <c r="C63" s="761"/>
      <c r="D63" s="761"/>
      <c r="E63" s="761"/>
      <c r="F63" s="761"/>
      <c r="G63" s="761"/>
      <c r="H63" s="761"/>
      <c r="I63" s="761"/>
      <c r="J63" s="761"/>
    </row>
    <row r="64" spans="2:182" ht="23.25" x14ac:dyDescent="0.35">
      <c r="C64" s="761"/>
      <c r="D64" s="761"/>
      <c r="E64" s="761"/>
      <c r="F64" s="761"/>
      <c r="G64" s="761"/>
      <c r="H64" s="761"/>
      <c r="I64" s="761"/>
      <c r="J64" s="761"/>
    </row>
    <row r="65" spans="3:10" ht="23.25" x14ac:dyDescent="0.35">
      <c r="C65" s="761"/>
      <c r="D65" s="761"/>
      <c r="E65" s="761"/>
      <c r="F65" s="761"/>
      <c r="G65" s="761"/>
      <c r="H65" s="761"/>
      <c r="I65" s="761"/>
      <c r="J65" s="761"/>
    </row>
    <row r="66" spans="3:10" ht="23.25" x14ac:dyDescent="0.35">
      <c r="C66" s="761"/>
      <c r="D66" s="761"/>
      <c r="E66" s="761"/>
      <c r="F66" s="761"/>
      <c r="G66" s="761"/>
      <c r="H66" s="761"/>
      <c r="I66" s="761"/>
      <c r="J66" s="761"/>
    </row>
    <row r="67" spans="3:10" ht="23.25" x14ac:dyDescent="0.35">
      <c r="C67" s="761"/>
      <c r="D67" s="761"/>
      <c r="E67" s="761"/>
      <c r="F67" s="761"/>
      <c r="G67" s="761"/>
      <c r="H67" s="761"/>
      <c r="I67" s="761"/>
      <c r="J67" s="761"/>
    </row>
    <row r="68" spans="3:10" ht="23.25" x14ac:dyDescent="0.35">
      <c r="C68" s="761"/>
      <c r="D68" s="761"/>
      <c r="E68" s="761"/>
      <c r="F68" s="761"/>
      <c r="G68" s="761"/>
      <c r="H68" s="761"/>
      <c r="I68" s="761"/>
      <c r="J68" s="761"/>
    </row>
    <row r="69" spans="3:10" ht="23.25" x14ac:dyDescent="0.35">
      <c r="C69" s="761"/>
      <c r="D69" s="761"/>
      <c r="E69" s="761"/>
      <c r="F69" s="761"/>
      <c r="G69" s="761"/>
      <c r="H69" s="761"/>
      <c r="I69" s="761"/>
      <c r="J69" s="761"/>
    </row>
    <row r="70" spans="3:10" ht="23.25" x14ac:dyDescent="0.35">
      <c r="C70" s="761"/>
      <c r="D70" s="761"/>
      <c r="E70" s="761"/>
      <c r="F70" s="761"/>
      <c r="G70" s="761"/>
      <c r="H70" s="761"/>
      <c r="I70" s="761"/>
      <c r="J70" s="761"/>
    </row>
    <row r="71" spans="3:10" ht="23.25" x14ac:dyDescent="0.35">
      <c r="C71" s="761"/>
      <c r="D71" s="761"/>
      <c r="E71" s="761"/>
      <c r="F71" s="761"/>
      <c r="G71" s="761"/>
      <c r="H71" s="761"/>
      <c r="I71" s="761"/>
      <c r="J71" s="761"/>
    </row>
    <row r="72" spans="3:10" ht="23.25" x14ac:dyDescent="0.35">
      <c r="C72" s="761"/>
      <c r="D72" s="761"/>
      <c r="E72" s="761"/>
      <c r="F72" s="761"/>
      <c r="G72" s="761"/>
      <c r="H72" s="761"/>
      <c r="I72" s="761"/>
      <c r="J72" s="761"/>
    </row>
    <row r="73" spans="3:10" ht="23.25" x14ac:dyDescent="0.35">
      <c r="C73" s="761"/>
      <c r="D73" s="761"/>
      <c r="E73" s="761"/>
      <c r="F73" s="761"/>
      <c r="G73" s="761"/>
      <c r="H73" s="761"/>
      <c r="I73" s="761"/>
      <c r="J73" s="761"/>
    </row>
    <row r="74" spans="3:10" ht="23.25" x14ac:dyDescent="0.35">
      <c r="C74" s="761"/>
      <c r="D74" s="761"/>
      <c r="E74" s="761"/>
      <c r="F74" s="761"/>
      <c r="G74" s="761"/>
      <c r="H74" s="761"/>
      <c r="I74" s="761"/>
      <c r="J74" s="761"/>
    </row>
    <row r="75" spans="3:10" ht="23.25" x14ac:dyDescent="0.35">
      <c r="C75" s="761"/>
      <c r="D75" s="761"/>
      <c r="E75" s="761"/>
      <c r="F75" s="761"/>
      <c r="G75" s="761"/>
      <c r="H75" s="761"/>
      <c r="I75" s="761"/>
      <c r="J75" s="761"/>
    </row>
    <row r="76" spans="3:10" ht="23.25" x14ac:dyDescent="0.35">
      <c r="C76" s="761"/>
      <c r="D76" s="761"/>
      <c r="E76" s="761"/>
      <c r="F76" s="761"/>
      <c r="G76" s="761"/>
      <c r="H76" s="761"/>
      <c r="I76" s="761"/>
      <c r="J76" s="761"/>
    </row>
    <row r="77" spans="3:10" ht="23.25" x14ac:dyDescent="0.35">
      <c r="C77" s="761"/>
      <c r="D77" s="761"/>
      <c r="E77" s="761"/>
      <c r="F77" s="761"/>
      <c r="G77" s="761"/>
      <c r="H77" s="761"/>
      <c r="I77" s="761"/>
      <c r="J77" s="761"/>
    </row>
    <row r="78" spans="3:10" ht="23.25" x14ac:dyDescent="0.35">
      <c r="C78" s="761"/>
      <c r="D78" s="761"/>
      <c r="E78" s="761"/>
      <c r="F78" s="761"/>
      <c r="G78" s="761"/>
      <c r="H78" s="761"/>
      <c r="I78" s="761"/>
      <c r="J78" s="761"/>
    </row>
    <row r="79" spans="3:10" ht="23.25" x14ac:dyDescent="0.35">
      <c r="C79" s="761"/>
      <c r="D79" s="761"/>
      <c r="E79" s="761"/>
      <c r="F79" s="761"/>
      <c r="G79" s="761"/>
      <c r="H79" s="761"/>
      <c r="I79" s="761"/>
      <c r="J79" s="761"/>
    </row>
    <row r="80" spans="3:10" ht="23.25" x14ac:dyDescent="0.35">
      <c r="C80" s="761"/>
      <c r="D80" s="761"/>
      <c r="E80" s="761"/>
      <c r="F80" s="761"/>
      <c r="G80" s="761"/>
      <c r="H80" s="761"/>
      <c r="I80" s="761"/>
      <c r="J80" s="761"/>
    </row>
    <row r="81" spans="3:28" ht="23.25" x14ac:dyDescent="0.35">
      <c r="C81" s="761"/>
      <c r="D81" s="761"/>
      <c r="E81" s="761"/>
      <c r="F81" s="761"/>
      <c r="G81" s="761"/>
      <c r="H81" s="761"/>
      <c r="I81" s="761"/>
      <c r="J81" s="761"/>
    </row>
    <row r="82" spans="3:28" ht="23.25" x14ac:dyDescent="0.35">
      <c r="C82" s="761"/>
      <c r="D82" s="761"/>
      <c r="E82" s="761"/>
      <c r="F82" s="761"/>
      <c r="G82" s="761"/>
      <c r="H82" s="761"/>
      <c r="I82" s="761"/>
      <c r="J82" s="761"/>
    </row>
    <row r="83" spans="3:28" ht="23.25" x14ac:dyDescent="0.35">
      <c r="C83" s="761"/>
      <c r="D83" s="761"/>
      <c r="E83" s="761"/>
      <c r="F83" s="761"/>
      <c r="G83" s="761"/>
      <c r="H83" s="761"/>
      <c r="I83" s="761"/>
      <c r="J83" s="761"/>
    </row>
    <row r="84" spans="3:28" ht="23.25" x14ac:dyDescent="0.35">
      <c r="C84" s="761"/>
      <c r="D84" s="761"/>
      <c r="E84" s="761"/>
      <c r="F84" s="761"/>
      <c r="G84" s="761"/>
      <c r="H84" s="761"/>
      <c r="I84" s="761"/>
      <c r="J84" s="761"/>
    </row>
    <row r="85" spans="3:28" ht="23.25" x14ac:dyDescent="0.35">
      <c r="C85" s="761"/>
      <c r="D85" s="761"/>
      <c r="E85" s="761"/>
      <c r="F85" s="761"/>
      <c r="G85" s="761"/>
      <c r="H85" s="761"/>
      <c r="I85" s="761"/>
      <c r="J85" s="761"/>
    </row>
    <row r="86" spans="3:28" ht="23.25" x14ac:dyDescent="0.35">
      <c r="C86" s="761"/>
      <c r="D86" s="761"/>
      <c r="E86" s="761"/>
      <c r="F86" s="761"/>
      <c r="G86" s="761"/>
      <c r="H86" s="761"/>
      <c r="I86" s="761"/>
      <c r="J86" s="761"/>
    </row>
    <row r="87" spans="3:28" ht="23.25" x14ac:dyDescent="0.35">
      <c r="C87" s="761"/>
      <c r="D87" s="761"/>
      <c r="E87" s="761"/>
      <c r="F87" s="761"/>
      <c r="G87" s="761"/>
      <c r="H87" s="761"/>
      <c r="I87" s="761"/>
      <c r="J87" s="761"/>
    </row>
    <row r="88" spans="3:28" ht="23.25" x14ac:dyDescent="0.35">
      <c r="C88" s="761"/>
      <c r="D88" s="761"/>
      <c r="E88" s="761"/>
      <c r="F88" s="761"/>
      <c r="G88" s="761"/>
      <c r="H88" s="761"/>
      <c r="I88" s="761"/>
      <c r="J88" s="761"/>
    </row>
    <row r="92" spans="3:28" ht="23.25" x14ac:dyDescent="0.35">
      <c r="C92" s="761"/>
      <c r="D92" s="761"/>
      <c r="E92" s="761"/>
      <c r="F92" s="761"/>
      <c r="G92" s="761"/>
      <c r="H92" s="761"/>
      <c r="I92" s="761"/>
      <c r="J92" s="761"/>
      <c r="K92" s="761"/>
      <c r="L92" s="761"/>
      <c r="M92" s="761"/>
      <c r="N92" s="761"/>
      <c r="O92" s="761"/>
      <c r="P92" s="761"/>
      <c r="Q92" s="761"/>
      <c r="R92" s="761"/>
      <c r="S92" s="761"/>
      <c r="T92" s="761"/>
      <c r="U92" s="761"/>
      <c r="V92" s="761"/>
      <c r="W92" s="761"/>
      <c r="X92" s="761"/>
      <c r="Y92" s="761"/>
      <c r="Z92" s="761"/>
      <c r="AA92" s="761"/>
      <c r="AB92" s="761"/>
    </row>
    <row r="93" spans="3:28" ht="23.25" x14ac:dyDescent="0.35">
      <c r="C93" s="761"/>
      <c r="D93" s="761"/>
      <c r="E93" s="761"/>
      <c r="F93" s="761"/>
      <c r="G93" s="761"/>
      <c r="H93" s="761"/>
      <c r="I93" s="761"/>
      <c r="J93" s="761"/>
      <c r="K93" s="761"/>
      <c r="L93" s="761"/>
      <c r="M93" s="761"/>
      <c r="N93" s="761"/>
      <c r="O93" s="761"/>
      <c r="P93" s="761"/>
      <c r="Q93" s="761"/>
      <c r="R93" s="761"/>
      <c r="S93" s="761"/>
      <c r="T93" s="761"/>
      <c r="U93" s="761"/>
      <c r="V93" s="761"/>
      <c r="W93" s="761"/>
      <c r="X93" s="761"/>
      <c r="Y93" s="761"/>
      <c r="Z93" s="761"/>
      <c r="AA93" s="761"/>
      <c r="AB93" s="761"/>
    </row>
    <row r="94" spans="3:28" ht="23.25" x14ac:dyDescent="0.35">
      <c r="C94" s="761"/>
      <c r="D94" s="761"/>
      <c r="E94" s="761"/>
      <c r="F94" s="761"/>
      <c r="G94" s="761"/>
      <c r="H94" s="761"/>
      <c r="I94" s="761"/>
      <c r="J94" s="761"/>
      <c r="K94" s="761"/>
      <c r="L94" s="761"/>
      <c r="M94" s="761"/>
      <c r="N94" s="761"/>
      <c r="O94" s="761"/>
      <c r="P94" s="761"/>
      <c r="Q94" s="761"/>
      <c r="R94" s="761"/>
      <c r="S94" s="761"/>
      <c r="T94" s="761"/>
      <c r="U94" s="761"/>
      <c r="V94" s="761"/>
      <c r="W94" s="761"/>
      <c r="X94" s="761"/>
      <c r="Y94" s="761"/>
      <c r="Z94" s="761"/>
      <c r="AA94" s="761"/>
      <c r="AB94" s="761"/>
    </row>
    <row r="95" spans="3:28" ht="23.25" x14ac:dyDescent="0.35">
      <c r="C95" s="761"/>
      <c r="D95" s="761"/>
      <c r="E95" s="761"/>
      <c r="F95" s="761"/>
      <c r="G95" s="761"/>
      <c r="H95" s="761"/>
      <c r="I95" s="761"/>
      <c r="J95" s="761"/>
      <c r="K95" s="761"/>
      <c r="L95" s="761"/>
      <c r="M95" s="761"/>
      <c r="N95" s="761"/>
      <c r="O95" s="761"/>
      <c r="P95" s="761"/>
      <c r="Q95" s="761"/>
      <c r="R95" s="761"/>
      <c r="S95" s="761"/>
      <c r="T95" s="761"/>
      <c r="U95" s="761"/>
      <c r="V95" s="761"/>
      <c r="W95" s="761"/>
      <c r="X95" s="761"/>
      <c r="Y95" s="761"/>
      <c r="Z95" s="761"/>
      <c r="AA95" s="761"/>
      <c r="AB95" s="761"/>
    </row>
    <row r="96" spans="3:28" ht="23.25" x14ac:dyDescent="0.35">
      <c r="C96" s="761"/>
      <c r="D96" s="761"/>
      <c r="E96" s="761"/>
      <c r="F96" s="761"/>
      <c r="G96" s="761"/>
      <c r="H96" s="761"/>
      <c r="I96" s="761"/>
      <c r="J96" s="761"/>
      <c r="K96" s="761"/>
      <c r="L96" s="761"/>
      <c r="M96" s="761"/>
      <c r="N96" s="761"/>
      <c r="O96" s="761"/>
      <c r="P96" s="761"/>
      <c r="Q96" s="761"/>
      <c r="R96" s="761"/>
      <c r="S96" s="761"/>
      <c r="T96" s="761"/>
      <c r="U96" s="761"/>
      <c r="V96" s="761"/>
      <c r="W96" s="761"/>
      <c r="X96" s="761"/>
      <c r="Y96" s="761"/>
      <c r="Z96" s="761"/>
      <c r="AA96" s="761"/>
      <c r="AB96" s="761"/>
    </row>
    <row r="97" spans="3:28" ht="23.25" x14ac:dyDescent="0.35">
      <c r="C97" s="761"/>
      <c r="D97" s="761"/>
      <c r="E97" s="761"/>
      <c r="F97" s="761"/>
      <c r="G97" s="761"/>
      <c r="H97" s="761"/>
      <c r="I97" s="761"/>
      <c r="J97" s="761"/>
      <c r="K97" s="761"/>
      <c r="L97" s="761"/>
      <c r="M97" s="761"/>
      <c r="N97" s="761"/>
      <c r="O97" s="761"/>
      <c r="P97" s="761"/>
      <c r="Q97" s="761"/>
      <c r="R97" s="761"/>
      <c r="S97" s="761"/>
      <c r="T97" s="761"/>
      <c r="U97" s="761"/>
      <c r="V97" s="761"/>
      <c r="W97" s="761"/>
      <c r="X97" s="761"/>
      <c r="Y97" s="761"/>
      <c r="Z97" s="761"/>
      <c r="AA97" s="761"/>
      <c r="AB97" s="761"/>
    </row>
    <row r="98" spans="3:28" ht="23.25" x14ac:dyDescent="0.35">
      <c r="C98" s="761"/>
      <c r="D98" s="761"/>
      <c r="E98" s="761"/>
      <c r="F98" s="761"/>
      <c r="G98" s="761"/>
      <c r="H98" s="761"/>
      <c r="I98" s="761"/>
      <c r="J98" s="761"/>
      <c r="K98" s="761"/>
      <c r="L98" s="761"/>
      <c r="M98" s="761"/>
      <c r="N98" s="761"/>
      <c r="O98" s="761"/>
      <c r="P98" s="761"/>
      <c r="Q98" s="761"/>
      <c r="R98" s="761"/>
      <c r="S98" s="761"/>
      <c r="T98" s="761"/>
      <c r="U98" s="761"/>
      <c r="V98" s="761"/>
      <c r="W98" s="761"/>
      <c r="X98" s="761"/>
      <c r="Y98" s="761"/>
      <c r="Z98" s="761"/>
      <c r="AA98" s="761"/>
      <c r="AB98" s="761"/>
    </row>
    <row r="99" spans="3:28" ht="23.25" x14ac:dyDescent="0.35">
      <c r="C99" s="761"/>
      <c r="D99" s="761"/>
      <c r="E99" s="761"/>
      <c r="F99" s="761"/>
      <c r="G99" s="761"/>
      <c r="H99" s="761"/>
      <c r="I99" s="761"/>
      <c r="J99" s="761"/>
      <c r="K99" s="761"/>
      <c r="L99" s="761"/>
      <c r="M99" s="761"/>
      <c r="N99" s="761"/>
      <c r="O99" s="761"/>
      <c r="P99" s="761"/>
      <c r="Q99" s="761"/>
      <c r="R99" s="761"/>
      <c r="S99" s="761"/>
      <c r="T99" s="761"/>
      <c r="U99" s="761"/>
      <c r="V99" s="761"/>
      <c r="W99" s="761"/>
      <c r="X99" s="761"/>
      <c r="Y99" s="761"/>
      <c r="Z99" s="761"/>
      <c r="AA99" s="761"/>
      <c r="AB99" s="761"/>
    </row>
    <row r="100" spans="3:28" ht="23.25" x14ac:dyDescent="0.35">
      <c r="C100" s="761"/>
      <c r="D100" s="761"/>
      <c r="E100" s="761"/>
      <c r="F100" s="761"/>
      <c r="G100" s="761"/>
      <c r="H100" s="761"/>
      <c r="I100" s="761"/>
      <c r="J100" s="761"/>
      <c r="K100" s="761"/>
      <c r="L100" s="761"/>
      <c r="M100" s="761"/>
      <c r="N100" s="761"/>
      <c r="O100" s="761"/>
      <c r="P100" s="761"/>
      <c r="Q100" s="761"/>
      <c r="R100" s="761"/>
      <c r="S100" s="761"/>
      <c r="T100" s="761"/>
      <c r="U100" s="761"/>
      <c r="V100" s="761"/>
      <c r="W100" s="761"/>
      <c r="X100" s="761"/>
      <c r="Y100" s="761"/>
      <c r="Z100" s="761"/>
      <c r="AA100" s="761"/>
      <c r="AB100" s="761"/>
    </row>
    <row r="101" spans="3:28" ht="23.25" x14ac:dyDescent="0.35">
      <c r="C101" s="761"/>
      <c r="D101" s="761"/>
      <c r="E101" s="761"/>
      <c r="F101" s="761"/>
      <c r="G101" s="761"/>
      <c r="H101" s="761"/>
      <c r="I101" s="761"/>
      <c r="J101" s="761"/>
      <c r="K101" s="761"/>
      <c r="L101" s="761"/>
      <c r="M101" s="761"/>
      <c r="N101" s="761"/>
      <c r="O101" s="761"/>
      <c r="P101" s="761"/>
      <c r="Q101" s="761"/>
      <c r="R101" s="761"/>
      <c r="S101" s="761"/>
      <c r="T101" s="761"/>
      <c r="U101" s="761"/>
      <c r="V101" s="761"/>
      <c r="W101" s="761"/>
      <c r="X101" s="761"/>
      <c r="Y101" s="761"/>
      <c r="Z101" s="761"/>
      <c r="AA101" s="761"/>
      <c r="AB101" s="761"/>
    </row>
    <row r="102" spans="3:28" ht="23.25" x14ac:dyDescent="0.35">
      <c r="C102" s="761"/>
      <c r="D102" s="761"/>
      <c r="E102" s="761"/>
      <c r="F102" s="761"/>
      <c r="G102" s="761"/>
      <c r="H102" s="761"/>
      <c r="I102" s="761"/>
      <c r="J102" s="761"/>
      <c r="K102" s="761"/>
      <c r="L102" s="761"/>
      <c r="M102" s="761"/>
      <c r="N102" s="761"/>
      <c r="O102" s="761"/>
      <c r="P102" s="761"/>
      <c r="Q102" s="761"/>
      <c r="R102" s="761"/>
      <c r="S102" s="761"/>
      <c r="T102" s="761"/>
      <c r="U102" s="761"/>
      <c r="V102" s="761"/>
      <c r="W102" s="761"/>
      <c r="X102" s="761"/>
      <c r="Y102" s="761"/>
      <c r="Z102" s="761"/>
      <c r="AA102" s="761"/>
      <c r="AB102" s="761"/>
    </row>
    <row r="103" spans="3:28" ht="23.25" x14ac:dyDescent="0.35">
      <c r="C103" s="761"/>
      <c r="D103" s="761"/>
      <c r="E103" s="761"/>
      <c r="F103" s="761"/>
      <c r="G103" s="761"/>
      <c r="H103" s="761"/>
      <c r="I103" s="761"/>
      <c r="J103" s="761"/>
      <c r="K103" s="761"/>
      <c r="L103" s="761"/>
      <c r="M103" s="761"/>
      <c r="N103" s="761"/>
      <c r="O103" s="761"/>
      <c r="P103" s="761"/>
      <c r="Q103" s="761"/>
      <c r="R103" s="761"/>
      <c r="S103" s="761"/>
      <c r="T103" s="761"/>
      <c r="U103" s="761"/>
      <c r="V103" s="761"/>
      <c r="W103" s="761"/>
      <c r="X103" s="761"/>
      <c r="Y103" s="761"/>
      <c r="Z103" s="761"/>
      <c r="AA103" s="761"/>
      <c r="AB103" s="761"/>
    </row>
    <row r="104" spans="3:28" ht="23.25" x14ac:dyDescent="0.35">
      <c r="C104" s="761"/>
      <c r="D104" s="761"/>
      <c r="E104" s="761"/>
      <c r="F104" s="761"/>
      <c r="G104" s="761"/>
      <c r="H104" s="761"/>
      <c r="I104" s="761"/>
      <c r="J104" s="761"/>
      <c r="K104" s="761"/>
      <c r="L104" s="761"/>
      <c r="M104" s="761"/>
      <c r="N104" s="761"/>
      <c r="O104" s="761"/>
      <c r="P104" s="761"/>
      <c r="Q104" s="761"/>
      <c r="R104" s="761"/>
      <c r="S104" s="761"/>
      <c r="T104" s="761"/>
      <c r="U104" s="761"/>
      <c r="V104" s="761"/>
      <c r="W104" s="761"/>
      <c r="X104" s="761"/>
      <c r="Y104" s="761"/>
      <c r="Z104" s="761"/>
      <c r="AA104" s="761"/>
      <c r="AB104" s="761"/>
    </row>
    <row r="105" spans="3:28" ht="23.25" x14ac:dyDescent="0.35">
      <c r="C105" s="761"/>
      <c r="D105" s="761"/>
      <c r="E105" s="761"/>
      <c r="F105" s="761"/>
      <c r="G105" s="761"/>
      <c r="H105" s="761"/>
      <c r="I105" s="761"/>
      <c r="J105" s="761"/>
      <c r="K105" s="761"/>
      <c r="L105" s="761"/>
      <c r="M105" s="761"/>
      <c r="N105" s="761"/>
      <c r="O105" s="761"/>
      <c r="P105" s="761"/>
      <c r="Q105" s="761"/>
      <c r="R105" s="761"/>
      <c r="S105" s="761"/>
      <c r="T105" s="761"/>
      <c r="U105" s="761"/>
      <c r="V105" s="761"/>
      <c r="W105" s="761"/>
      <c r="X105" s="761"/>
      <c r="Y105" s="761"/>
      <c r="Z105" s="761"/>
      <c r="AA105" s="761"/>
      <c r="AB105" s="761"/>
    </row>
    <row r="106" spans="3:28" ht="23.25" x14ac:dyDescent="0.35">
      <c r="C106" s="761"/>
      <c r="D106" s="761"/>
      <c r="E106" s="761"/>
      <c r="F106" s="761"/>
      <c r="G106" s="761"/>
      <c r="H106" s="761"/>
      <c r="I106" s="761"/>
      <c r="J106" s="761"/>
      <c r="K106" s="761"/>
      <c r="L106" s="761"/>
      <c r="M106" s="761"/>
      <c r="N106" s="761"/>
      <c r="O106" s="761"/>
      <c r="P106" s="761"/>
      <c r="Q106" s="761"/>
      <c r="R106" s="761"/>
      <c r="S106" s="761"/>
      <c r="T106" s="761"/>
      <c r="U106" s="761"/>
      <c r="V106" s="761"/>
      <c r="W106" s="761"/>
      <c r="X106" s="761"/>
      <c r="Y106" s="761"/>
      <c r="Z106" s="761"/>
      <c r="AA106" s="761"/>
      <c r="AB106" s="761"/>
    </row>
    <row r="107" spans="3:28" ht="23.25" x14ac:dyDescent="0.35">
      <c r="C107" s="761"/>
      <c r="D107" s="761"/>
      <c r="E107" s="761"/>
      <c r="F107" s="761"/>
      <c r="G107" s="761"/>
      <c r="H107" s="761"/>
      <c r="I107" s="761"/>
      <c r="J107" s="761"/>
      <c r="K107" s="761"/>
      <c r="L107" s="761"/>
      <c r="M107" s="761"/>
      <c r="N107" s="761"/>
      <c r="O107" s="761"/>
      <c r="P107" s="761"/>
      <c r="Q107" s="761"/>
      <c r="R107" s="761"/>
      <c r="S107" s="761"/>
      <c r="T107" s="761"/>
      <c r="U107" s="761"/>
      <c r="V107" s="761"/>
      <c r="W107" s="761"/>
      <c r="X107" s="761"/>
      <c r="Y107" s="761"/>
      <c r="Z107" s="761"/>
      <c r="AA107" s="761"/>
      <c r="AB107" s="761"/>
    </row>
    <row r="108" spans="3:28" ht="23.25" x14ac:dyDescent="0.35">
      <c r="C108" s="761"/>
      <c r="D108" s="761"/>
      <c r="E108" s="761"/>
      <c r="F108" s="761"/>
      <c r="G108" s="761"/>
      <c r="H108" s="761"/>
      <c r="I108" s="761"/>
      <c r="J108" s="761"/>
      <c r="K108" s="761"/>
      <c r="L108" s="761"/>
      <c r="M108" s="761"/>
      <c r="N108" s="761"/>
      <c r="O108" s="761"/>
      <c r="P108" s="761"/>
      <c r="Q108" s="761"/>
      <c r="R108" s="761"/>
      <c r="S108" s="761"/>
      <c r="T108" s="761"/>
      <c r="U108" s="761"/>
      <c r="V108" s="761"/>
      <c r="W108" s="761"/>
      <c r="X108" s="761"/>
      <c r="Y108" s="761"/>
      <c r="Z108" s="761"/>
      <c r="AA108" s="761"/>
      <c r="AB108" s="761"/>
    </row>
    <row r="109" spans="3:28" ht="23.25" x14ac:dyDescent="0.35">
      <c r="C109" s="761"/>
      <c r="D109" s="761"/>
      <c r="E109" s="761"/>
      <c r="F109" s="761"/>
      <c r="G109" s="761"/>
      <c r="H109" s="761"/>
      <c r="I109" s="761"/>
      <c r="J109" s="761"/>
      <c r="K109" s="761"/>
      <c r="L109" s="761"/>
      <c r="M109" s="761"/>
      <c r="N109" s="761"/>
      <c r="O109" s="761"/>
      <c r="P109" s="761"/>
      <c r="Q109" s="761"/>
      <c r="R109" s="761"/>
      <c r="S109" s="761"/>
      <c r="T109" s="761"/>
      <c r="U109" s="761"/>
      <c r="V109" s="761"/>
      <c r="W109" s="761"/>
      <c r="X109" s="761"/>
      <c r="Y109" s="761"/>
      <c r="Z109" s="761"/>
      <c r="AA109" s="761"/>
      <c r="AB109" s="761"/>
    </row>
    <row r="110" spans="3:28" ht="23.25" x14ac:dyDescent="0.35">
      <c r="C110" s="761"/>
      <c r="D110" s="761"/>
      <c r="E110" s="761"/>
      <c r="F110" s="761"/>
      <c r="G110" s="761"/>
      <c r="H110" s="761"/>
      <c r="I110" s="761"/>
      <c r="J110" s="761"/>
      <c r="K110" s="761"/>
      <c r="L110" s="761"/>
      <c r="M110" s="761"/>
      <c r="N110" s="761"/>
      <c r="O110" s="761"/>
      <c r="P110" s="761"/>
      <c r="Q110" s="761"/>
      <c r="R110" s="761"/>
      <c r="S110" s="761"/>
      <c r="T110" s="761"/>
      <c r="U110" s="761"/>
      <c r="V110" s="761"/>
      <c r="W110" s="761"/>
      <c r="X110" s="761"/>
      <c r="Y110" s="761"/>
      <c r="Z110" s="761"/>
      <c r="AA110" s="761"/>
      <c r="AB110" s="761"/>
    </row>
    <row r="111" spans="3:28" ht="23.25" x14ac:dyDescent="0.35">
      <c r="C111" s="761"/>
      <c r="D111" s="761"/>
      <c r="E111" s="761"/>
      <c r="F111" s="761"/>
      <c r="G111" s="761"/>
      <c r="H111" s="761"/>
      <c r="I111" s="761"/>
      <c r="J111" s="761"/>
      <c r="K111" s="761"/>
      <c r="L111" s="761"/>
      <c r="M111" s="761"/>
      <c r="N111" s="761"/>
      <c r="O111" s="761"/>
      <c r="P111" s="761"/>
      <c r="Q111" s="761"/>
      <c r="R111" s="761"/>
      <c r="S111" s="761"/>
      <c r="T111" s="761"/>
      <c r="U111" s="761"/>
      <c r="V111" s="761"/>
      <c r="W111" s="761"/>
      <c r="X111" s="761"/>
      <c r="Y111" s="761"/>
      <c r="Z111" s="761"/>
      <c r="AA111" s="761"/>
      <c r="AB111" s="761"/>
    </row>
    <row r="112" spans="3:28" ht="23.25" x14ac:dyDescent="0.35">
      <c r="C112" s="761"/>
      <c r="D112" s="761"/>
      <c r="E112" s="761"/>
      <c r="F112" s="761"/>
      <c r="G112" s="761"/>
      <c r="H112" s="761"/>
      <c r="I112" s="761"/>
      <c r="J112" s="761"/>
      <c r="K112" s="761"/>
      <c r="L112" s="761"/>
      <c r="M112" s="761"/>
      <c r="N112" s="761"/>
      <c r="O112" s="761"/>
      <c r="P112" s="761"/>
      <c r="Q112" s="761"/>
      <c r="R112" s="761"/>
      <c r="S112" s="761"/>
      <c r="T112" s="761"/>
      <c r="U112" s="761"/>
      <c r="V112" s="761"/>
      <c r="W112" s="761"/>
      <c r="X112" s="761"/>
      <c r="Y112" s="761"/>
      <c r="Z112" s="761"/>
      <c r="AA112" s="761"/>
      <c r="AB112" s="761"/>
    </row>
    <row r="113" spans="3:28" ht="23.25" x14ac:dyDescent="0.35">
      <c r="C113" s="761"/>
      <c r="D113" s="761"/>
      <c r="E113" s="761"/>
      <c r="F113" s="761"/>
      <c r="G113" s="761"/>
      <c r="H113" s="761"/>
      <c r="I113" s="761"/>
      <c r="J113" s="761"/>
      <c r="K113" s="761"/>
      <c r="L113" s="761"/>
      <c r="M113" s="761"/>
      <c r="N113" s="761"/>
      <c r="O113" s="761"/>
      <c r="P113" s="761"/>
      <c r="Q113" s="761"/>
      <c r="R113" s="761"/>
      <c r="S113" s="761"/>
      <c r="T113" s="761"/>
      <c r="U113" s="761"/>
      <c r="V113" s="761"/>
      <c r="W113" s="761"/>
      <c r="X113" s="761"/>
      <c r="Y113" s="761"/>
      <c r="Z113" s="761"/>
      <c r="AA113" s="761"/>
      <c r="AB113" s="761"/>
    </row>
    <row r="114" spans="3:28" ht="23.25" x14ac:dyDescent="0.35">
      <c r="C114" s="761"/>
      <c r="D114" s="761"/>
      <c r="E114" s="761"/>
      <c r="F114" s="761"/>
      <c r="G114" s="761"/>
      <c r="H114" s="761"/>
      <c r="I114" s="761"/>
      <c r="J114" s="761"/>
      <c r="K114" s="761"/>
      <c r="L114" s="761"/>
      <c r="M114" s="761"/>
      <c r="N114" s="761"/>
      <c r="O114" s="761"/>
      <c r="P114" s="761"/>
      <c r="Q114" s="761"/>
      <c r="R114" s="761"/>
      <c r="S114" s="761"/>
      <c r="T114" s="761"/>
      <c r="U114" s="761"/>
      <c r="V114" s="761"/>
      <c r="W114" s="761"/>
      <c r="X114" s="761"/>
      <c r="Y114" s="761"/>
      <c r="Z114" s="761"/>
      <c r="AA114" s="761"/>
      <c r="AB114" s="761"/>
    </row>
    <row r="115" spans="3:28" ht="23.25" x14ac:dyDescent="0.35">
      <c r="C115" s="761"/>
      <c r="D115" s="761"/>
      <c r="E115" s="761"/>
      <c r="F115" s="761"/>
      <c r="G115" s="761"/>
      <c r="H115" s="761"/>
      <c r="I115" s="761"/>
      <c r="J115" s="761"/>
      <c r="K115" s="761"/>
      <c r="L115" s="761"/>
      <c r="M115" s="761"/>
      <c r="N115" s="761"/>
      <c r="O115" s="761"/>
      <c r="P115" s="761"/>
      <c r="Q115" s="761"/>
      <c r="R115" s="761"/>
      <c r="S115" s="761"/>
      <c r="T115" s="761"/>
      <c r="U115" s="761"/>
      <c r="V115" s="761"/>
      <c r="W115" s="761"/>
      <c r="X115" s="761"/>
      <c r="Y115" s="761"/>
      <c r="Z115" s="761"/>
      <c r="AA115" s="761"/>
      <c r="AB115" s="761"/>
    </row>
    <row r="116" spans="3:28" ht="23.25" x14ac:dyDescent="0.35">
      <c r="C116" s="761"/>
      <c r="D116" s="761"/>
      <c r="E116" s="761"/>
      <c r="F116" s="761"/>
      <c r="G116" s="761"/>
      <c r="H116" s="761"/>
      <c r="I116" s="761"/>
      <c r="J116" s="761"/>
      <c r="K116" s="761"/>
      <c r="L116" s="761"/>
      <c r="M116" s="761"/>
      <c r="N116" s="761"/>
      <c r="O116" s="761"/>
      <c r="P116" s="761"/>
      <c r="Q116" s="761"/>
      <c r="R116" s="761"/>
      <c r="S116" s="761"/>
      <c r="T116" s="761"/>
      <c r="U116" s="761"/>
      <c r="V116" s="761"/>
      <c r="W116" s="761"/>
      <c r="X116" s="761"/>
      <c r="Y116" s="761"/>
      <c r="Z116" s="761"/>
      <c r="AA116" s="761"/>
      <c r="AB116" s="761"/>
    </row>
    <row r="117" spans="3:28" ht="23.25" x14ac:dyDescent="0.35">
      <c r="C117" s="761"/>
      <c r="D117" s="761"/>
      <c r="E117" s="761"/>
      <c r="F117" s="761"/>
      <c r="G117" s="761"/>
      <c r="H117" s="761"/>
      <c r="I117" s="761"/>
      <c r="J117" s="761"/>
      <c r="K117" s="761"/>
      <c r="L117" s="761"/>
      <c r="M117" s="761"/>
      <c r="N117" s="761"/>
      <c r="O117" s="761"/>
      <c r="P117" s="761"/>
      <c r="Q117" s="761"/>
      <c r="R117" s="761"/>
      <c r="S117" s="761"/>
      <c r="T117" s="761"/>
      <c r="U117" s="761"/>
      <c r="V117" s="761"/>
      <c r="W117" s="761"/>
      <c r="X117" s="761"/>
      <c r="Y117" s="761"/>
      <c r="Z117" s="761"/>
      <c r="AA117" s="761"/>
      <c r="AB117" s="761"/>
    </row>
    <row r="118" spans="3:28" ht="23.25" x14ac:dyDescent="0.35">
      <c r="C118" s="761"/>
      <c r="D118" s="761"/>
      <c r="E118" s="761"/>
      <c r="F118" s="761"/>
      <c r="G118" s="761"/>
      <c r="H118" s="761"/>
      <c r="I118" s="761"/>
      <c r="J118" s="761"/>
      <c r="K118" s="761"/>
      <c r="L118" s="761"/>
      <c r="M118" s="761"/>
      <c r="N118" s="761"/>
      <c r="O118" s="761"/>
      <c r="P118" s="761"/>
      <c r="Q118" s="761"/>
      <c r="R118" s="761"/>
      <c r="S118" s="761"/>
      <c r="T118" s="761"/>
      <c r="U118" s="761"/>
      <c r="V118" s="761"/>
      <c r="W118" s="761"/>
      <c r="X118" s="761"/>
      <c r="Y118" s="761"/>
      <c r="Z118" s="761"/>
      <c r="AA118" s="761"/>
      <c r="AB118" s="761"/>
    </row>
    <row r="119" spans="3:28" ht="23.25" x14ac:dyDescent="0.35">
      <c r="C119" s="761"/>
      <c r="D119" s="761"/>
      <c r="E119" s="761"/>
      <c r="F119" s="761"/>
      <c r="G119" s="761"/>
      <c r="H119" s="761"/>
      <c r="I119" s="761"/>
      <c r="J119" s="761"/>
      <c r="K119" s="761"/>
      <c r="L119" s="761"/>
      <c r="M119" s="761"/>
      <c r="N119" s="761"/>
      <c r="O119" s="761"/>
      <c r="P119" s="761"/>
      <c r="Q119" s="761"/>
      <c r="R119" s="761"/>
      <c r="S119" s="761"/>
      <c r="T119" s="761"/>
      <c r="U119" s="761"/>
      <c r="V119" s="761"/>
      <c r="W119" s="761"/>
      <c r="X119" s="761"/>
      <c r="Y119" s="761"/>
      <c r="Z119" s="761"/>
      <c r="AA119" s="761"/>
      <c r="AB119" s="761"/>
    </row>
    <row r="120" spans="3:28" ht="23.25" x14ac:dyDescent="0.35">
      <c r="C120" s="761"/>
      <c r="D120" s="761"/>
      <c r="E120" s="761"/>
      <c r="F120" s="761"/>
      <c r="G120" s="761"/>
      <c r="H120" s="761"/>
      <c r="I120" s="761"/>
      <c r="J120" s="761"/>
      <c r="K120" s="761"/>
      <c r="L120" s="761"/>
      <c r="M120" s="761"/>
      <c r="N120" s="761"/>
      <c r="O120" s="761"/>
      <c r="P120" s="761"/>
      <c r="Q120" s="761"/>
      <c r="R120" s="761"/>
      <c r="S120" s="761"/>
      <c r="T120" s="761"/>
      <c r="U120" s="761"/>
      <c r="V120" s="761"/>
      <c r="W120" s="761"/>
      <c r="X120" s="761"/>
      <c r="Y120" s="761"/>
      <c r="Z120" s="761"/>
      <c r="AA120" s="761"/>
      <c r="AB120" s="761"/>
    </row>
    <row r="121" spans="3:28" ht="23.25" x14ac:dyDescent="0.35">
      <c r="C121" s="761"/>
      <c r="D121" s="761"/>
      <c r="E121" s="761"/>
      <c r="F121" s="761"/>
      <c r="G121" s="761"/>
      <c r="H121" s="761"/>
      <c r="I121" s="761"/>
      <c r="J121" s="761"/>
      <c r="K121" s="761"/>
      <c r="L121" s="761"/>
      <c r="M121" s="761"/>
      <c r="N121" s="761"/>
      <c r="O121" s="761"/>
      <c r="P121" s="761"/>
      <c r="Q121" s="761"/>
      <c r="R121" s="761"/>
      <c r="S121" s="761"/>
      <c r="T121" s="761"/>
      <c r="U121" s="761"/>
      <c r="V121" s="761"/>
      <c r="W121" s="761"/>
      <c r="X121" s="761"/>
      <c r="Y121" s="761"/>
      <c r="Z121" s="761"/>
      <c r="AA121" s="761"/>
      <c r="AB121" s="761"/>
    </row>
    <row r="122" spans="3:28" ht="23.25" x14ac:dyDescent="0.35">
      <c r="C122" s="761"/>
      <c r="D122" s="761"/>
      <c r="E122" s="761"/>
      <c r="F122" s="761"/>
      <c r="G122" s="761"/>
      <c r="H122" s="761"/>
      <c r="I122" s="761"/>
      <c r="J122" s="761"/>
      <c r="K122" s="761"/>
      <c r="L122" s="761"/>
      <c r="M122" s="761"/>
      <c r="N122" s="761"/>
      <c r="O122" s="761"/>
      <c r="P122" s="761"/>
      <c r="Q122" s="761"/>
      <c r="R122" s="761"/>
      <c r="S122" s="761"/>
      <c r="T122" s="761"/>
      <c r="U122" s="761"/>
      <c r="V122" s="761"/>
      <c r="W122" s="761"/>
      <c r="X122" s="761"/>
      <c r="Y122" s="761"/>
      <c r="Z122" s="761"/>
      <c r="AA122" s="761"/>
      <c r="AB122" s="761"/>
    </row>
    <row r="123" spans="3:28" ht="23.25" x14ac:dyDescent="0.35">
      <c r="C123" s="761"/>
      <c r="D123" s="761"/>
      <c r="E123" s="761"/>
      <c r="F123" s="761"/>
      <c r="G123" s="761"/>
      <c r="H123" s="761"/>
      <c r="I123" s="761"/>
      <c r="J123" s="761"/>
      <c r="K123" s="761"/>
      <c r="L123" s="761"/>
      <c r="M123" s="761"/>
      <c r="N123" s="761"/>
      <c r="O123" s="761"/>
      <c r="P123" s="761"/>
      <c r="Q123" s="761"/>
      <c r="R123" s="761"/>
      <c r="S123" s="761"/>
      <c r="T123" s="761"/>
      <c r="U123" s="761"/>
      <c r="V123" s="761"/>
      <c r="W123" s="761"/>
      <c r="X123" s="761"/>
      <c r="Y123" s="761"/>
      <c r="Z123" s="761"/>
      <c r="AA123" s="761"/>
      <c r="AB123" s="761"/>
    </row>
    <row r="124" spans="3:28" ht="23.25" x14ac:dyDescent="0.35">
      <c r="C124" s="761"/>
      <c r="D124" s="761"/>
      <c r="E124" s="761"/>
      <c r="F124" s="761"/>
      <c r="G124" s="761"/>
      <c r="H124" s="761"/>
      <c r="I124" s="761"/>
      <c r="J124" s="761"/>
      <c r="K124" s="761"/>
      <c r="L124" s="761"/>
      <c r="M124" s="761"/>
      <c r="N124" s="761"/>
      <c r="O124" s="761"/>
      <c r="P124" s="761"/>
      <c r="Q124" s="761"/>
      <c r="R124" s="761"/>
      <c r="S124" s="761"/>
      <c r="T124" s="761"/>
      <c r="U124" s="761"/>
      <c r="V124" s="761"/>
      <c r="W124" s="761"/>
      <c r="X124" s="761"/>
      <c r="Y124" s="761"/>
      <c r="Z124" s="761"/>
      <c r="AA124" s="761"/>
      <c r="AB124" s="761"/>
    </row>
    <row r="125" spans="3:28" ht="23.25" x14ac:dyDescent="0.35">
      <c r="C125" s="761"/>
      <c r="D125" s="761"/>
      <c r="E125" s="761"/>
      <c r="F125" s="761"/>
      <c r="G125" s="761"/>
      <c r="H125" s="761"/>
      <c r="I125" s="761"/>
      <c r="J125" s="761"/>
      <c r="K125" s="761"/>
      <c r="L125" s="761"/>
      <c r="M125" s="761"/>
      <c r="N125" s="761"/>
      <c r="O125" s="761"/>
      <c r="P125" s="761"/>
      <c r="Q125" s="761"/>
      <c r="R125" s="761"/>
      <c r="S125" s="761"/>
      <c r="T125" s="761"/>
      <c r="U125" s="761"/>
      <c r="V125" s="761"/>
      <c r="W125" s="761"/>
      <c r="X125" s="761"/>
      <c r="Y125" s="761"/>
      <c r="Z125" s="761"/>
      <c r="AA125" s="761"/>
      <c r="AB125" s="761"/>
    </row>
    <row r="126" spans="3:28" ht="23.25" x14ac:dyDescent="0.35">
      <c r="C126" s="761"/>
      <c r="D126" s="761"/>
      <c r="E126" s="761"/>
      <c r="F126" s="761"/>
      <c r="G126" s="761"/>
      <c r="H126" s="761"/>
      <c r="I126" s="761"/>
      <c r="J126" s="761"/>
      <c r="K126" s="761"/>
      <c r="L126" s="761"/>
      <c r="M126" s="761"/>
      <c r="N126" s="761"/>
      <c r="O126" s="761"/>
      <c r="P126" s="761"/>
      <c r="Q126" s="761"/>
      <c r="R126" s="761"/>
      <c r="S126" s="761"/>
      <c r="T126" s="761"/>
      <c r="U126" s="761"/>
      <c r="V126" s="761"/>
      <c r="W126" s="761"/>
      <c r="X126" s="761"/>
      <c r="Y126" s="761"/>
      <c r="Z126" s="761"/>
      <c r="AA126" s="761"/>
      <c r="AB126" s="761"/>
    </row>
    <row r="127" spans="3:28" ht="23.25" x14ac:dyDescent="0.35">
      <c r="C127" s="761"/>
      <c r="D127" s="761"/>
      <c r="E127" s="761"/>
      <c r="F127" s="761"/>
      <c r="G127" s="761"/>
      <c r="H127" s="761"/>
      <c r="I127" s="761"/>
      <c r="J127" s="761"/>
      <c r="K127" s="761"/>
      <c r="L127" s="761"/>
      <c r="M127" s="761"/>
      <c r="N127" s="761"/>
      <c r="O127" s="761"/>
      <c r="P127" s="761"/>
      <c r="Q127" s="761"/>
      <c r="R127" s="761"/>
      <c r="S127" s="761"/>
      <c r="T127" s="761"/>
      <c r="U127" s="761"/>
      <c r="V127" s="761"/>
      <c r="W127" s="761"/>
      <c r="X127" s="761"/>
      <c r="Y127" s="761"/>
      <c r="Z127" s="761"/>
      <c r="AA127" s="761"/>
      <c r="AB127" s="761"/>
    </row>
  </sheetData>
  <mergeCells count="20">
    <mergeCell ref="B2:C2"/>
    <mergeCell ref="D2:AB2"/>
    <mergeCell ref="D3:AB3"/>
    <mergeCell ref="D4:AB4"/>
    <mergeCell ref="B6:B7"/>
    <mergeCell ref="C6:C7"/>
    <mergeCell ref="D6:D7"/>
    <mergeCell ref="E6:E7"/>
    <mergeCell ref="F6:F7"/>
    <mergeCell ref="G6:G7"/>
    <mergeCell ref="X6:AA6"/>
    <mergeCell ref="AC6:AC7"/>
    <mergeCell ref="B47:W47"/>
    <mergeCell ref="X47:AC47"/>
    <mergeCell ref="H6:H7"/>
    <mergeCell ref="I6:I7"/>
    <mergeCell ref="J6:J7"/>
    <mergeCell ref="L6:O6"/>
    <mergeCell ref="P6:S6"/>
    <mergeCell ref="T6:W6"/>
  </mergeCells>
  <printOptions horizontalCentered="1" verticalCentered="1"/>
  <pageMargins left="0.118110236220472" right="0.118110236220472" top="0.15748031496063" bottom="0.15748031496063" header="0.31496062992126" footer="0.31496062992126"/>
  <pageSetup scale="33" firstPageNumber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M29"/>
  <sheetViews>
    <sheetView rightToLeft="1" zoomScale="14" zoomScaleNormal="14" workbookViewId="0">
      <selection activeCell="C3" sqref="C3:C5"/>
    </sheetView>
  </sheetViews>
  <sheetFormatPr defaultRowHeight="15.75" x14ac:dyDescent="0.25"/>
  <cols>
    <col min="1" max="1" width="4.28515625" customWidth="1"/>
    <col min="2" max="2" width="190.7109375" customWidth="1"/>
    <col min="3" max="3" width="65.5703125" bestFit="1" customWidth="1"/>
    <col min="4" max="4" width="66.5703125" customWidth="1"/>
    <col min="5" max="5" width="60.7109375" customWidth="1"/>
    <col min="6" max="6" width="71.5703125" bestFit="1" customWidth="1"/>
    <col min="7" max="7" width="64.140625" customWidth="1"/>
    <col min="8" max="8" width="60.7109375" customWidth="1"/>
    <col min="9" max="9" width="71.5703125" bestFit="1" customWidth="1"/>
    <col min="10" max="10" width="70" customWidth="1"/>
    <col min="11" max="11" width="60.7109375" customWidth="1"/>
    <col min="12" max="12" width="62.28515625" customWidth="1"/>
    <col min="13" max="13" width="69.140625" customWidth="1"/>
    <col min="14" max="14" width="60.7109375" customWidth="1"/>
    <col min="15" max="15" width="71.5703125" bestFit="1" customWidth="1"/>
    <col min="16" max="16" width="215.7109375" customWidth="1"/>
    <col min="18" max="18" width="25.140625" style="740" bestFit="1" customWidth="1"/>
    <col min="19" max="21" width="9.140625" customWidth="1"/>
    <col min="22" max="22" width="51.28515625" customWidth="1"/>
    <col min="23" max="23" width="31.28515625" bestFit="1" customWidth="1"/>
    <col min="24" max="24" width="32" customWidth="1"/>
    <col min="25" max="30" width="25.140625" bestFit="1" customWidth="1"/>
    <col min="31" max="31" width="59.7109375" bestFit="1" customWidth="1"/>
    <col min="32" max="39" width="25.140625" bestFit="1" customWidth="1"/>
  </cols>
  <sheetData>
    <row r="1" spans="1:39" s="4" customFormat="1" ht="15" customHeight="1" x14ac:dyDescent="0.25">
      <c r="R1" s="740"/>
      <c r="S1"/>
      <c r="T1"/>
    </row>
    <row r="2" spans="1:39" s="553" customFormat="1" ht="99.95" customHeight="1" x14ac:dyDescent="0.25">
      <c r="B2" s="554" t="s">
        <v>444</v>
      </c>
      <c r="C2" s="946" t="s">
        <v>835</v>
      </c>
      <c r="D2" s="946"/>
      <c r="E2" s="946"/>
      <c r="F2" s="946"/>
      <c r="G2" s="946"/>
      <c r="H2" s="946"/>
      <c r="I2" s="946"/>
      <c r="J2" s="946"/>
      <c r="K2" s="946"/>
      <c r="L2" s="946"/>
      <c r="M2" s="946"/>
      <c r="N2" s="946"/>
      <c r="O2" s="946"/>
      <c r="P2" s="555" t="s">
        <v>225</v>
      </c>
      <c r="R2" s="741"/>
      <c r="S2" s="518"/>
      <c r="T2" s="518"/>
    </row>
    <row r="3" spans="1:39" s="553" customFormat="1" ht="99.95" customHeight="1" x14ac:dyDescent="0.25">
      <c r="A3" s="556"/>
      <c r="B3" s="557"/>
      <c r="C3" s="947" t="s">
        <v>667</v>
      </c>
      <c r="D3" s="947"/>
      <c r="E3" s="947"/>
      <c r="F3" s="947"/>
      <c r="G3" s="947"/>
      <c r="H3" s="947"/>
      <c r="I3" s="947"/>
      <c r="J3" s="947"/>
      <c r="K3" s="947"/>
      <c r="L3" s="947"/>
      <c r="M3" s="947"/>
      <c r="N3" s="947"/>
      <c r="O3" s="947"/>
      <c r="P3" s="557"/>
      <c r="R3" s="741"/>
      <c r="S3" s="518"/>
      <c r="T3" s="518"/>
    </row>
    <row r="4" spans="1:39" s="553" customFormat="1" ht="99.95" customHeight="1" x14ac:dyDescent="0.25">
      <c r="A4" s="556"/>
      <c r="B4" s="558"/>
      <c r="C4" s="947" t="s">
        <v>668</v>
      </c>
      <c r="D4" s="947"/>
      <c r="E4" s="947"/>
      <c r="F4" s="947"/>
      <c r="G4" s="947"/>
      <c r="H4" s="947"/>
      <c r="I4" s="947"/>
      <c r="J4" s="947"/>
      <c r="K4" s="947"/>
      <c r="L4" s="947"/>
      <c r="M4" s="947"/>
      <c r="N4" s="947"/>
      <c r="O4" s="947"/>
      <c r="P4" s="558"/>
      <c r="R4" s="741"/>
      <c r="S4" s="518"/>
      <c r="T4" s="518"/>
    </row>
    <row r="5" spans="1:39" s="4" customFormat="1" ht="140.1" customHeight="1" x14ac:dyDescent="0.25">
      <c r="A5" s="556"/>
      <c r="B5" s="559"/>
      <c r="C5" s="560"/>
      <c r="D5" s="560"/>
      <c r="E5" s="560"/>
      <c r="F5" s="560"/>
      <c r="G5" s="560"/>
      <c r="H5" s="560"/>
      <c r="I5" s="560"/>
      <c r="J5" s="560"/>
      <c r="K5" s="560"/>
      <c r="L5" s="560"/>
      <c r="M5" s="560"/>
      <c r="N5" s="560"/>
      <c r="O5" s="560"/>
      <c r="P5" s="561" t="s">
        <v>221</v>
      </c>
      <c r="R5" s="740"/>
      <c r="S5"/>
      <c r="T5"/>
    </row>
    <row r="6" spans="1:39" s="4" customFormat="1" ht="9.9499999999999993" customHeight="1" x14ac:dyDescent="0.25">
      <c r="A6" s="556"/>
      <c r="B6" s="559"/>
      <c r="C6" s="560"/>
      <c r="D6" s="560"/>
      <c r="E6" s="560"/>
      <c r="F6" s="560"/>
      <c r="G6" s="560"/>
      <c r="H6" s="560"/>
      <c r="I6" s="562"/>
      <c r="J6" s="562"/>
      <c r="K6" s="562"/>
      <c r="L6" s="562"/>
      <c r="M6" s="562"/>
      <c r="N6" s="562"/>
      <c r="O6" s="562"/>
      <c r="P6" s="563"/>
      <c r="R6" s="740"/>
      <c r="S6"/>
      <c r="T6"/>
    </row>
    <row r="7" spans="1:39" s="4" customFormat="1" ht="180" customHeight="1" x14ac:dyDescent="0.25">
      <c r="A7" s="556"/>
      <c r="B7" s="949"/>
      <c r="C7" s="951">
        <v>2021</v>
      </c>
      <c r="D7" s="944"/>
      <c r="E7" s="944"/>
      <c r="F7" s="951">
        <v>2022</v>
      </c>
      <c r="G7" s="944"/>
      <c r="H7" s="944"/>
      <c r="I7" s="948" t="s">
        <v>669</v>
      </c>
      <c r="J7" s="944"/>
      <c r="K7" s="944"/>
      <c r="L7" s="948" t="s">
        <v>670</v>
      </c>
      <c r="M7" s="944"/>
      <c r="N7" s="944"/>
      <c r="O7" s="948" t="s">
        <v>713</v>
      </c>
      <c r="P7" s="949"/>
      <c r="R7" s="740"/>
      <c r="S7"/>
      <c r="T7"/>
    </row>
    <row r="8" spans="1:39" s="4" customFormat="1" ht="180" customHeight="1" x14ac:dyDescent="0.25">
      <c r="A8" s="556"/>
      <c r="B8" s="950"/>
      <c r="C8" s="952"/>
      <c r="D8" s="945"/>
      <c r="E8" s="945"/>
      <c r="F8" s="952"/>
      <c r="G8" s="945"/>
      <c r="H8" s="945"/>
      <c r="I8" s="948"/>
      <c r="J8" s="945"/>
      <c r="K8" s="945"/>
      <c r="L8" s="948"/>
      <c r="M8" s="945"/>
      <c r="N8" s="945"/>
      <c r="O8" s="948"/>
      <c r="P8" s="950"/>
      <c r="R8" s="740"/>
      <c r="S8"/>
      <c r="T8"/>
    </row>
    <row r="9" spans="1:39" s="4" customFormat="1" ht="180" customHeight="1" x14ac:dyDescent="0.25">
      <c r="A9" s="556"/>
      <c r="B9" s="711"/>
      <c r="C9" s="625" t="s">
        <v>671</v>
      </c>
      <c r="D9" s="624" t="s">
        <v>672</v>
      </c>
      <c r="E9" s="624" t="s">
        <v>673</v>
      </c>
      <c r="F9" s="625" t="s">
        <v>671</v>
      </c>
      <c r="G9" s="624" t="s">
        <v>672</v>
      </c>
      <c r="H9" s="624" t="s">
        <v>673</v>
      </c>
      <c r="I9" s="625" t="s">
        <v>671</v>
      </c>
      <c r="J9" s="624" t="s">
        <v>672</v>
      </c>
      <c r="K9" s="624" t="s">
        <v>673</v>
      </c>
      <c r="L9" s="625" t="s">
        <v>671</v>
      </c>
      <c r="M9" s="624" t="s">
        <v>672</v>
      </c>
      <c r="N9" s="624" t="s">
        <v>673</v>
      </c>
      <c r="O9" s="625" t="s">
        <v>671</v>
      </c>
      <c r="P9" s="711"/>
      <c r="R9" s="740"/>
      <c r="S9"/>
      <c r="T9"/>
    </row>
    <row r="10" spans="1:39" s="4" customFormat="1" ht="180" customHeight="1" x14ac:dyDescent="0.25">
      <c r="A10" s="556"/>
      <c r="B10" s="630"/>
      <c r="C10" s="626" t="s">
        <v>674</v>
      </c>
      <c r="D10" s="623" t="s">
        <v>675</v>
      </c>
      <c r="E10" s="623" t="s">
        <v>676</v>
      </c>
      <c r="F10" s="626" t="s">
        <v>674</v>
      </c>
      <c r="G10" s="623" t="s">
        <v>675</v>
      </c>
      <c r="H10" s="623" t="s">
        <v>676</v>
      </c>
      <c r="I10" s="626" t="s">
        <v>674</v>
      </c>
      <c r="J10" s="623" t="s">
        <v>675</v>
      </c>
      <c r="K10" s="623" t="s">
        <v>676</v>
      </c>
      <c r="L10" s="626" t="s">
        <v>674</v>
      </c>
      <c r="M10" s="623" t="s">
        <v>675</v>
      </c>
      <c r="N10" s="623" t="s">
        <v>676</v>
      </c>
      <c r="O10" s="626" t="s">
        <v>674</v>
      </c>
      <c r="P10" s="630"/>
      <c r="R10" s="740"/>
      <c r="S10"/>
      <c r="T10"/>
    </row>
    <row r="11" spans="1:39" s="518" customFormat="1" ht="180" customHeight="1" x14ac:dyDescent="1.35">
      <c r="B11" s="627" t="s">
        <v>677</v>
      </c>
      <c r="C11" s="628">
        <f t="shared" ref="C11:H11" si="0">SUM(C12:C26)</f>
        <v>21821.883687312842</v>
      </c>
      <c r="D11" s="628">
        <f t="shared" si="0"/>
        <v>380.47695208208995</v>
      </c>
      <c r="E11" s="628">
        <f>SUM(E12:E26)</f>
        <v>847.83196149984008</v>
      </c>
      <c r="F11" s="628">
        <f t="shared" si="0"/>
        <v>23050.19260089477</v>
      </c>
      <c r="G11" s="628">
        <f t="shared" si="0"/>
        <v>1238.2907095876446</v>
      </c>
      <c r="H11" s="628">
        <f t="shared" si="0"/>
        <v>-83.897207059930224</v>
      </c>
      <c r="I11" s="628">
        <f>SUM(I12:I26)</f>
        <v>24204.574290968034</v>
      </c>
      <c r="J11" s="628">
        <f>SUM(J12:J26)</f>
        <v>925.9</v>
      </c>
      <c r="K11" s="628">
        <f>SUM(K12:K26)</f>
        <v>92.953717014313199</v>
      </c>
      <c r="L11" s="628">
        <f t="shared" ref="L11" si="1">SUM(L12:L26)</f>
        <v>25223.428007982347</v>
      </c>
      <c r="M11" s="628">
        <v>1225.2</v>
      </c>
      <c r="N11" s="628">
        <v>817.20291784495669</v>
      </c>
      <c r="O11" s="628">
        <v>27265.830925827304</v>
      </c>
      <c r="P11" s="629" t="s">
        <v>678</v>
      </c>
      <c r="R11" s="742"/>
      <c r="S11" s="715"/>
      <c r="T11" s="715"/>
      <c r="U11" s="715"/>
      <c r="V11" s="715"/>
      <c r="W11" s="715"/>
      <c r="X11" s="715"/>
      <c r="Y11" s="715"/>
      <c r="Z11" s="715"/>
      <c r="AA11" s="715"/>
      <c r="AB11" s="715"/>
      <c r="AC11" s="715"/>
      <c r="AD11" s="715"/>
      <c r="AE11" s="715"/>
      <c r="AF11" s="715"/>
      <c r="AG11" s="715"/>
      <c r="AH11" s="715"/>
      <c r="AI11" s="715"/>
      <c r="AJ11" s="715"/>
      <c r="AK11" s="715"/>
      <c r="AL11" s="715"/>
      <c r="AM11" s="715"/>
    </row>
    <row r="12" spans="1:39" s="518" customFormat="1" ht="180" customHeight="1" x14ac:dyDescent="1.35">
      <c r="B12" s="567" t="s">
        <v>679</v>
      </c>
      <c r="C12" s="568">
        <v>3851.2559253167701</v>
      </c>
      <c r="D12" s="568">
        <v>-119.51325039437</v>
      </c>
      <c r="E12" s="568">
        <v>97.279724923839993</v>
      </c>
      <c r="F12" s="568">
        <v>3829.0223998462402</v>
      </c>
      <c r="G12" s="568">
        <v>253.30522353358683</v>
      </c>
      <c r="H12" s="568">
        <v>364.45194007036673</v>
      </c>
      <c r="I12" s="568">
        <v>4446.8</v>
      </c>
      <c r="J12" s="568">
        <v>265.6502357558291</v>
      </c>
      <c r="K12" s="568">
        <v>-111.35034536266977</v>
      </c>
      <c r="L12" s="568">
        <v>4601.0998903931595</v>
      </c>
      <c r="M12" s="568">
        <v>395.80515376229937</v>
      </c>
      <c r="N12" s="568">
        <v>423.09999999999997</v>
      </c>
      <c r="O12" s="568">
        <v>5420.0050441554595</v>
      </c>
      <c r="P12" s="569" t="s">
        <v>680</v>
      </c>
      <c r="R12" s="740"/>
      <c r="S12"/>
      <c r="T12"/>
      <c r="V12" s="715"/>
      <c r="W12" s="715"/>
      <c r="X12" s="4"/>
    </row>
    <row r="13" spans="1:39" s="518" customFormat="1" ht="180" customHeight="1" x14ac:dyDescent="1.35">
      <c r="B13" s="570" t="s">
        <v>681</v>
      </c>
      <c r="C13" s="571">
        <v>4290.9521253280145</v>
      </c>
      <c r="D13" s="571">
        <v>136.72114055307998</v>
      </c>
      <c r="E13" s="571">
        <v>-2.013583567</v>
      </c>
      <c r="F13" s="571">
        <v>4425.6596823140953</v>
      </c>
      <c r="G13" s="571">
        <v>143.18737658649636</v>
      </c>
      <c r="H13" s="571">
        <v>-212.69622307793196</v>
      </c>
      <c r="I13" s="571">
        <v>4356.2</v>
      </c>
      <c r="J13" s="571">
        <v>78.650753821498924</v>
      </c>
      <c r="K13" s="571">
        <v>-4.663992738909414</v>
      </c>
      <c r="L13" s="571">
        <v>4430.1867610825893</v>
      </c>
      <c r="M13" s="571">
        <v>166.57540401677903</v>
      </c>
      <c r="N13" s="571">
        <v>-15.783198949999996</v>
      </c>
      <c r="O13" s="571">
        <v>4580.9789661493687</v>
      </c>
      <c r="P13" s="572" t="s">
        <v>682</v>
      </c>
      <c r="R13" s="740"/>
      <c r="S13"/>
      <c r="T13"/>
      <c r="V13" s="715"/>
      <c r="W13" s="715"/>
      <c r="X13" s="4"/>
    </row>
    <row r="14" spans="1:39" s="518" customFormat="1" ht="180" customHeight="1" x14ac:dyDescent="1.35">
      <c r="B14" s="567" t="s">
        <v>683</v>
      </c>
      <c r="C14" s="568">
        <v>2325.493595409624</v>
      </c>
      <c r="D14" s="568">
        <v>106.288614638</v>
      </c>
      <c r="E14" s="568">
        <v>758.354557</v>
      </c>
      <c r="F14" s="568">
        <v>3190.1367670476243</v>
      </c>
      <c r="G14" s="568">
        <v>151.741915629</v>
      </c>
      <c r="H14" s="568">
        <v>-174.27497853288949</v>
      </c>
      <c r="I14" s="568">
        <v>3167.6</v>
      </c>
      <c r="J14" s="568">
        <v>96.285133171045217</v>
      </c>
      <c r="K14" s="568">
        <v>170.61638539675016</v>
      </c>
      <c r="L14" s="568">
        <v>3434.5015185677953</v>
      </c>
      <c r="M14" s="568">
        <v>107.20161847004431</v>
      </c>
      <c r="N14" s="568">
        <v>350.7</v>
      </c>
      <c r="O14" s="568">
        <v>3892.4031370378393</v>
      </c>
      <c r="P14" s="569" t="s">
        <v>684</v>
      </c>
      <c r="R14" s="740"/>
      <c r="S14"/>
      <c r="T14"/>
      <c r="V14" s="715"/>
      <c r="W14" s="715"/>
      <c r="X14" s="4"/>
    </row>
    <row r="15" spans="1:39" s="518" customFormat="1" ht="180" customHeight="1" x14ac:dyDescent="1.35">
      <c r="B15" s="570" t="s">
        <v>685</v>
      </c>
      <c r="C15" s="571">
        <v>2821.7626462794674</v>
      </c>
      <c r="D15" s="571">
        <v>113.44563629999999</v>
      </c>
      <c r="E15" s="571">
        <v>-35</v>
      </c>
      <c r="F15" s="571">
        <v>2900.2045825794676</v>
      </c>
      <c r="G15" s="571">
        <v>24.258893354691718</v>
      </c>
      <c r="H15" s="571">
        <v>-0.263198019214542</v>
      </c>
      <c r="I15" s="571">
        <v>2924.15</v>
      </c>
      <c r="J15" s="571">
        <v>6.7020128613446373</v>
      </c>
      <c r="K15" s="571">
        <v>4.4830738089338142</v>
      </c>
      <c r="L15" s="571">
        <v>2935.3350866702785</v>
      </c>
      <c r="M15" s="571">
        <v>35.004587441745571</v>
      </c>
      <c r="N15" s="571">
        <v>74.739080248585537</v>
      </c>
      <c r="O15" s="571">
        <v>3045.0787543606098</v>
      </c>
      <c r="P15" s="572" t="s">
        <v>686</v>
      </c>
      <c r="R15" s="740"/>
      <c r="S15"/>
      <c r="T15"/>
      <c r="V15" s="715"/>
      <c r="W15" s="715"/>
      <c r="X15" s="4"/>
    </row>
    <row r="16" spans="1:39" s="518" customFormat="1" ht="180" customHeight="1" x14ac:dyDescent="1.35">
      <c r="B16" s="567" t="s">
        <v>687</v>
      </c>
      <c r="C16" s="568">
        <v>2301.4136004876441</v>
      </c>
      <c r="D16" s="568">
        <v>46.26879049171999</v>
      </c>
      <c r="E16" s="568">
        <v>-5.9186242999999994</v>
      </c>
      <c r="F16" s="568">
        <v>2341.7674666793637</v>
      </c>
      <c r="G16" s="568">
        <v>151.04491529528684</v>
      </c>
      <c r="H16" s="568">
        <v>-24.390737821647235</v>
      </c>
      <c r="I16" s="568">
        <v>2468.4</v>
      </c>
      <c r="J16" s="568">
        <v>1.8978955703221472</v>
      </c>
      <c r="K16" s="568">
        <v>8.0568824234653551</v>
      </c>
      <c r="L16" s="568">
        <v>2478.3547779937876</v>
      </c>
      <c r="M16" s="568">
        <v>125.70561310119766</v>
      </c>
      <c r="N16" s="568">
        <v>-2.2274897057749996</v>
      </c>
      <c r="O16" s="568">
        <v>2601.8329013892103</v>
      </c>
      <c r="P16" s="569" t="s">
        <v>688</v>
      </c>
      <c r="R16" s="740"/>
      <c r="S16"/>
      <c r="T16"/>
      <c r="V16" s="715"/>
      <c r="W16" s="715"/>
      <c r="X16" s="4"/>
    </row>
    <row r="17" spans="2:24" s="518" customFormat="1" ht="180" customHeight="1" x14ac:dyDescent="1.35">
      <c r="B17" s="573" t="s">
        <v>689</v>
      </c>
      <c r="C17" s="571">
        <v>1808.085207549703</v>
      </c>
      <c r="D17" s="571">
        <v>161.26707795299998</v>
      </c>
      <c r="E17" s="571">
        <v>20</v>
      </c>
      <c r="F17" s="571">
        <v>1989.3522855027029</v>
      </c>
      <c r="G17" s="571">
        <v>34.035759684999988</v>
      </c>
      <c r="H17" s="571">
        <v>-4.47632888716727</v>
      </c>
      <c r="I17" s="571">
        <v>2018.85</v>
      </c>
      <c r="J17" s="571">
        <v>28.446623681763427</v>
      </c>
      <c r="K17" s="571">
        <v>-0.24285339999961764</v>
      </c>
      <c r="L17" s="571">
        <v>2047.0537702817637</v>
      </c>
      <c r="M17" s="571">
        <v>35.272011037096917</v>
      </c>
      <c r="N17" s="571">
        <v>10.456</v>
      </c>
      <c r="O17" s="571">
        <v>2092.7817813188608</v>
      </c>
      <c r="P17" s="574" t="s">
        <v>690</v>
      </c>
      <c r="R17" s="740"/>
      <c r="S17"/>
      <c r="T17"/>
      <c r="V17" s="715"/>
      <c r="W17" s="715"/>
      <c r="X17" s="4"/>
    </row>
    <row r="18" spans="2:24" s="518" customFormat="1" ht="180" customHeight="1" x14ac:dyDescent="1.35">
      <c r="B18" s="567" t="s">
        <v>691</v>
      </c>
      <c r="C18" s="568">
        <v>1206.5983589444986</v>
      </c>
      <c r="D18" s="568">
        <v>-9.3345851000000124</v>
      </c>
      <c r="E18" s="568">
        <v>3.2020896430000003</v>
      </c>
      <c r="F18" s="568">
        <v>1200.4658634874986</v>
      </c>
      <c r="G18" s="568">
        <v>98.044968043546675</v>
      </c>
      <c r="H18" s="568">
        <v>113.42316580270483</v>
      </c>
      <c r="I18" s="568">
        <v>1411.9339973337501</v>
      </c>
      <c r="J18" s="568">
        <v>114.38362663157912</v>
      </c>
      <c r="K18" s="568">
        <v>28.147499999999781</v>
      </c>
      <c r="L18" s="568">
        <v>1554.465123965329</v>
      </c>
      <c r="M18" s="568">
        <v>87.197952554936421</v>
      </c>
      <c r="N18" s="568">
        <v>-31.341250000000002</v>
      </c>
      <c r="O18" s="568">
        <v>1610.3218265202654</v>
      </c>
      <c r="P18" s="569" t="s">
        <v>692</v>
      </c>
      <c r="R18" s="740"/>
      <c r="S18"/>
      <c r="T18"/>
      <c r="V18" s="715"/>
      <c r="W18" s="715"/>
      <c r="X18" s="4"/>
    </row>
    <row r="19" spans="2:24" s="518" customFormat="1" ht="180" customHeight="1" x14ac:dyDescent="1.35">
      <c r="B19" s="573" t="s">
        <v>693</v>
      </c>
      <c r="C19" s="571">
        <v>1024.3070923487503</v>
      </c>
      <c r="D19" s="571">
        <v>-45.224344433170039</v>
      </c>
      <c r="E19" s="571">
        <v>0.14849980000000004</v>
      </c>
      <c r="F19" s="571">
        <v>979.23124771558059</v>
      </c>
      <c r="G19" s="571">
        <v>135.49990066621413</v>
      </c>
      <c r="H19" s="571">
        <v>108.6904253843786</v>
      </c>
      <c r="I19" s="571">
        <v>1223.4215737661734</v>
      </c>
      <c r="J19" s="571">
        <v>93.312438609460145</v>
      </c>
      <c r="K19" s="571">
        <v>-0.14080800000041904</v>
      </c>
      <c r="L19" s="571">
        <v>1316.5932043756331</v>
      </c>
      <c r="M19" s="571">
        <v>50.776969528623077</v>
      </c>
      <c r="N19" s="571">
        <v>0.17757800000000001</v>
      </c>
      <c r="O19" s="571">
        <v>1367.5477519042563</v>
      </c>
      <c r="P19" s="574" t="s">
        <v>694</v>
      </c>
      <c r="R19" s="740"/>
      <c r="S19"/>
      <c r="T19"/>
      <c r="V19" s="715"/>
      <c r="W19" s="715"/>
      <c r="X19" s="4"/>
    </row>
    <row r="20" spans="2:24" s="518" customFormat="1" ht="180" customHeight="1" x14ac:dyDescent="1.35">
      <c r="B20" s="567" t="s">
        <v>695</v>
      </c>
      <c r="C20" s="568">
        <v>770.36520034673333</v>
      </c>
      <c r="D20" s="568">
        <v>40.934714538880002</v>
      </c>
      <c r="E20" s="568">
        <v>-0.330785</v>
      </c>
      <c r="F20" s="568">
        <v>810.96912988561303</v>
      </c>
      <c r="G20" s="568">
        <v>16.267965825999998</v>
      </c>
      <c r="H20" s="568">
        <v>3.5555130203377958</v>
      </c>
      <c r="I20" s="568">
        <v>830.8</v>
      </c>
      <c r="J20" s="568">
        <v>19.560677235664166</v>
      </c>
      <c r="K20" s="568">
        <v>-0.30162523085601123</v>
      </c>
      <c r="L20" s="568">
        <v>850.05905200480811</v>
      </c>
      <c r="M20" s="568">
        <v>28.357943431047595</v>
      </c>
      <c r="N20" s="568">
        <v>12.379382916288083</v>
      </c>
      <c r="O20" s="568">
        <v>890.79637835214385</v>
      </c>
      <c r="P20" s="569" t="s">
        <v>696</v>
      </c>
      <c r="R20" s="740"/>
      <c r="S20"/>
      <c r="T20"/>
      <c r="V20" s="715"/>
      <c r="W20" s="715"/>
      <c r="X20" s="4"/>
    </row>
    <row r="21" spans="2:24" s="518" customFormat="1" ht="180" customHeight="1" x14ac:dyDescent="1.35">
      <c r="B21" s="570" t="s">
        <v>697</v>
      </c>
      <c r="C21" s="571">
        <v>761.40480370936507</v>
      </c>
      <c r="D21" s="571">
        <v>-10.909647192670004</v>
      </c>
      <c r="E21" s="571">
        <v>11.771637</v>
      </c>
      <c r="F21" s="571">
        <v>762.26679351669509</v>
      </c>
      <c r="G21" s="571">
        <v>20.304298327939566</v>
      </c>
      <c r="H21" s="571">
        <v>-105.54825605823633</v>
      </c>
      <c r="I21" s="571">
        <v>677.02283578639833</v>
      </c>
      <c r="J21" s="571">
        <v>24.540712690507664</v>
      </c>
      <c r="K21" s="571">
        <v>-0.86729213052010223</v>
      </c>
      <c r="L21" s="571">
        <v>700.69625634638589</v>
      </c>
      <c r="M21" s="571">
        <v>5.4483788047868078</v>
      </c>
      <c r="N21" s="571">
        <v>1.1000000000000001</v>
      </c>
      <c r="O21" s="571">
        <v>707.2446351511727</v>
      </c>
      <c r="P21" s="572" t="s">
        <v>698</v>
      </c>
      <c r="R21" s="740"/>
      <c r="S21"/>
      <c r="T21"/>
      <c r="V21" s="715"/>
      <c r="W21" s="715"/>
      <c r="X21" s="4"/>
    </row>
    <row r="22" spans="2:24" s="518" customFormat="1" ht="180" customHeight="1" x14ac:dyDescent="1.35">
      <c r="B22" s="567" t="s">
        <v>699</v>
      </c>
      <c r="C22" s="568">
        <v>450.59232027314198</v>
      </c>
      <c r="D22" s="568">
        <v>-13.9062030919</v>
      </c>
      <c r="E22" s="568">
        <v>-0.11394</v>
      </c>
      <c r="F22" s="568">
        <v>436.57217718124195</v>
      </c>
      <c r="G22" s="568">
        <v>32.634094664638766</v>
      </c>
      <c r="H22" s="568">
        <v>-2.0875142745964039</v>
      </c>
      <c r="I22" s="568">
        <v>467.11875757128433</v>
      </c>
      <c r="J22" s="568">
        <v>98.202553944620604</v>
      </c>
      <c r="K22" s="568">
        <v>-0.77242956919991457</v>
      </c>
      <c r="L22" s="568">
        <v>564.54888194670502</v>
      </c>
      <c r="M22" s="568">
        <v>85.972931158084791</v>
      </c>
      <c r="N22" s="568">
        <v>2.0815832036000002</v>
      </c>
      <c r="O22" s="568">
        <v>652.60339630838973</v>
      </c>
      <c r="P22" s="569" t="s">
        <v>700</v>
      </c>
      <c r="R22" s="740"/>
      <c r="S22"/>
      <c r="T22"/>
      <c r="V22" s="715"/>
      <c r="W22" s="715"/>
      <c r="X22" s="4"/>
    </row>
    <row r="23" spans="2:24" s="518" customFormat="1" ht="180" customHeight="1" x14ac:dyDescent="1.35">
      <c r="B23" s="570" t="s">
        <v>701</v>
      </c>
      <c r="C23" s="571">
        <v>111.13228481662573</v>
      </c>
      <c r="D23" s="571">
        <v>0.62053999999999998</v>
      </c>
      <c r="E23" s="571">
        <v>0</v>
      </c>
      <c r="F23" s="571">
        <v>111.75282481662573</v>
      </c>
      <c r="G23" s="571">
        <v>-4.357185528000004</v>
      </c>
      <c r="H23" s="571">
        <v>-0.34417735119932252</v>
      </c>
      <c r="I23" s="571">
        <v>107.1</v>
      </c>
      <c r="J23" s="571">
        <v>3.7689356229785886</v>
      </c>
      <c r="K23" s="571">
        <v>-0.2898388739169917</v>
      </c>
      <c r="L23" s="571">
        <v>110.57909674906159</v>
      </c>
      <c r="M23" s="571">
        <v>9.5699813665830842</v>
      </c>
      <c r="N23" s="571">
        <v>4.8</v>
      </c>
      <c r="O23" s="571">
        <v>124.94907811564467</v>
      </c>
      <c r="P23" s="574" t="s">
        <v>702</v>
      </c>
      <c r="R23" s="740"/>
      <c r="S23"/>
      <c r="T23"/>
      <c r="V23" s="715"/>
      <c r="W23" s="715"/>
      <c r="X23" s="4"/>
    </row>
    <row r="24" spans="2:24" s="518" customFormat="1" ht="180" customHeight="1" x14ac:dyDescent="1.35">
      <c r="B24" s="575" t="s">
        <v>703</v>
      </c>
      <c r="C24" s="568">
        <v>23.021354721965491</v>
      </c>
      <c r="D24" s="568">
        <v>-0.53624128048000008</v>
      </c>
      <c r="E24" s="568">
        <v>0</v>
      </c>
      <c r="F24" s="568">
        <v>22.485113441485499</v>
      </c>
      <c r="G24" s="568">
        <v>31.911320338253805</v>
      </c>
      <c r="H24" s="568">
        <v>0.34255068516436893</v>
      </c>
      <c r="I24" s="568">
        <v>54.738984464903673</v>
      </c>
      <c r="J24" s="568">
        <v>6.0058847133380322</v>
      </c>
      <c r="K24" s="568">
        <v>-0.63898199999999683</v>
      </c>
      <c r="L24" s="568">
        <v>60.105887178241709</v>
      </c>
      <c r="M24" s="568">
        <v>2.0981781471092891</v>
      </c>
      <c r="N24" s="568">
        <v>1.2763340000000003</v>
      </c>
      <c r="O24" s="568">
        <v>63.480399325350994</v>
      </c>
      <c r="P24" s="569" t="s">
        <v>704</v>
      </c>
      <c r="R24" s="740"/>
      <c r="S24"/>
      <c r="T24"/>
      <c r="V24" s="715"/>
      <c r="W24" s="715"/>
      <c r="X24" s="4"/>
    </row>
    <row r="25" spans="2:24" s="518" customFormat="1" ht="180" customHeight="1" x14ac:dyDescent="1.35">
      <c r="B25" s="570" t="s">
        <v>705</v>
      </c>
      <c r="C25" s="571">
        <v>51.715060160323169</v>
      </c>
      <c r="D25" s="571">
        <v>-25.633849900000001</v>
      </c>
      <c r="E25" s="571">
        <v>0</v>
      </c>
      <c r="F25" s="571">
        <v>26.081210260323171</v>
      </c>
      <c r="G25" s="571">
        <v>0.4138481649900001</v>
      </c>
      <c r="H25" s="571">
        <v>-0.27938800000000141</v>
      </c>
      <c r="I25" s="571">
        <v>26.215670425313171</v>
      </c>
      <c r="J25" s="571">
        <v>0.90213206918729583</v>
      </c>
      <c r="K25" s="571">
        <v>0.97558079834022138</v>
      </c>
      <c r="L25" s="571">
        <v>28.093383292840688</v>
      </c>
      <c r="M25" s="571">
        <v>5.3567994002743999</v>
      </c>
      <c r="N25" s="571">
        <v>2.3528095344291344</v>
      </c>
      <c r="O25" s="571">
        <v>35.802992227544223</v>
      </c>
      <c r="P25" s="572" t="s">
        <v>706</v>
      </c>
      <c r="R25" s="740"/>
      <c r="S25"/>
      <c r="T25"/>
      <c r="V25" s="715"/>
      <c r="W25" s="715"/>
      <c r="X25" s="4"/>
    </row>
    <row r="26" spans="2:24" s="518" customFormat="1" ht="180" customHeight="1" x14ac:dyDescent="1.35">
      <c r="B26" s="576" t="s">
        <v>707</v>
      </c>
      <c r="C26" s="577">
        <v>23.784111620213793</v>
      </c>
      <c r="D26" s="577">
        <v>-1.1441E-2</v>
      </c>
      <c r="E26" s="577">
        <v>0.45238600000000001</v>
      </c>
      <c r="F26" s="577">
        <v>24.225056620213795</v>
      </c>
      <c r="G26" s="577">
        <v>149.99741499999999</v>
      </c>
      <c r="H26" s="577">
        <v>-150</v>
      </c>
      <c r="I26" s="577">
        <v>24.222471620213796</v>
      </c>
      <c r="J26" s="577">
        <v>87.590383620860962</v>
      </c>
      <c r="K26" s="577">
        <v>-5.7538107103908942E-2</v>
      </c>
      <c r="L26" s="577">
        <v>111.75531713397085</v>
      </c>
      <c r="M26" s="577">
        <v>84.856477779391753</v>
      </c>
      <c r="N26" s="577">
        <v>-16.607911402170981</v>
      </c>
      <c r="O26" s="577">
        <v>180.00388351119162</v>
      </c>
      <c r="P26" s="578" t="s">
        <v>708</v>
      </c>
      <c r="R26" s="740"/>
      <c r="S26"/>
      <c r="T26"/>
      <c r="V26" s="715"/>
      <c r="W26" s="715"/>
      <c r="X26" s="4"/>
    </row>
    <row r="27" spans="2:24" ht="9.9499999999999993" customHeight="1" x14ac:dyDescent="0.25"/>
    <row r="28" spans="2:24" s="583" customFormat="1" ht="50.1" customHeight="1" x14ac:dyDescent="0.75">
      <c r="B28" s="579" t="s">
        <v>547</v>
      </c>
      <c r="C28" s="580"/>
      <c r="D28" s="580"/>
      <c r="E28" s="580"/>
      <c r="F28" s="580"/>
      <c r="G28" s="580"/>
      <c r="H28" s="580"/>
      <c r="I28" s="580"/>
      <c r="J28" s="580"/>
      <c r="K28" s="580"/>
      <c r="L28" s="580"/>
      <c r="M28" s="580"/>
      <c r="N28" s="580"/>
      <c r="O28" s="580"/>
      <c r="P28" s="582" t="s">
        <v>546</v>
      </c>
      <c r="R28" s="740"/>
    </row>
    <row r="29" spans="2:24" s="583" customFormat="1" ht="50.1" customHeight="1" x14ac:dyDescent="0.75">
      <c r="B29" s="579" t="s">
        <v>709</v>
      </c>
      <c r="E29" s="581"/>
      <c r="F29" s="581"/>
      <c r="H29"/>
      <c r="M29" s="580"/>
      <c r="P29" s="582" t="s">
        <v>710</v>
      </c>
      <c r="R29" s="740"/>
    </row>
  </sheetData>
  <mergeCells count="18">
    <mergeCell ref="P7:P8"/>
    <mergeCell ref="I7:I8"/>
    <mergeCell ref="J7:J8"/>
    <mergeCell ref="K7:K8"/>
    <mergeCell ref="L7:L8"/>
    <mergeCell ref="M7:M8"/>
    <mergeCell ref="N7:N8"/>
    <mergeCell ref="B7:B8"/>
    <mergeCell ref="C7:C8"/>
    <mergeCell ref="D7:D8"/>
    <mergeCell ref="E7:E8"/>
    <mergeCell ref="F7:F8"/>
    <mergeCell ref="G7:G8"/>
    <mergeCell ref="H7:H8"/>
    <mergeCell ref="C2:O2"/>
    <mergeCell ref="C3:O3"/>
    <mergeCell ref="C4:O4"/>
    <mergeCell ref="O7:O8"/>
  </mergeCells>
  <printOptions horizontalCentered="1" verticalCentered="1"/>
  <pageMargins left="0.118110236220472" right="0.118110236220472" top="0.15748031496063" bottom="0.15748031496063" header="0.31496062992126" footer="0.31496062992126"/>
  <pageSetup scale="1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H32"/>
  <sheetViews>
    <sheetView rightToLeft="1" zoomScale="20" zoomScaleNormal="20" workbookViewId="0"/>
  </sheetViews>
  <sheetFormatPr defaultRowHeight="15" x14ac:dyDescent="0.25"/>
  <cols>
    <col min="1" max="1" width="45" customWidth="1"/>
    <col min="2" max="2" width="180.7109375" customWidth="1"/>
    <col min="3" max="19" width="65.7109375" hidden="1" customWidth="1"/>
    <col min="20" max="29" width="65.7109375" customWidth="1"/>
    <col min="30" max="30" width="227.140625" customWidth="1"/>
    <col min="31" max="31" width="22.7109375" customWidth="1"/>
    <col min="32" max="32" width="56.5703125" bestFit="1" customWidth="1"/>
    <col min="33" max="33" width="48.7109375" bestFit="1" customWidth="1"/>
    <col min="34" max="35" width="9.140625" customWidth="1"/>
  </cols>
  <sheetData>
    <row r="1" spans="1:34" s="4" customFormat="1" ht="15" customHeight="1" x14ac:dyDescent="0.25">
      <c r="AF1"/>
      <c r="AG1"/>
      <c r="AH1"/>
    </row>
    <row r="2" spans="1:34" s="553" customFormat="1" ht="99.95" customHeight="1" x14ac:dyDescent="0.25">
      <c r="B2" s="554" t="s">
        <v>444</v>
      </c>
      <c r="C2" s="947" t="s">
        <v>836</v>
      </c>
      <c r="D2" s="947"/>
      <c r="E2" s="947"/>
      <c r="F2" s="947"/>
      <c r="G2" s="947"/>
      <c r="H2" s="947"/>
      <c r="I2" s="947"/>
      <c r="J2" s="947"/>
      <c r="K2" s="947"/>
      <c r="L2" s="947"/>
      <c r="M2" s="947"/>
      <c r="N2" s="947"/>
      <c r="O2" s="947"/>
      <c r="P2" s="947"/>
      <c r="Q2" s="947"/>
      <c r="R2" s="947"/>
      <c r="S2" s="947"/>
      <c r="T2" s="947"/>
      <c r="U2" s="947"/>
      <c r="V2" s="947"/>
      <c r="W2" s="947"/>
      <c r="X2" s="947"/>
      <c r="Y2" s="947"/>
      <c r="Z2" s="947"/>
      <c r="AA2" s="947"/>
      <c r="AB2" s="947"/>
      <c r="AC2" s="947"/>
      <c r="AD2" s="555" t="s">
        <v>225</v>
      </c>
      <c r="AF2"/>
      <c r="AG2"/>
      <c r="AH2"/>
    </row>
    <row r="3" spans="1:34" s="553" customFormat="1" ht="99.95" customHeight="1" x14ac:dyDescent="0.25">
      <c r="A3" s="556"/>
      <c r="B3" s="557"/>
      <c r="C3" s="947" t="s">
        <v>711</v>
      </c>
      <c r="D3" s="947"/>
      <c r="E3" s="947"/>
      <c r="F3" s="947"/>
      <c r="G3" s="947"/>
      <c r="H3" s="947"/>
      <c r="I3" s="947"/>
      <c r="J3" s="947"/>
      <c r="K3" s="947"/>
      <c r="L3" s="947"/>
      <c r="M3" s="947"/>
      <c r="N3" s="947"/>
      <c r="O3" s="947"/>
      <c r="P3" s="947"/>
      <c r="Q3" s="947"/>
      <c r="R3" s="947"/>
      <c r="S3" s="947"/>
      <c r="T3" s="947"/>
      <c r="U3" s="947"/>
      <c r="V3" s="947"/>
      <c r="W3" s="947"/>
      <c r="X3" s="947"/>
      <c r="Y3" s="947"/>
      <c r="Z3" s="947"/>
      <c r="AA3" s="947"/>
      <c r="AB3" s="947"/>
      <c r="AC3" s="947"/>
      <c r="AD3" s="557"/>
      <c r="AF3"/>
      <c r="AG3"/>
      <c r="AH3"/>
    </row>
    <row r="4" spans="1:34" s="553" customFormat="1" ht="99.95" customHeight="1" x14ac:dyDescent="0.25">
      <c r="A4" s="556"/>
      <c r="B4" s="558"/>
      <c r="C4" s="947" t="s">
        <v>712</v>
      </c>
      <c r="D4" s="947"/>
      <c r="E4" s="947"/>
      <c r="F4" s="947"/>
      <c r="G4" s="947"/>
      <c r="H4" s="947"/>
      <c r="I4" s="947"/>
      <c r="J4" s="947"/>
      <c r="K4" s="947"/>
      <c r="L4" s="947"/>
      <c r="M4" s="947"/>
      <c r="N4" s="947"/>
      <c r="O4" s="947"/>
      <c r="P4" s="947"/>
      <c r="Q4" s="947"/>
      <c r="R4" s="947"/>
      <c r="S4" s="947"/>
      <c r="T4" s="947"/>
      <c r="U4" s="947"/>
      <c r="V4" s="947"/>
      <c r="W4" s="947"/>
      <c r="X4" s="947"/>
      <c r="Y4" s="947"/>
      <c r="Z4" s="947"/>
      <c r="AA4" s="947"/>
      <c r="AB4" s="947"/>
      <c r="AC4" s="947"/>
      <c r="AD4" s="558"/>
      <c r="AF4"/>
      <c r="AG4"/>
      <c r="AH4"/>
    </row>
    <row r="5" spans="1:34" s="4" customFormat="1" ht="140.1" customHeight="1" x14ac:dyDescent="0.25">
      <c r="A5" s="556"/>
      <c r="B5" s="559"/>
      <c r="C5" s="560"/>
      <c r="D5" s="560"/>
      <c r="E5" s="560"/>
      <c r="F5" s="560"/>
      <c r="G5" s="560"/>
      <c r="H5" s="560"/>
      <c r="I5" s="560"/>
      <c r="J5" s="560"/>
      <c r="K5" s="560"/>
      <c r="L5" s="560"/>
      <c r="M5" s="560"/>
      <c r="N5" s="560"/>
      <c r="O5" s="560"/>
      <c r="P5" s="560"/>
      <c r="Q5" s="560"/>
      <c r="R5" s="560"/>
      <c r="S5" s="560"/>
      <c r="T5" s="560"/>
      <c r="U5" s="560"/>
      <c r="V5" s="560"/>
      <c r="W5" s="560"/>
      <c r="X5" s="560"/>
      <c r="Y5" s="560"/>
      <c r="Z5" s="560"/>
      <c r="AA5" s="560"/>
      <c r="AB5" s="560"/>
      <c r="AC5" s="560"/>
      <c r="AD5" s="561" t="s">
        <v>221</v>
      </c>
      <c r="AF5"/>
      <c r="AG5"/>
      <c r="AH5"/>
    </row>
    <row r="6" spans="1:34" s="4" customFormat="1" ht="9.9499999999999993" customHeight="1" x14ac:dyDescent="0.25">
      <c r="A6" s="556"/>
      <c r="B6" s="559"/>
      <c r="C6" s="562"/>
      <c r="D6" s="562"/>
      <c r="E6" s="562"/>
      <c r="F6" s="562"/>
      <c r="G6" s="562"/>
      <c r="H6" s="562"/>
      <c r="I6" s="562"/>
      <c r="J6" s="562"/>
      <c r="K6" s="562"/>
      <c r="L6" s="562"/>
      <c r="M6" s="562"/>
      <c r="N6" s="562"/>
      <c r="O6" s="562"/>
      <c r="P6" s="562"/>
      <c r="Q6" s="562"/>
      <c r="R6" s="562"/>
      <c r="S6" s="562"/>
      <c r="T6" s="562"/>
      <c r="U6" s="562"/>
      <c r="V6" s="562"/>
      <c r="W6" s="562"/>
      <c r="X6" s="562"/>
      <c r="Y6" s="562"/>
      <c r="Z6" s="562"/>
      <c r="AA6" s="562"/>
      <c r="AB6" s="562"/>
      <c r="AC6" s="562"/>
      <c r="AD6" s="563"/>
      <c r="AF6"/>
      <c r="AG6"/>
      <c r="AH6"/>
    </row>
    <row r="7" spans="1:34" s="585" customFormat="1" ht="180" customHeight="1" x14ac:dyDescent="1.3">
      <c r="A7" s="584"/>
      <c r="B7" s="953"/>
      <c r="C7" s="944"/>
      <c r="D7" s="944"/>
      <c r="E7" s="744" t="s">
        <v>670</v>
      </c>
      <c r="F7" s="944"/>
      <c r="G7" s="944"/>
      <c r="H7" s="744" t="s">
        <v>670</v>
      </c>
      <c r="I7" s="944"/>
      <c r="J7" s="944"/>
      <c r="K7" s="744" t="s">
        <v>670</v>
      </c>
      <c r="L7" s="944"/>
      <c r="M7" s="944"/>
      <c r="N7" s="744" t="s">
        <v>670</v>
      </c>
      <c r="O7" s="944"/>
      <c r="P7" s="944"/>
      <c r="Q7" s="744" t="s">
        <v>713</v>
      </c>
      <c r="R7" s="944"/>
      <c r="S7" s="944"/>
      <c r="T7" s="744" t="s">
        <v>713</v>
      </c>
      <c r="U7" s="944"/>
      <c r="V7" s="944"/>
      <c r="W7" s="744" t="s">
        <v>713</v>
      </c>
      <c r="X7" s="944"/>
      <c r="Y7" s="944"/>
      <c r="Z7" s="744" t="s">
        <v>713</v>
      </c>
      <c r="AA7" s="744"/>
      <c r="AB7" s="744"/>
      <c r="AC7" s="744" t="s">
        <v>774</v>
      </c>
      <c r="AD7" s="953"/>
      <c r="AF7" s="586"/>
      <c r="AG7" s="586"/>
      <c r="AH7" s="586"/>
    </row>
    <row r="8" spans="1:34" s="585" customFormat="1" ht="180" customHeight="1" x14ac:dyDescent="1.3">
      <c r="A8" s="584"/>
      <c r="B8" s="954"/>
      <c r="C8" s="945"/>
      <c r="D8" s="945"/>
      <c r="E8" s="744" t="s">
        <v>21</v>
      </c>
      <c r="F8" s="945"/>
      <c r="G8" s="945"/>
      <c r="H8" s="744" t="s">
        <v>20</v>
      </c>
      <c r="I8" s="945"/>
      <c r="J8" s="945"/>
      <c r="K8" s="744" t="s">
        <v>19</v>
      </c>
      <c r="L8" s="945"/>
      <c r="M8" s="945"/>
      <c r="N8" s="744" t="s">
        <v>18</v>
      </c>
      <c r="O8" s="945"/>
      <c r="P8" s="945"/>
      <c r="Q8" s="744" t="s">
        <v>21</v>
      </c>
      <c r="R8" s="945"/>
      <c r="S8" s="945"/>
      <c r="T8" s="744" t="s">
        <v>20</v>
      </c>
      <c r="U8" s="945"/>
      <c r="V8" s="945"/>
      <c r="W8" s="744" t="s">
        <v>19</v>
      </c>
      <c r="X8" s="945"/>
      <c r="Y8" s="945"/>
      <c r="Z8" s="744" t="s">
        <v>18</v>
      </c>
      <c r="AA8" s="744"/>
      <c r="AB8" s="744"/>
      <c r="AC8" s="744" t="s">
        <v>21</v>
      </c>
      <c r="AD8" s="954"/>
      <c r="AF8" s="586"/>
      <c r="AG8" s="586"/>
      <c r="AH8" s="586"/>
    </row>
    <row r="9" spans="1:34" s="588" customFormat="1" ht="180" customHeight="1" x14ac:dyDescent="1.2">
      <c r="A9" s="587"/>
      <c r="B9" s="682"/>
      <c r="C9" s="624" t="s">
        <v>672</v>
      </c>
      <c r="D9" s="624" t="s">
        <v>673</v>
      </c>
      <c r="E9" s="625" t="s">
        <v>671</v>
      </c>
      <c r="F9" s="624" t="s">
        <v>672</v>
      </c>
      <c r="G9" s="624" t="s">
        <v>673</v>
      </c>
      <c r="H9" s="625" t="s">
        <v>671</v>
      </c>
      <c r="I9" s="624" t="s">
        <v>672</v>
      </c>
      <c r="J9" s="624" t="s">
        <v>673</v>
      </c>
      <c r="K9" s="625" t="s">
        <v>671</v>
      </c>
      <c r="L9" s="624" t="s">
        <v>672</v>
      </c>
      <c r="M9" s="624" t="s">
        <v>673</v>
      </c>
      <c r="N9" s="625" t="s">
        <v>671</v>
      </c>
      <c r="O9" s="624" t="s">
        <v>672</v>
      </c>
      <c r="P9" s="624" t="s">
        <v>673</v>
      </c>
      <c r="Q9" s="625" t="s">
        <v>671</v>
      </c>
      <c r="R9" s="624" t="s">
        <v>672</v>
      </c>
      <c r="S9" s="624" t="s">
        <v>673</v>
      </c>
      <c r="T9" s="625" t="s">
        <v>671</v>
      </c>
      <c r="U9" s="624" t="s">
        <v>672</v>
      </c>
      <c r="V9" s="624" t="s">
        <v>673</v>
      </c>
      <c r="W9" s="625" t="s">
        <v>671</v>
      </c>
      <c r="X9" s="624" t="s">
        <v>672</v>
      </c>
      <c r="Y9" s="624" t="s">
        <v>673</v>
      </c>
      <c r="Z9" s="625" t="s">
        <v>671</v>
      </c>
      <c r="AA9" s="625" t="s">
        <v>672</v>
      </c>
      <c r="AB9" s="625" t="s">
        <v>673</v>
      </c>
      <c r="AC9" s="625" t="s">
        <v>671</v>
      </c>
      <c r="AD9" s="682"/>
      <c r="AF9" s="592"/>
      <c r="AG9" s="589"/>
      <c r="AH9" s="589"/>
    </row>
    <row r="10" spans="1:34" s="591" customFormat="1" ht="180" customHeight="1" x14ac:dyDescent="0.75">
      <c r="A10" s="590"/>
      <c r="B10" s="683"/>
      <c r="C10" s="623" t="s">
        <v>675</v>
      </c>
      <c r="D10" s="623" t="s">
        <v>676</v>
      </c>
      <c r="E10" s="626" t="s">
        <v>674</v>
      </c>
      <c r="F10" s="623" t="s">
        <v>675</v>
      </c>
      <c r="G10" s="623" t="s">
        <v>676</v>
      </c>
      <c r="H10" s="626" t="s">
        <v>674</v>
      </c>
      <c r="I10" s="623" t="s">
        <v>675</v>
      </c>
      <c r="J10" s="623" t="s">
        <v>676</v>
      </c>
      <c r="K10" s="626" t="s">
        <v>674</v>
      </c>
      <c r="L10" s="623" t="s">
        <v>675</v>
      </c>
      <c r="M10" s="623" t="s">
        <v>676</v>
      </c>
      <c r="N10" s="626" t="s">
        <v>674</v>
      </c>
      <c r="O10" s="623" t="s">
        <v>675</v>
      </c>
      <c r="P10" s="623" t="s">
        <v>676</v>
      </c>
      <c r="Q10" s="626" t="s">
        <v>674</v>
      </c>
      <c r="R10" s="623" t="s">
        <v>675</v>
      </c>
      <c r="S10" s="623" t="s">
        <v>676</v>
      </c>
      <c r="T10" s="626" t="s">
        <v>674</v>
      </c>
      <c r="U10" s="623" t="s">
        <v>675</v>
      </c>
      <c r="V10" s="623" t="s">
        <v>676</v>
      </c>
      <c r="W10" s="626" t="s">
        <v>674</v>
      </c>
      <c r="X10" s="623" t="s">
        <v>675</v>
      </c>
      <c r="Y10" s="623" t="s">
        <v>676</v>
      </c>
      <c r="Z10" s="626" t="s">
        <v>674</v>
      </c>
      <c r="AA10" s="623" t="s">
        <v>675</v>
      </c>
      <c r="AB10" s="626" t="s">
        <v>676</v>
      </c>
      <c r="AC10" s="626" t="s">
        <v>674</v>
      </c>
      <c r="AD10" s="683"/>
      <c r="AH10" s="592"/>
    </row>
    <row r="11" spans="1:34" s="593" customFormat="1" ht="180" customHeight="1" x14ac:dyDescent="0.6">
      <c r="A11" s="738"/>
      <c r="B11" s="564" t="s">
        <v>677</v>
      </c>
      <c r="C11" s="565">
        <f t="shared" ref="C11:M11" si="0">SUM(C12:C26)</f>
        <v>160.80000000000001</v>
      </c>
      <c r="D11" s="565">
        <f t="shared" si="0"/>
        <v>-28.462652931666291</v>
      </c>
      <c r="E11" s="565">
        <f t="shared" si="0"/>
        <v>24336.911638036367</v>
      </c>
      <c r="F11" s="565">
        <f t="shared" si="0"/>
        <v>290.8</v>
      </c>
      <c r="G11" s="565">
        <f t="shared" si="0"/>
        <v>678.0815098645412</v>
      </c>
      <c r="H11" s="565">
        <f t="shared" si="0"/>
        <v>25305.793147900909</v>
      </c>
      <c r="I11" s="565">
        <f t="shared" si="0"/>
        <v>232.9</v>
      </c>
      <c r="J11" s="565">
        <f t="shared" si="0"/>
        <v>-741.61155829518862</v>
      </c>
      <c r="K11" s="565">
        <f t="shared" si="0"/>
        <v>24797.081589605721</v>
      </c>
      <c r="L11" s="565">
        <f t="shared" si="0"/>
        <v>241.4</v>
      </c>
      <c r="M11" s="565">
        <f t="shared" si="0"/>
        <v>184.94641837662752</v>
      </c>
      <c r="N11" s="565">
        <v>25223.428007982351</v>
      </c>
      <c r="O11" s="565">
        <f t="shared" ref="O11:AC11" si="1">SUM(O12:O26)</f>
        <v>222</v>
      </c>
      <c r="P11" s="565">
        <f t="shared" si="1"/>
        <v>228.1226248575737</v>
      </c>
      <c r="Q11" s="565">
        <f t="shared" si="1"/>
        <v>25673.550632839917</v>
      </c>
      <c r="R11" s="565">
        <f t="shared" si="1"/>
        <v>509.1</v>
      </c>
      <c r="S11" s="565">
        <f t="shared" si="1"/>
        <v>164.48029298738308</v>
      </c>
      <c r="T11" s="565">
        <f t="shared" si="1"/>
        <v>26347.130925827303</v>
      </c>
      <c r="U11" s="565">
        <f t="shared" si="1"/>
        <v>273.39999999999998</v>
      </c>
      <c r="V11" s="565">
        <f t="shared" si="1"/>
        <v>263.19999999999993</v>
      </c>
      <c r="W11" s="565">
        <f t="shared" si="1"/>
        <v>26883.730925827305</v>
      </c>
      <c r="X11" s="565">
        <f t="shared" si="1"/>
        <v>220.7</v>
      </c>
      <c r="Y11" s="565">
        <f t="shared" si="1"/>
        <v>161.39999999999998</v>
      </c>
      <c r="Z11" s="565">
        <f t="shared" si="1"/>
        <v>27265.830925827315</v>
      </c>
      <c r="AA11" s="565">
        <f>SUM(AA12:AA26)</f>
        <v>168.44121560471126</v>
      </c>
      <c r="AB11" s="565">
        <f t="shared" si="1"/>
        <v>243.8478795178161</v>
      </c>
      <c r="AC11" s="565">
        <f t="shared" si="1"/>
        <v>27678.120020949831</v>
      </c>
      <c r="AD11" s="566" t="s">
        <v>678</v>
      </c>
      <c r="AH11" s="594"/>
    </row>
    <row r="12" spans="1:34" s="593" customFormat="1" ht="180" customHeight="1" x14ac:dyDescent="0.75">
      <c r="A12" s="738"/>
      <c r="B12" s="567" t="s">
        <v>679</v>
      </c>
      <c r="C12" s="568">
        <v>39.931298286854961</v>
      </c>
      <c r="D12" s="568">
        <v>-39.966421689879937</v>
      </c>
      <c r="E12" s="568">
        <v>4446.7648765969752</v>
      </c>
      <c r="F12" s="568">
        <v>103.42380104982746</v>
      </c>
      <c r="G12" s="568">
        <v>160.02084266750992</v>
      </c>
      <c r="H12" s="568">
        <v>4710.2095203143126</v>
      </c>
      <c r="I12" s="568">
        <v>54.30818250502891</v>
      </c>
      <c r="J12" s="568">
        <v>-248.93088615458004</v>
      </c>
      <c r="K12" s="568">
        <v>4515.5868166647615</v>
      </c>
      <c r="L12" s="568">
        <v>67.986953914117805</v>
      </c>
      <c r="M12" s="568">
        <v>17.526119814280054</v>
      </c>
      <c r="N12" s="568">
        <v>4601.0998903931595</v>
      </c>
      <c r="O12" s="568">
        <v>50.608925244674708</v>
      </c>
      <c r="P12" s="568">
        <v>75.8</v>
      </c>
      <c r="Q12" s="568">
        <v>4727.5088156378342</v>
      </c>
      <c r="R12" s="568">
        <v>241.77197689599012</v>
      </c>
      <c r="S12" s="568">
        <v>100.1</v>
      </c>
      <c r="T12" s="568">
        <v>5069.3807925338251</v>
      </c>
      <c r="U12" s="568">
        <v>82.628001642518797</v>
      </c>
      <c r="V12" s="568">
        <v>189.7</v>
      </c>
      <c r="W12" s="568">
        <v>5341.7087941763439</v>
      </c>
      <c r="X12" s="568">
        <v>20.796249979115711</v>
      </c>
      <c r="Y12" s="568">
        <v>57.5</v>
      </c>
      <c r="Z12" s="568">
        <v>5420.0050441554595</v>
      </c>
      <c r="AA12" s="568">
        <v>36.200000000000003</v>
      </c>
      <c r="AB12" s="568">
        <v>86</v>
      </c>
      <c r="AC12" s="568">
        <f t="shared" ref="AC12:AC26" si="2">Z12+AA12+AB12</f>
        <v>5542.2050441554593</v>
      </c>
      <c r="AD12" s="569" t="s">
        <v>680</v>
      </c>
      <c r="AE12" s="637"/>
      <c r="AG12" s="592"/>
      <c r="AH12" s="592"/>
    </row>
    <row r="13" spans="1:34" s="593" customFormat="1" ht="180" customHeight="1" x14ac:dyDescent="0.75">
      <c r="A13" s="738"/>
      <c r="B13" s="570" t="s">
        <v>681</v>
      </c>
      <c r="C13" s="571">
        <v>6.810683325446834</v>
      </c>
      <c r="D13" s="571">
        <v>-31.059437070944679</v>
      </c>
      <c r="E13" s="571">
        <v>4331.9512462545017</v>
      </c>
      <c r="F13" s="571">
        <v>22.308553874839369</v>
      </c>
      <c r="G13" s="571">
        <v>27.634000316850397</v>
      </c>
      <c r="H13" s="571">
        <v>4381.8938004461916</v>
      </c>
      <c r="I13" s="571">
        <v>24.657222317383567</v>
      </c>
      <c r="J13" s="571">
        <v>-20.072701824564028</v>
      </c>
      <c r="K13" s="571">
        <v>4386.4783209390107</v>
      </c>
      <c r="L13" s="571">
        <v>24.87429430382916</v>
      </c>
      <c r="M13" s="571">
        <v>18.834145839749997</v>
      </c>
      <c r="N13" s="571">
        <v>4430.1867610825893</v>
      </c>
      <c r="O13" s="571">
        <v>29.180065472190464</v>
      </c>
      <c r="P13" s="571">
        <v>-13.683198949999994</v>
      </c>
      <c r="Q13" s="571">
        <v>4445.6836276047798</v>
      </c>
      <c r="R13" s="571">
        <v>36.036644721693932</v>
      </c>
      <c r="S13" s="571">
        <v>14.9</v>
      </c>
      <c r="T13" s="571">
        <v>4496.6202723264732</v>
      </c>
      <c r="U13" s="571">
        <v>45.174252087298399</v>
      </c>
      <c r="V13" s="571">
        <v>-21.3</v>
      </c>
      <c r="W13" s="571">
        <v>4520.4945244137716</v>
      </c>
      <c r="X13" s="571">
        <v>56.184441735596238</v>
      </c>
      <c r="Y13" s="571">
        <v>4.3</v>
      </c>
      <c r="Z13" s="571">
        <v>4580.9789661493678</v>
      </c>
      <c r="AA13" s="571">
        <v>15.6</v>
      </c>
      <c r="AB13" s="571">
        <v>24.4</v>
      </c>
      <c r="AC13" s="571">
        <f t="shared" si="2"/>
        <v>4620.9789661493678</v>
      </c>
      <c r="AD13" s="572" t="s">
        <v>682</v>
      </c>
      <c r="AF13" s="644"/>
      <c r="AG13" s="644"/>
      <c r="AH13" s="716"/>
    </row>
    <row r="14" spans="1:34" s="593" customFormat="1" ht="180" customHeight="1" x14ac:dyDescent="0.75">
      <c r="A14" s="738"/>
      <c r="B14" s="567" t="s">
        <v>683</v>
      </c>
      <c r="C14" s="568">
        <v>18.911524254691205</v>
      </c>
      <c r="D14" s="568">
        <v>20.706428976750015</v>
      </c>
      <c r="E14" s="568">
        <v>3207.2179532314412</v>
      </c>
      <c r="F14" s="568">
        <v>29.128670173001659</v>
      </c>
      <c r="G14" s="568">
        <v>504.76599238500012</v>
      </c>
      <c r="H14" s="568">
        <v>3741.1126157894432</v>
      </c>
      <c r="I14" s="568">
        <v>19.709186764269894</v>
      </c>
      <c r="J14" s="568">
        <v>-480.26861667500015</v>
      </c>
      <c r="K14" s="568">
        <v>3280.5531858787131</v>
      </c>
      <c r="L14" s="568">
        <v>28.535751979082466</v>
      </c>
      <c r="M14" s="568">
        <v>125.41258071000004</v>
      </c>
      <c r="N14" s="568">
        <v>3434.5015185677953</v>
      </c>
      <c r="O14" s="568">
        <v>19.124866591501952</v>
      </c>
      <c r="P14" s="568">
        <v>154.6</v>
      </c>
      <c r="Q14" s="568">
        <v>3608.226385159297</v>
      </c>
      <c r="R14" s="568">
        <v>30.222582195887256</v>
      </c>
      <c r="S14" s="568">
        <v>65.8</v>
      </c>
      <c r="T14" s="568">
        <v>3704.2489673551845</v>
      </c>
      <c r="U14" s="568">
        <v>29.591131830259801</v>
      </c>
      <c r="V14" s="568">
        <v>62.6</v>
      </c>
      <c r="W14" s="568">
        <v>3796.4400991854445</v>
      </c>
      <c r="X14" s="568">
        <v>28.263037852395314</v>
      </c>
      <c r="Y14" s="568">
        <v>67.7</v>
      </c>
      <c r="Z14" s="568">
        <v>3892.4031370378398</v>
      </c>
      <c r="AA14" s="568">
        <v>20.9</v>
      </c>
      <c r="AB14" s="568">
        <v>130.5</v>
      </c>
      <c r="AC14" s="568">
        <f t="shared" si="2"/>
        <v>4043.8031370378399</v>
      </c>
      <c r="AD14" s="569" t="s">
        <v>684</v>
      </c>
      <c r="AF14" s="644"/>
      <c r="AG14" s="644"/>
      <c r="AH14" s="716"/>
    </row>
    <row r="15" spans="1:34" s="593" customFormat="1" ht="180" customHeight="1" x14ac:dyDescent="0.75">
      <c r="A15" s="738"/>
      <c r="B15" s="570" t="s">
        <v>685</v>
      </c>
      <c r="C15" s="571">
        <v>0.18180277000634412</v>
      </c>
      <c r="D15" s="571">
        <v>7.5332819773365909</v>
      </c>
      <c r="E15" s="571">
        <v>2931.8650847473432</v>
      </c>
      <c r="F15" s="571">
        <v>-0.11369433380829644</v>
      </c>
      <c r="G15" s="571">
        <v>-4.2186687054568992</v>
      </c>
      <c r="H15" s="571">
        <v>2927.532721708078</v>
      </c>
      <c r="I15" s="571">
        <v>5.5508375524224975</v>
      </c>
      <c r="J15" s="571">
        <v>-3.3034829016506964E-2</v>
      </c>
      <c r="K15" s="571">
        <v>2933.0505244314841</v>
      </c>
      <c r="L15" s="571">
        <v>1.0830668727240922</v>
      </c>
      <c r="M15" s="571">
        <v>1.2014953660706564</v>
      </c>
      <c r="N15" s="571">
        <v>2935.3350866702785</v>
      </c>
      <c r="O15" s="571">
        <v>30.264465482601466</v>
      </c>
      <c r="P15" s="571">
        <v>3.8242555627158952</v>
      </c>
      <c r="Q15" s="571">
        <v>2969.4238077155956</v>
      </c>
      <c r="R15" s="571">
        <v>-0.15390389041722108</v>
      </c>
      <c r="S15" s="571">
        <v>12.414824685869647</v>
      </c>
      <c r="T15" s="571">
        <v>2981.684728511048</v>
      </c>
      <c r="U15" s="571">
        <v>1.1253925367038844</v>
      </c>
      <c r="V15" s="571">
        <v>5.2</v>
      </c>
      <c r="W15" s="571">
        <v>2988.0101210477519</v>
      </c>
      <c r="X15" s="571">
        <v>3.768633312857443</v>
      </c>
      <c r="Y15" s="571">
        <v>53.3</v>
      </c>
      <c r="Z15" s="571">
        <v>3045.0787543606093</v>
      </c>
      <c r="AA15" s="571">
        <v>11.3</v>
      </c>
      <c r="AB15" s="571">
        <v>3.9357277733608345</v>
      </c>
      <c r="AC15" s="571">
        <f t="shared" si="2"/>
        <v>3060.3144821339702</v>
      </c>
      <c r="AD15" s="572" t="s">
        <v>686</v>
      </c>
      <c r="AF15" s="644"/>
      <c r="AG15" s="716"/>
      <c r="AH15" s="594"/>
    </row>
    <row r="16" spans="1:34" s="593" customFormat="1" ht="180" customHeight="1" x14ac:dyDescent="0.75">
      <c r="A16" s="738"/>
      <c r="B16" s="567" t="s">
        <v>687</v>
      </c>
      <c r="C16" s="568">
        <v>5.1571428788967246</v>
      </c>
      <c r="D16" s="568">
        <v>-3.5045642353800011</v>
      </c>
      <c r="E16" s="568">
        <v>2470.0525786435169</v>
      </c>
      <c r="F16" s="568">
        <v>-5.4336528366259677E-2</v>
      </c>
      <c r="G16" s="568">
        <v>1.5402581001825002</v>
      </c>
      <c r="H16" s="568">
        <v>2471.5385002153334</v>
      </c>
      <c r="I16" s="568">
        <v>0.2457461106635947</v>
      </c>
      <c r="J16" s="568">
        <v>7.6758409936774994</v>
      </c>
      <c r="K16" s="568">
        <v>2479.4600873196746</v>
      </c>
      <c r="L16" s="568">
        <v>-3.4506568908719126</v>
      </c>
      <c r="M16" s="568">
        <v>2.3453475649850013</v>
      </c>
      <c r="N16" s="568">
        <v>2478.3547779937876</v>
      </c>
      <c r="O16" s="568">
        <v>2.3536590948168259</v>
      </c>
      <c r="P16" s="568">
        <v>-0.42748970577500017</v>
      </c>
      <c r="Q16" s="568">
        <v>2480.2809473828297</v>
      </c>
      <c r="R16" s="568">
        <v>83.998892865767473</v>
      </c>
      <c r="S16" s="568">
        <v>-7.8</v>
      </c>
      <c r="T16" s="568">
        <v>2556.4798402485972</v>
      </c>
      <c r="U16" s="568">
        <v>-1.3257234586543978</v>
      </c>
      <c r="V16" s="568">
        <v>6.8</v>
      </c>
      <c r="W16" s="568">
        <v>2561.9541167899429</v>
      </c>
      <c r="X16" s="568">
        <v>40.678784599267772</v>
      </c>
      <c r="Y16" s="568">
        <v>-0.8</v>
      </c>
      <c r="Z16" s="568">
        <v>2601.8329013892107</v>
      </c>
      <c r="AA16" s="568">
        <v>14.84</v>
      </c>
      <c r="AB16" s="568">
        <v>-0.4487673112620818</v>
      </c>
      <c r="AC16" s="568">
        <f t="shared" si="2"/>
        <v>2616.2241340779487</v>
      </c>
      <c r="AD16" s="569" t="s">
        <v>688</v>
      </c>
      <c r="AF16" s="644"/>
      <c r="AG16" s="716"/>
      <c r="AH16" s="594"/>
    </row>
    <row r="17" spans="1:34" s="593" customFormat="1" ht="180" customHeight="1" x14ac:dyDescent="0.75">
      <c r="A17" s="738"/>
      <c r="B17" s="573" t="s">
        <v>689</v>
      </c>
      <c r="C17" s="571">
        <v>5.0633716760904459</v>
      </c>
      <c r="D17" s="571">
        <v>2.9119999999999999</v>
      </c>
      <c r="E17" s="571">
        <v>2026.8253716760903</v>
      </c>
      <c r="F17" s="571">
        <v>7.4671246249110128</v>
      </c>
      <c r="G17" s="571">
        <v>-0.61983639999999851</v>
      </c>
      <c r="H17" s="571">
        <v>2033.6726599010015</v>
      </c>
      <c r="I17" s="571">
        <v>8.0125957031388175</v>
      </c>
      <c r="J17" s="571">
        <v>-0.8970170000000014</v>
      </c>
      <c r="K17" s="571">
        <v>2040.7882386041404</v>
      </c>
      <c r="L17" s="571">
        <v>7.903531677623147</v>
      </c>
      <c r="M17" s="571">
        <v>-1.6379999999999999</v>
      </c>
      <c r="N17" s="571">
        <v>2047.0537702817637</v>
      </c>
      <c r="O17" s="571">
        <v>8.8696688495475886</v>
      </c>
      <c r="P17" s="571">
        <v>2.8559999999999999</v>
      </c>
      <c r="Q17" s="571">
        <v>2058.7794391313114</v>
      </c>
      <c r="R17" s="571">
        <v>11.613156969470992</v>
      </c>
      <c r="S17" s="571">
        <v>0.8</v>
      </c>
      <c r="T17" s="571">
        <v>2071.1925961007828</v>
      </c>
      <c r="U17" s="571">
        <v>11.56913570625332</v>
      </c>
      <c r="V17" s="571">
        <v>0.3</v>
      </c>
      <c r="W17" s="571">
        <v>2083.0617318070363</v>
      </c>
      <c r="X17" s="571">
        <v>3.2200495118250139</v>
      </c>
      <c r="Y17" s="571">
        <v>6.5</v>
      </c>
      <c r="Z17" s="571">
        <v>2092.7817813188612</v>
      </c>
      <c r="AA17" s="571">
        <v>5.4</v>
      </c>
      <c r="AB17" s="571">
        <v>2.9106600996438572</v>
      </c>
      <c r="AC17" s="571">
        <f t="shared" si="2"/>
        <v>2101.0924414185051</v>
      </c>
      <c r="AD17" s="574" t="s">
        <v>690</v>
      </c>
      <c r="AF17" s="644"/>
      <c r="AG17" s="716"/>
      <c r="AH17" s="594"/>
    </row>
    <row r="18" spans="1:34" s="593" customFormat="1" ht="180" customHeight="1" x14ac:dyDescent="0.75">
      <c r="A18" s="738"/>
      <c r="B18" s="567" t="s">
        <v>691</v>
      </c>
      <c r="C18" s="568">
        <v>19.309462291414881</v>
      </c>
      <c r="D18" s="568">
        <v>11.215</v>
      </c>
      <c r="E18" s="568">
        <v>1442.4584596251648</v>
      </c>
      <c r="F18" s="568">
        <v>28.64181082682558</v>
      </c>
      <c r="G18" s="568">
        <v>-4.085</v>
      </c>
      <c r="H18" s="568">
        <v>1467.0152704519903</v>
      </c>
      <c r="I18" s="568">
        <v>29.011263284895279</v>
      </c>
      <c r="J18" s="568">
        <v>1.0362500000000001</v>
      </c>
      <c r="K18" s="568">
        <v>1497.0627837368856</v>
      </c>
      <c r="L18" s="568">
        <v>37.421090228443369</v>
      </c>
      <c r="M18" s="568">
        <v>19.981249999999999</v>
      </c>
      <c r="N18" s="568">
        <v>1554.465123965329</v>
      </c>
      <c r="O18" s="568">
        <v>14.890094628195998</v>
      </c>
      <c r="P18" s="568">
        <v>0.06</v>
      </c>
      <c r="Q18" s="568">
        <v>1569.415218593525</v>
      </c>
      <c r="R18" s="568">
        <v>23.089261386814954</v>
      </c>
      <c r="S18" s="568">
        <v>-20.10125</v>
      </c>
      <c r="T18" s="568">
        <v>1572.40322998034</v>
      </c>
      <c r="U18" s="568">
        <v>26.78994106427005</v>
      </c>
      <c r="V18" s="568">
        <v>12.5</v>
      </c>
      <c r="W18" s="568">
        <v>1611.6931710446102</v>
      </c>
      <c r="X18" s="568">
        <v>22.428655475655418</v>
      </c>
      <c r="Y18" s="568">
        <v>-23.8</v>
      </c>
      <c r="Z18" s="568">
        <v>1610.3218265202656</v>
      </c>
      <c r="AA18" s="568">
        <v>9.1999999999999993</v>
      </c>
      <c r="AB18" s="568">
        <v>6.1915615727429166E-2</v>
      </c>
      <c r="AC18" s="568">
        <f t="shared" si="2"/>
        <v>1619.5837421359931</v>
      </c>
      <c r="AD18" s="569" t="s">
        <v>692</v>
      </c>
      <c r="AF18" s="644"/>
      <c r="AG18" s="716"/>
      <c r="AH18" s="594"/>
    </row>
    <row r="19" spans="1:34" s="593" customFormat="1" ht="180" customHeight="1" x14ac:dyDescent="0.75">
      <c r="A19" s="738"/>
      <c r="B19" s="573" t="s">
        <v>693</v>
      </c>
      <c r="C19" s="571">
        <v>16.510206611372741</v>
      </c>
      <c r="D19" s="571">
        <v>-8.9387999999999967E-2</v>
      </c>
      <c r="E19" s="571">
        <v>1239.842392377546</v>
      </c>
      <c r="F19" s="571">
        <v>26.189172579566815</v>
      </c>
      <c r="G19" s="571">
        <v>1.794E-3</v>
      </c>
      <c r="H19" s="571">
        <v>1266.0333589571128</v>
      </c>
      <c r="I19" s="571">
        <v>27.19655084381893</v>
      </c>
      <c r="J19" s="571">
        <v>-1.3752E-2</v>
      </c>
      <c r="K19" s="571">
        <v>1293.2161578009316</v>
      </c>
      <c r="L19" s="571">
        <v>23.416508574701645</v>
      </c>
      <c r="M19" s="571">
        <v>-3.9462000000000032E-2</v>
      </c>
      <c r="N19" s="571">
        <v>1316.5932043756331</v>
      </c>
      <c r="O19" s="571">
        <v>8.5675597267515204</v>
      </c>
      <c r="P19" s="571">
        <v>0</v>
      </c>
      <c r="Q19" s="571">
        <v>1325.1607641023847</v>
      </c>
      <c r="R19" s="571">
        <v>6.211741227287817</v>
      </c>
      <c r="S19" s="571">
        <v>-2.2422000000000001E-2</v>
      </c>
      <c r="T19" s="571">
        <v>1331.3500833296725</v>
      </c>
      <c r="U19" s="571">
        <v>13.997749275334096</v>
      </c>
      <c r="V19" s="571">
        <v>0</v>
      </c>
      <c r="W19" s="571">
        <v>1345.3478326050067</v>
      </c>
      <c r="X19" s="571">
        <v>21.999919299249637</v>
      </c>
      <c r="Y19" s="571">
        <v>0.2</v>
      </c>
      <c r="Z19" s="571">
        <v>1367.5477519042563</v>
      </c>
      <c r="AA19" s="571">
        <v>10.9</v>
      </c>
      <c r="AB19" s="571">
        <v>0</v>
      </c>
      <c r="AC19" s="571">
        <f t="shared" si="2"/>
        <v>1378.4477519042564</v>
      </c>
      <c r="AD19" s="574" t="s">
        <v>694</v>
      </c>
      <c r="AF19" s="644"/>
      <c r="AG19" s="716"/>
      <c r="AH19" s="594"/>
    </row>
    <row r="20" spans="1:34" s="593" customFormat="1" ht="180" customHeight="1" x14ac:dyDescent="0.75">
      <c r="A20" s="738"/>
      <c r="B20" s="567" t="s">
        <v>695</v>
      </c>
      <c r="C20" s="568">
        <v>3.7858173460649249</v>
      </c>
      <c r="D20" s="568">
        <v>1.6505454172121841</v>
      </c>
      <c r="E20" s="568">
        <v>836.23636276327704</v>
      </c>
      <c r="F20" s="568">
        <v>5.2572528031275043</v>
      </c>
      <c r="G20" s="568">
        <v>-2.428079541595388</v>
      </c>
      <c r="H20" s="568">
        <v>839.06553602480915</v>
      </c>
      <c r="I20" s="568">
        <v>4.9341278605307464</v>
      </c>
      <c r="J20" s="568">
        <v>-1.3601272304042695E-2</v>
      </c>
      <c r="K20" s="568">
        <v>843.98606261303587</v>
      </c>
      <c r="L20" s="568">
        <v>5.5834792259409918</v>
      </c>
      <c r="M20" s="568">
        <v>0.48951016583129098</v>
      </c>
      <c r="N20" s="568">
        <v>850.05905200480811</v>
      </c>
      <c r="O20" s="568">
        <v>4.3897086804085843</v>
      </c>
      <c r="P20" s="568">
        <v>5.9793829162880821</v>
      </c>
      <c r="Q20" s="568">
        <v>860.42814360150476</v>
      </c>
      <c r="R20" s="568">
        <v>9.7080783312595926</v>
      </c>
      <c r="S20" s="568">
        <v>-2</v>
      </c>
      <c r="T20" s="568">
        <v>868.13622193276433</v>
      </c>
      <c r="U20" s="568">
        <v>8.4575013165316832</v>
      </c>
      <c r="V20" s="568">
        <v>1</v>
      </c>
      <c r="W20" s="568">
        <v>877.59372324929598</v>
      </c>
      <c r="X20" s="568">
        <v>5.8026551028477353</v>
      </c>
      <c r="Y20" s="568">
        <v>7.4</v>
      </c>
      <c r="Z20" s="568">
        <v>890.79637835214373</v>
      </c>
      <c r="AA20" s="568">
        <v>2.2000000000000002</v>
      </c>
      <c r="AB20" s="568">
        <v>6.2057097140919213</v>
      </c>
      <c r="AC20" s="568">
        <f t="shared" si="2"/>
        <v>899.20208806623566</v>
      </c>
      <c r="AD20" s="595" t="s">
        <v>696</v>
      </c>
      <c r="AF20" s="644"/>
      <c r="AG20" s="716"/>
      <c r="AH20" s="594"/>
    </row>
    <row r="21" spans="1:34" s="593" customFormat="1" ht="180" customHeight="1" x14ac:dyDescent="0.75">
      <c r="A21" s="738"/>
      <c r="B21" s="570" t="s">
        <v>697</v>
      </c>
      <c r="C21" s="571">
        <v>7.3971073564756242</v>
      </c>
      <c r="D21" s="571">
        <v>0.37919907855999985</v>
      </c>
      <c r="E21" s="571">
        <v>684.79914222143395</v>
      </c>
      <c r="F21" s="571">
        <v>5.4614327049562217</v>
      </c>
      <c r="G21" s="571">
        <v>-1.9722891358400001</v>
      </c>
      <c r="H21" s="571">
        <v>688.28828579055016</v>
      </c>
      <c r="I21" s="571">
        <v>5.7963227760780942</v>
      </c>
      <c r="J21" s="571">
        <v>0.44725696604000031</v>
      </c>
      <c r="K21" s="571">
        <v>694.53186553266823</v>
      </c>
      <c r="L21" s="571">
        <v>5.8858498529977279</v>
      </c>
      <c r="M21" s="571">
        <v>0.27854096072000006</v>
      </c>
      <c r="N21" s="571">
        <v>700.69625634638589</v>
      </c>
      <c r="O21" s="571">
        <v>0.80523393502496876</v>
      </c>
      <c r="P21" s="571">
        <v>-1</v>
      </c>
      <c r="Q21" s="571">
        <v>700.50149028141084</v>
      </c>
      <c r="R21" s="571">
        <v>2.1644062353334346</v>
      </c>
      <c r="S21" s="571">
        <v>0.1</v>
      </c>
      <c r="T21" s="571">
        <v>702.76589651674431</v>
      </c>
      <c r="U21" s="571">
        <v>1.7247793760801042</v>
      </c>
      <c r="V21" s="571">
        <v>0.7</v>
      </c>
      <c r="W21" s="571">
        <v>705.1906758928244</v>
      </c>
      <c r="X21" s="571">
        <v>0.75395925834830002</v>
      </c>
      <c r="Y21" s="571">
        <v>1.3</v>
      </c>
      <c r="Z21" s="571">
        <v>707.2446351511727</v>
      </c>
      <c r="AA21" s="571">
        <v>0.60121560471122915</v>
      </c>
      <c r="AB21" s="571">
        <v>-1.0343227604842111</v>
      </c>
      <c r="AC21" s="571">
        <f t="shared" si="2"/>
        <v>706.81152799539973</v>
      </c>
      <c r="AD21" s="574" t="s">
        <v>698</v>
      </c>
      <c r="AF21" s="644"/>
      <c r="AG21" s="716"/>
      <c r="AH21" s="594"/>
    </row>
    <row r="22" spans="1:34" s="593" customFormat="1" ht="180" customHeight="1" x14ac:dyDescent="0.75">
      <c r="A22" s="738"/>
      <c r="B22" s="567" t="s">
        <v>699</v>
      </c>
      <c r="C22" s="568">
        <v>13.788199617478879</v>
      </c>
      <c r="D22" s="568">
        <v>-0.11580973274999933</v>
      </c>
      <c r="E22" s="568">
        <v>480.79114745601322</v>
      </c>
      <c r="F22" s="568">
        <v>43.014731017405005</v>
      </c>
      <c r="G22" s="568">
        <v>-0.39907648615000019</v>
      </c>
      <c r="H22" s="568">
        <v>523.4068019872683</v>
      </c>
      <c r="I22" s="568">
        <v>21.100429731967456</v>
      </c>
      <c r="J22" s="568">
        <v>-0.47914012029999997</v>
      </c>
      <c r="K22" s="568">
        <v>544.0280915989357</v>
      </c>
      <c r="L22" s="568">
        <v>20.299193577769287</v>
      </c>
      <c r="M22" s="568">
        <v>0.22159676999999992</v>
      </c>
      <c r="N22" s="568">
        <v>564.54888194670502</v>
      </c>
      <c r="O22" s="568">
        <v>17.394274541990274</v>
      </c>
      <c r="P22" s="568">
        <v>-0.61841679639999991</v>
      </c>
      <c r="Q22" s="568">
        <v>581.32473969229534</v>
      </c>
      <c r="R22" s="568">
        <v>34.051090688166042</v>
      </c>
      <c r="S22" s="568">
        <v>0.9</v>
      </c>
      <c r="T22" s="568">
        <v>616.27583038046134</v>
      </c>
      <c r="U22" s="568">
        <v>28.365926030602466</v>
      </c>
      <c r="V22" s="568">
        <v>0.6</v>
      </c>
      <c r="W22" s="568">
        <v>645.24175641106376</v>
      </c>
      <c r="X22" s="568">
        <v>6.1616398973260074</v>
      </c>
      <c r="Y22" s="568">
        <v>1.2</v>
      </c>
      <c r="Z22" s="568">
        <v>652.60339630838973</v>
      </c>
      <c r="AA22" s="568">
        <v>18.3</v>
      </c>
      <c r="AB22" s="568">
        <v>-0.71371111654137775</v>
      </c>
      <c r="AC22" s="568">
        <f t="shared" si="2"/>
        <v>670.1896851918483</v>
      </c>
      <c r="AD22" s="595" t="s">
        <v>700</v>
      </c>
      <c r="AF22" s="644"/>
      <c r="AG22" s="716"/>
      <c r="AH22" s="594"/>
    </row>
    <row r="23" spans="1:34" s="593" customFormat="1" ht="180" customHeight="1" x14ac:dyDescent="0.75">
      <c r="A23" s="738"/>
      <c r="B23" s="570" t="s">
        <v>701</v>
      </c>
      <c r="C23" s="571">
        <v>2.9418510794991874</v>
      </c>
      <c r="D23" s="571">
        <v>1.3662174602734274</v>
      </c>
      <c r="E23" s="571">
        <v>111.40806853977261</v>
      </c>
      <c r="F23" s="571">
        <v>0.67378871008473107</v>
      </c>
      <c r="G23" s="571">
        <v>-2.001109440386402</v>
      </c>
      <c r="H23" s="571">
        <v>110.08074780947095</v>
      </c>
      <c r="I23" s="571">
        <v>0.26331443990091996</v>
      </c>
      <c r="J23" s="571">
        <v>-1.0365432416748166E-2</v>
      </c>
      <c r="K23" s="571">
        <v>110.33369681695513</v>
      </c>
      <c r="L23" s="571">
        <v>-0.11001860650624989</v>
      </c>
      <c r="M23" s="571">
        <v>0.35541853861270628</v>
      </c>
      <c r="N23" s="571">
        <v>110.57909674906159</v>
      </c>
      <c r="O23" s="571">
        <v>2.122120767710908</v>
      </c>
      <c r="P23" s="571">
        <v>0.4</v>
      </c>
      <c r="Q23" s="571">
        <v>113.10121751677251</v>
      </c>
      <c r="R23" s="571">
        <v>2.9628573469562181</v>
      </c>
      <c r="S23" s="571">
        <v>0</v>
      </c>
      <c r="T23" s="571">
        <v>116.06407486372872</v>
      </c>
      <c r="U23" s="571">
        <v>3.1898439448128815</v>
      </c>
      <c r="V23" s="571">
        <v>1</v>
      </c>
      <c r="W23" s="571">
        <v>120.2539188085416</v>
      </c>
      <c r="X23" s="571">
        <v>1.2951593071030769</v>
      </c>
      <c r="Y23" s="571">
        <v>3.4</v>
      </c>
      <c r="Z23" s="571">
        <v>124.94907811564468</v>
      </c>
      <c r="AA23" s="571">
        <v>0.4</v>
      </c>
      <c r="AB23" s="571">
        <v>0.44331645889508087</v>
      </c>
      <c r="AC23" s="571">
        <f t="shared" si="2"/>
        <v>125.79239457453977</v>
      </c>
      <c r="AD23" s="574" t="s">
        <v>702</v>
      </c>
      <c r="AF23" s="644"/>
      <c r="AG23" s="716"/>
      <c r="AH23" s="594"/>
    </row>
    <row r="24" spans="1:34" s="593" customFormat="1" ht="180" customHeight="1" x14ac:dyDescent="0.75">
      <c r="A24" s="738"/>
      <c r="B24" s="575" t="s">
        <v>703</v>
      </c>
      <c r="C24" s="568">
        <v>1.8359490707381843</v>
      </c>
      <c r="D24" s="568">
        <v>-0.54431799999999997</v>
      </c>
      <c r="E24" s="568">
        <v>56.030615535641857</v>
      </c>
      <c r="F24" s="568">
        <v>1.5976360037632984</v>
      </c>
      <c r="G24" s="568">
        <v>-2.3666E-2</v>
      </c>
      <c r="H24" s="568">
        <v>57.604585539405157</v>
      </c>
      <c r="I24" s="568">
        <v>1.6997195442861344</v>
      </c>
      <c r="J24" s="568">
        <v>-4.7331999999999999E-2</v>
      </c>
      <c r="K24" s="568">
        <v>59.256973083691292</v>
      </c>
      <c r="L24" s="568">
        <v>0.87258009455041541</v>
      </c>
      <c r="M24" s="568">
        <v>-2.3666E-2</v>
      </c>
      <c r="N24" s="568">
        <v>60.105887178241709</v>
      </c>
      <c r="O24" s="568">
        <v>0.35292252611265879</v>
      </c>
      <c r="P24" s="568">
        <v>0</v>
      </c>
      <c r="Q24" s="568">
        <v>60.458809704354366</v>
      </c>
      <c r="R24" s="568">
        <v>0.56812203814925388</v>
      </c>
      <c r="S24" s="568">
        <v>-2.3665999999999767E-2</v>
      </c>
      <c r="T24" s="568">
        <v>61.003265742503622</v>
      </c>
      <c r="U24" s="568">
        <v>0.54162331616100179</v>
      </c>
      <c r="V24" s="568">
        <v>0</v>
      </c>
      <c r="W24" s="568">
        <v>61.544889058664623</v>
      </c>
      <c r="X24" s="568">
        <v>0.63551026668637467</v>
      </c>
      <c r="Y24" s="568">
        <v>1.3</v>
      </c>
      <c r="Z24" s="568">
        <v>63.480399325350994</v>
      </c>
      <c r="AA24" s="568">
        <v>0.6</v>
      </c>
      <c r="AB24" s="568">
        <v>0</v>
      </c>
      <c r="AC24" s="568">
        <f t="shared" si="2"/>
        <v>64.080399325350996</v>
      </c>
      <c r="AD24" s="595" t="s">
        <v>704</v>
      </c>
      <c r="AF24" s="644"/>
      <c r="AG24" s="716"/>
      <c r="AH24" s="594"/>
    </row>
    <row r="25" spans="1:34" s="593" customFormat="1" ht="180" customHeight="1" x14ac:dyDescent="0.75">
      <c r="A25" s="738"/>
      <c r="B25" s="570" t="s">
        <v>705</v>
      </c>
      <c r="C25" s="571">
        <v>-0.1753963093485072</v>
      </c>
      <c r="D25" s="571">
        <v>1.1797601523319745</v>
      </c>
      <c r="E25" s="571">
        <v>27.220034268296637</v>
      </c>
      <c r="F25" s="571">
        <v>-0.13372886826225402</v>
      </c>
      <c r="G25" s="571">
        <v>-0.23448615154742433</v>
      </c>
      <c r="H25" s="571">
        <v>26.851819248486958</v>
      </c>
      <c r="I25" s="571">
        <v>1.5537811998033306</v>
      </c>
      <c r="J25" s="571">
        <v>-2.1068631224072103E-3</v>
      </c>
      <c r="K25" s="571">
        <v>28.403493585167883</v>
      </c>
      <c r="L25" s="571">
        <v>-0.34252395300527366</v>
      </c>
      <c r="M25" s="571">
        <v>3.2413660678076113E-2</v>
      </c>
      <c r="N25" s="571">
        <v>28.093383292840688</v>
      </c>
      <c r="O25" s="571">
        <v>1.4682655351498739</v>
      </c>
      <c r="P25" s="571">
        <v>4.0003232915707274E-2</v>
      </c>
      <c r="Q25" s="571">
        <v>29.601652060906272</v>
      </c>
      <c r="R25" s="571">
        <v>3.8560890203772806</v>
      </c>
      <c r="S25" s="571">
        <v>-0.58719369848657266</v>
      </c>
      <c r="T25" s="571">
        <v>32.870547382796978</v>
      </c>
      <c r="U25" s="571">
        <v>0.18443153308711577</v>
      </c>
      <c r="V25" s="571">
        <v>1.2</v>
      </c>
      <c r="W25" s="571">
        <v>34.254978915884095</v>
      </c>
      <c r="X25" s="571">
        <v>-0.15198668833987053</v>
      </c>
      <c r="Y25" s="571">
        <v>1.7</v>
      </c>
      <c r="Z25" s="571">
        <v>35.802992227544223</v>
      </c>
      <c r="AA25" s="571">
        <v>0.3</v>
      </c>
      <c r="AB25" s="571">
        <v>4.8789047451164615E-2</v>
      </c>
      <c r="AC25" s="571">
        <f t="shared" si="2"/>
        <v>36.151781274995386</v>
      </c>
      <c r="AD25" s="572" t="s">
        <v>706</v>
      </c>
      <c r="AF25" s="644"/>
      <c r="AG25" s="716"/>
      <c r="AH25" s="594"/>
    </row>
    <row r="26" spans="1:34" s="593" customFormat="1" ht="180" customHeight="1" x14ac:dyDescent="0.75">
      <c r="A26" s="738"/>
      <c r="B26" s="576" t="s">
        <v>707</v>
      </c>
      <c r="C26" s="577">
        <v>19.350979744317613</v>
      </c>
      <c r="D26" s="577">
        <v>-0.12514726517587604</v>
      </c>
      <c r="E26" s="577">
        <v>43.448304099355532</v>
      </c>
      <c r="F26" s="577">
        <v>17.937785362128182</v>
      </c>
      <c r="G26" s="577">
        <v>0.10083425597443003</v>
      </c>
      <c r="H26" s="577">
        <v>61.486923717458147</v>
      </c>
      <c r="I26" s="577">
        <v>28.860719365811889</v>
      </c>
      <c r="J26" s="577">
        <v>-2.3520836022455933E-3</v>
      </c>
      <c r="K26" s="577">
        <v>90.345290999667782</v>
      </c>
      <c r="L26" s="577">
        <v>21.440899148603336</v>
      </c>
      <c r="M26" s="577">
        <v>-3.0873014300285186E-2</v>
      </c>
      <c r="N26" s="577">
        <v>111.75531713397083</v>
      </c>
      <c r="O26" s="577">
        <v>31.608168923322211</v>
      </c>
      <c r="P26" s="577">
        <v>0.29208859782901964</v>
      </c>
      <c r="Q26" s="577">
        <v>143.65557465512205</v>
      </c>
      <c r="R26" s="577">
        <v>22.999003967262979</v>
      </c>
      <c r="S26" s="577">
        <v>0</v>
      </c>
      <c r="T26" s="577">
        <v>166.65457862238503</v>
      </c>
      <c r="U26" s="577">
        <v>21.386013798740777</v>
      </c>
      <c r="V26" s="577">
        <v>2.9</v>
      </c>
      <c r="W26" s="577">
        <v>190.94059242112581</v>
      </c>
      <c r="X26" s="577">
        <v>8.8632910900658715</v>
      </c>
      <c r="Y26" s="577">
        <v>-19.8</v>
      </c>
      <c r="Z26" s="577">
        <v>180.00388351119167</v>
      </c>
      <c r="AA26" s="577">
        <v>21.699999999999982</v>
      </c>
      <c r="AB26" s="577">
        <v>-8.4614380030664904</v>
      </c>
      <c r="AC26" s="577">
        <f t="shared" si="2"/>
        <v>193.24244550812517</v>
      </c>
      <c r="AD26" s="578" t="s">
        <v>708</v>
      </c>
      <c r="AF26" s="644"/>
      <c r="AG26" s="716"/>
      <c r="AH26" s="594"/>
    </row>
    <row r="27" spans="1:34" ht="9.9499999999999993" customHeight="1" x14ac:dyDescent="0.75">
      <c r="A27" s="636"/>
      <c r="AF27" s="644">
        <f>W27-V27-U27-T27</f>
        <v>0</v>
      </c>
      <c r="AG27" s="716">
        <f>N27-M27-L27-K27</f>
        <v>0</v>
      </c>
    </row>
    <row r="28" spans="1:34" ht="80.099999999999994" customHeight="1" x14ac:dyDescent="0.75">
      <c r="A28" s="636"/>
      <c r="B28" s="579" t="s">
        <v>547</v>
      </c>
      <c r="C28" s="581"/>
      <c r="D28" s="581"/>
      <c r="E28" s="581"/>
      <c r="F28" s="581"/>
      <c r="G28" s="581"/>
      <c r="H28" s="581"/>
      <c r="I28" s="581"/>
      <c r="J28" s="581"/>
      <c r="K28" s="581"/>
      <c r="L28" s="581"/>
      <c r="M28" s="581"/>
      <c r="N28" s="581"/>
      <c r="O28" s="638"/>
      <c r="P28" s="581"/>
      <c r="Q28" s="581"/>
      <c r="R28" s="638"/>
      <c r="S28" s="638"/>
      <c r="T28" s="581"/>
      <c r="U28" s="638"/>
      <c r="V28" s="638"/>
      <c r="W28" s="581"/>
      <c r="X28" s="581"/>
      <c r="Y28" s="581"/>
      <c r="Z28" s="581"/>
      <c r="AA28" s="581"/>
      <c r="AB28" s="743"/>
      <c r="AC28" s="581"/>
      <c r="AD28" s="582" t="s">
        <v>546</v>
      </c>
      <c r="AF28" s="592"/>
    </row>
    <row r="29" spans="1:34" ht="80.099999999999994" customHeight="1" x14ac:dyDescent="0.75">
      <c r="A29" s="636"/>
      <c r="B29" s="579" t="s">
        <v>756</v>
      </c>
      <c r="C29" s="583"/>
      <c r="D29" s="583"/>
      <c r="E29" s="583"/>
      <c r="F29" s="583"/>
      <c r="G29" s="583"/>
      <c r="H29" s="583"/>
      <c r="I29" s="583"/>
      <c r="J29" s="583"/>
      <c r="K29" s="583"/>
      <c r="L29" s="583"/>
      <c r="M29" s="583"/>
      <c r="N29" s="583"/>
      <c r="O29" s="580"/>
      <c r="P29" s="583"/>
      <c r="Q29" s="583"/>
      <c r="R29" s="580"/>
      <c r="S29" s="580"/>
      <c r="T29" s="583"/>
      <c r="U29" s="580"/>
      <c r="V29" s="580"/>
      <c r="W29" s="583"/>
      <c r="X29" s="583"/>
      <c r="Y29" s="583"/>
      <c r="Z29" s="583"/>
      <c r="AA29" s="583"/>
      <c r="AB29" s="583"/>
      <c r="AC29" s="583"/>
      <c r="AD29" s="582" t="s">
        <v>757</v>
      </c>
      <c r="AF29" s="592"/>
    </row>
    <row r="30" spans="1:34" ht="51" x14ac:dyDescent="0.75">
      <c r="B30" s="583"/>
      <c r="C30" s="583"/>
      <c r="D30" s="583"/>
      <c r="E30" s="583"/>
      <c r="F30" s="583"/>
      <c r="G30" s="583"/>
      <c r="H30" s="583"/>
      <c r="I30" s="583"/>
      <c r="J30" s="583"/>
      <c r="K30" s="583"/>
      <c r="L30" s="583"/>
      <c r="M30" s="583"/>
      <c r="N30" s="583"/>
      <c r="O30" s="583"/>
      <c r="P30" s="583"/>
      <c r="Q30" s="583"/>
      <c r="R30" s="583"/>
      <c r="S30" s="583"/>
      <c r="T30" s="583"/>
      <c r="U30" s="583"/>
      <c r="V30" s="583"/>
      <c r="W30" s="583"/>
      <c r="X30" s="583"/>
      <c r="Y30" s="583"/>
      <c r="Z30" s="583"/>
      <c r="AA30" s="583"/>
      <c r="AB30" s="583"/>
      <c r="AC30" s="583"/>
      <c r="AD30" s="583"/>
      <c r="AF30" s="592"/>
    </row>
    <row r="31" spans="1:34" ht="50.25" x14ac:dyDescent="0.75">
      <c r="AF31" s="592"/>
    </row>
    <row r="32" spans="1:34" ht="50.25" x14ac:dyDescent="0.75">
      <c r="AF32" s="592"/>
    </row>
  </sheetData>
  <mergeCells count="21">
    <mergeCell ref="B7:B8"/>
    <mergeCell ref="C7:C8"/>
    <mergeCell ref="D7:D8"/>
    <mergeCell ref="F7:F8"/>
    <mergeCell ref="G7:G8"/>
    <mergeCell ref="AD7:AD8"/>
    <mergeCell ref="R7:R8"/>
    <mergeCell ref="C2:AC2"/>
    <mergeCell ref="C3:AC3"/>
    <mergeCell ref="C4:AC4"/>
    <mergeCell ref="S7:S8"/>
    <mergeCell ref="I7:I8"/>
    <mergeCell ref="J7:J8"/>
    <mergeCell ref="L7:L8"/>
    <mergeCell ref="M7:M8"/>
    <mergeCell ref="O7:O8"/>
    <mergeCell ref="P7:P8"/>
    <mergeCell ref="U7:U8"/>
    <mergeCell ref="V7:V8"/>
    <mergeCell ref="X7:X8"/>
    <mergeCell ref="Y7:Y8"/>
  </mergeCells>
  <printOptions horizontalCentered="1" verticalCentered="1"/>
  <pageMargins left="0.118110236220472" right="0.118110236220472" top="0.15748031496063" bottom="0.15748031496063" header="0.31496062992126" footer="0.31496062992126"/>
  <pageSetup scale="1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X161"/>
  <sheetViews>
    <sheetView rightToLeft="1" zoomScale="14" zoomScaleNormal="14" zoomScaleSheetLayoutView="20" workbookViewId="0">
      <selection activeCell="C3" sqref="C3:C5"/>
    </sheetView>
  </sheetViews>
  <sheetFormatPr defaultRowHeight="15" x14ac:dyDescent="0.25"/>
  <cols>
    <col min="1" max="1" width="49.28515625" customWidth="1"/>
    <col min="2" max="2" width="152.7109375" customWidth="1"/>
    <col min="3" max="14" width="60.7109375" customWidth="1"/>
    <col min="15" max="15" width="68.5703125" bestFit="1" customWidth="1"/>
    <col min="16" max="16" width="250.5703125" customWidth="1"/>
    <col min="18" max="18" width="11.7109375" customWidth="1"/>
    <col min="19" max="19" width="14.5703125" customWidth="1"/>
  </cols>
  <sheetData>
    <row r="1" spans="1:24" s="4" customFormat="1" ht="33" customHeight="1" x14ac:dyDescent="0.3">
      <c r="C1" s="596"/>
      <c r="D1" s="596"/>
      <c r="E1" s="596"/>
      <c r="F1" s="596"/>
      <c r="G1" s="596"/>
      <c r="H1" s="596"/>
      <c r="I1" s="596"/>
      <c r="J1" s="596"/>
      <c r="K1" s="596"/>
      <c r="L1" s="596"/>
      <c r="M1" s="596"/>
      <c r="N1" s="596"/>
      <c r="O1" s="596"/>
    </row>
    <row r="2" spans="1:24" s="553" customFormat="1" ht="99.95" customHeight="1" x14ac:dyDescent="0.25">
      <c r="B2" s="554" t="s">
        <v>444</v>
      </c>
      <c r="C2" s="947" t="s">
        <v>837</v>
      </c>
      <c r="D2" s="947"/>
      <c r="E2" s="947"/>
      <c r="F2" s="947"/>
      <c r="G2" s="947"/>
      <c r="H2" s="947"/>
      <c r="I2" s="947"/>
      <c r="J2" s="947"/>
      <c r="K2" s="947"/>
      <c r="L2" s="947"/>
      <c r="M2" s="947"/>
      <c r="N2" s="947"/>
      <c r="O2" s="947"/>
      <c r="P2" s="555" t="s">
        <v>225</v>
      </c>
    </row>
    <row r="3" spans="1:24" s="553" customFormat="1" ht="99.95" customHeight="1" x14ac:dyDescent="0.25">
      <c r="A3" s="556"/>
      <c r="C3" s="947" t="s">
        <v>714</v>
      </c>
      <c r="D3" s="947"/>
      <c r="E3" s="947"/>
      <c r="F3" s="947"/>
      <c r="G3" s="947"/>
      <c r="H3" s="947"/>
      <c r="I3" s="947"/>
      <c r="J3" s="947"/>
      <c r="K3" s="947"/>
      <c r="L3" s="947"/>
      <c r="M3" s="947"/>
      <c r="N3" s="947"/>
      <c r="O3" s="947"/>
      <c r="P3" s="557"/>
    </row>
    <row r="4" spans="1:24" s="553" customFormat="1" ht="99.95" customHeight="1" x14ac:dyDescent="0.25">
      <c r="A4" s="556"/>
      <c r="C4" s="947" t="s">
        <v>715</v>
      </c>
      <c r="D4" s="947"/>
      <c r="E4" s="947"/>
      <c r="F4" s="947"/>
      <c r="G4" s="947"/>
      <c r="H4" s="947"/>
      <c r="I4" s="947"/>
      <c r="J4" s="947"/>
      <c r="K4" s="947"/>
      <c r="L4" s="947"/>
      <c r="M4" s="947"/>
      <c r="N4" s="947"/>
      <c r="O4" s="947"/>
      <c r="P4" s="558"/>
    </row>
    <row r="5" spans="1:24" s="4" customFormat="1" ht="140.1" customHeight="1" x14ac:dyDescent="0.25">
      <c r="A5" s="556"/>
      <c r="B5" s="559"/>
      <c r="C5" s="560"/>
      <c r="D5" s="560"/>
      <c r="E5" s="560"/>
      <c r="F5" s="560"/>
      <c r="G5" s="717"/>
      <c r="H5" s="560"/>
      <c r="I5" s="560"/>
      <c r="J5" s="717"/>
      <c r="K5" s="560"/>
      <c r="L5" s="560"/>
      <c r="M5" s="560"/>
      <c r="N5" s="560"/>
      <c r="O5" s="560"/>
      <c r="P5" s="561" t="s">
        <v>221</v>
      </c>
    </row>
    <row r="6" spans="1:24" s="4" customFormat="1" ht="9.9499999999999993" customHeight="1" x14ac:dyDescent="0.25">
      <c r="A6" s="556"/>
      <c r="B6" s="559"/>
      <c r="C6" s="560"/>
      <c r="D6" s="560"/>
      <c r="E6" s="560"/>
      <c r="F6" s="560"/>
      <c r="G6" s="560"/>
      <c r="H6" s="560"/>
      <c r="I6" s="562"/>
      <c r="J6" s="562"/>
      <c r="K6" s="562"/>
      <c r="L6" s="562"/>
      <c r="M6" s="562"/>
      <c r="N6" s="562"/>
      <c r="O6" s="562"/>
      <c r="P6" s="563"/>
    </row>
    <row r="7" spans="1:24" s="4" customFormat="1" ht="180" customHeight="1" x14ac:dyDescent="0.25">
      <c r="A7" s="556"/>
      <c r="B7" s="615"/>
      <c r="C7" s="951">
        <v>2021</v>
      </c>
      <c r="D7" s="616"/>
      <c r="E7" s="616"/>
      <c r="F7" s="951">
        <v>2022</v>
      </c>
      <c r="G7" s="616"/>
      <c r="H7" s="616"/>
      <c r="I7" s="951" t="s">
        <v>669</v>
      </c>
      <c r="J7" s="616"/>
      <c r="K7" s="616"/>
      <c r="L7" s="951" t="s">
        <v>670</v>
      </c>
      <c r="M7" s="944"/>
      <c r="N7" s="944"/>
      <c r="O7" s="944" t="s">
        <v>713</v>
      </c>
      <c r="P7" s="615"/>
    </row>
    <row r="8" spans="1:24" s="4" customFormat="1" ht="180" customHeight="1" x14ac:dyDescent="0.25">
      <c r="A8" s="556"/>
      <c r="B8" s="955"/>
      <c r="C8" s="952"/>
      <c r="D8" s="617"/>
      <c r="E8" s="617"/>
      <c r="F8" s="952"/>
      <c r="G8" s="617"/>
      <c r="H8" s="617"/>
      <c r="I8" s="952"/>
      <c r="J8" s="617"/>
      <c r="K8" s="617"/>
      <c r="L8" s="952"/>
      <c r="M8" s="945"/>
      <c r="N8" s="945"/>
      <c r="O8" s="945"/>
      <c r="P8" s="955"/>
    </row>
    <row r="9" spans="1:24" s="598" customFormat="1" ht="180" customHeight="1" x14ac:dyDescent="0.25">
      <c r="A9" s="597"/>
      <c r="B9" s="955"/>
      <c r="C9" s="618" t="s">
        <v>671</v>
      </c>
      <c r="D9" s="619" t="s">
        <v>672</v>
      </c>
      <c r="E9" s="619" t="s">
        <v>673</v>
      </c>
      <c r="F9" s="618" t="s">
        <v>671</v>
      </c>
      <c r="G9" s="619" t="s">
        <v>672</v>
      </c>
      <c r="H9" s="619" t="s">
        <v>673</v>
      </c>
      <c r="I9" s="618" t="s">
        <v>671</v>
      </c>
      <c r="J9" s="619" t="s">
        <v>672</v>
      </c>
      <c r="K9" s="619" t="s">
        <v>673</v>
      </c>
      <c r="L9" s="618" t="s">
        <v>671</v>
      </c>
      <c r="M9" s="624" t="s">
        <v>672</v>
      </c>
      <c r="N9" s="624" t="s">
        <v>673</v>
      </c>
      <c r="O9" s="624" t="s">
        <v>671</v>
      </c>
      <c r="P9" s="955"/>
    </row>
    <row r="10" spans="1:24" s="598" customFormat="1" ht="180" customHeight="1" x14ac:dyDescent="0.25">
      <c r="A10" s="597"/>
      <c r="B10" s="620"/>
      <c r="C10" s="621" t="s">
        <v>674</v>
      </c>
      <c r="D10" s="622" t="s">
        <v>675</v>
      </c>
      <c r="E10" s="622" t="s">
        <v>676</v>
      </c>
      <c r="F10" s="621" t="s">
        <v>674</v>
      </c>
      <c r="G10" s="622" t="s">
        <v>675</v>
      </c>
      <c r="H10" s="622" t="s">
        <v>676</v>
      </c>
      <c r="I10" s="621" t="s">
        <v>674</v>
      </c>
      <c r="J10" s="622" t="s">
        <v>675</v>
      </c>
      <c r="K10" s="622" t="s">
        <v>676</v>
      </c>
      <c r="L10" s="623" t="s">
        <v>674</v>
      </c>
      <c r="M10" s="623" t="s">
        <v>675</v>
      </c>
      <c r="N10" s="623" t="s">
        <v>676</v>
      </c>
      <c r="O10" s="623" t="s">
        <v>674</v>
      </c>
      <c r="P10" s="620"/>
    </row>
    <row r="11" spans="1:24" s="518" customFormat="1" ht="120" customHeight="1" x14ac:dyDescent="0.25">
      <c r="A11"/>
      <c r="B11" s="627" t="s">
        <v>677</v>
      </c>
      <c r="C11" s="628">
        <f>SUM(C12:C28)</f>
        <v>21821.883687312842</v>
      </c>
      <c r="D11" s="628">
        <f t="shared" ref="D11:J11" si="0">SUM(D12:D28)</f>
        <v>380.47695208208995</v>
      </c>
      <c r="E11" s="628">
        <f t="shared" si="0"/>
        <v>847.83196149984008</v>
      </c>
      <c r="F11" s="628">
        <f t="shared" si="0"/>
        <v>23050.19260089477</v>
      </c>
      <c r="G11" s="628">
        <f t="shared" si="0"/>
        <v>1238.2907095876446</v>
      </c>
      <c r="H11" s="628">
        <f t="shared" si="0"/>
        <v>-83.897207059930196</v>
      </c>
      <c r="I11" s="628">
        <f t="shared" si="0"/>
        <v>24204.572882641631</v>
      </c>
      <c r="J11" s="628">
        <f t="shared" si="0"/>
        <v>925.9</v>
      </c>
      <c r="K11" s="628">
        <f>SUM(K12:K28)</f>
        <v>92.95371701431398</v>
      </c>
      <c r="L11" s="628">
        <f>SUM(L12:L28)</f>
        <v>25223.426599655948</v>
      </c>
      <c r="M11" s="628">
        <f>SUM(M12:M28)</f>
        <v>1225.2</v>
      </c>
      <c r="N11" s="628">
        <f t="shared" ref="N11" si="1">SUM(N12:N28)</f>
        <v>817.17284544797485</v>
      </c>
      <c r="O11" s="628">
        <f>L11+N11+M11</f>
        <v>27265.799445103923</v>
      </c>
      <c r="P11" s="629" t="s">
        <v>678</v>
      </c>
      <c r="Q11" s="599"/>
      <c r="R11"/>
      <c r="S11"/>
    </row>
    <row r="12" spans="1:24" s="518" customFormat="1" ht="120" customHeight="1" x14ac:dyDescent="0.25">
      <c r="A12"/>
      <c r="B12" s="600" t="s">
        <v>716</v>
      </c>
      <c r="C12" s="568">
        <v>3448.0668643847785</v>
      </c>
      <c r="D12" s="568">
        <v>89.90323135827002</v>
      </c>
      <c r="E12" s="568">
        <v>12.123726699999999</v>
      </c>
      <c r="F12" s="568">
        <v>3550.0938224430479</v>
      </c>
      <c r="G12" s="568">
        <v>153.80382157688913</v>
      </c>
      <c r="H12" s="568">
        <v>-31.6763170952498</v>
      </c>
      <c r="I12" s="568">
        <v>3672.15</v>
      </c>
      <c r="J12" s="601">
        <v>70.310584599324272</v>
      </c>
      <c r="K12" s="601">
        <v>-0.25695679999999943</v>
      </c>
      <c r="L12" s="601">
        <v>3742.2036277993243</v>
      </c>
      <c r="M12" s="568">
        <v>70.663098155724214</v>
      </c>
      <c r="N12" s="568">
        <f>'[2]67b'!P12+'[2]67b'!S12+'[2]67b'!V12+'[2]67b'!Y12</f>
        <v>3.3517323999999999</v>
      </c>
      <c r="O12" s="568">
        <f t="shared" ref="O12:O28" si="2">L12+N12+M12</f>
        <v>3816.2184583550484</v>
      </c>
      <c r="P12" s="569" t="s">
        <v>717</v>
      </c>
      <c r="Q12" s="599"/>
      <c r="R12"/>
      <c r="S12"/>
      <c r="T12" s="599"/>
      <c r="U12" s="599"/>
      <c r="V12" s="599"/>
      <c r="W12" s="599"/>
      <c r="X12" s="599"/>
    </row>
    <row r="13" spans="1:24" s="518" customFormat="1" ht="120" customHeight="1" x14ac:dyDescent="0.25">
      <c r="A13"/>
      <c r="B13" s="602" t="s">
        <v>718</v>
      </c>
      <c r="C13" s="571">
        <v>2185.6654047406096</v>
      </c>
      <c r="D13" s="571">
        <v>-30.957482862430002</v>
      </c>
      <c r="E13" s="571">
        <v>51.475531129999993</v>
      </c>
      <c r="F13" s="571">
        <v>2206.1834530081801</v>
      </c>
      <c r="G13" s="571">
        <v>165.72256322855227</v>
      </c>
      <c r="H13" s="571">
        <v>-7.9471436084973845</v>
      </c>
      <c r="I13" s="571">
        <v>2363.958872628235</v>
      </c>
      <c r="J13" s="603">
        <v>44.356701462454879</v>
      </c>
      <c r="K13" s="603">
        <v>-20.088238908643266</v>
      </c>
      <c r="L13" s="603">
        <v>2388.2273351820468</v>
      </c>
      <c r="M13" s="571">
        <v>59.638342286324473</v>
      </c>
      <c r="N13" s="571">
        <f>'[2]67b'!P13+'[2]67b'!S13+'[2]67b'!V13+'[2]67b'!Y13</f>
        <v>77.213355955667055</v>
      </c>
      <c r="O13" s="571">
        <f t="shared" si="2"/>
        <v>2525.0790334240382</v>
      </c>
      <c r="P13" s="572" t="s">
        <v>719</v>
      </c>
      <c r="Q13" s="599"/>
      <c r="R13"/>
      <c r="S13"/>
      <c r="T13" s="599"/>
      <c r="U13" s="599"/>
      <c r="V13" s="599"/>
      <c r="W13" s="599"/>
      <c r="X13" s="599"/>
    </row>
    <row r="14" spans="1:24" s="518" customFormat="1" ht="120" customHeight="1" x14ac:dyDescent="0.25">
      <c r="A14"/>
      <c r="B14" s="600" t="s">
        <v>720</v>
      </c>
      <c r="C14" s="568">
        <v>1423.4587274594342</v>
      </c>
      <c r="D14" s="568">
        <v>46.363542585440008</v>
      </c>
      <c r="E14" s="568">
        <v>2.8183649220000002</v>
      </c>
      <c r="F14" s="568">
        <v>1472.6406349668741</v>
      </c>
      <c r="G14" s="568">
        <v>168.06330697928908</v>
      </c>
      <c r="H14" s="568">
        <v>45.953410534593814</v>
      </c>
      <c r="I14" s="568">
        <v>1686.657352480757</v>
      </c>
      <c r="J14" s="601">
        <v>73.589464171616285</v>
      </c>
      <c r="K14" s="601">
        <v>-2.267530722850001</v>
      </c>
      <c r="L14" s="601">
        <v>1757.9792859295233</v>
      </c>
      <c r="M14" s="568">
        <v>216.11521633618477</v>
      </c>
      <c r="N14" s="568">
        <f>'[2]67b'!P14+'[2]67b'!S14+'[2]67b'!V14+'[2]67b'!Y14</f>
        <v>73.49911672847999</v>
      </c>
      <c r="O14" s="568">
        <f t="shared" si="2"/>
        <v>2047.5936189941881</v>
      </c>
      <c r="P14" s="569" t="s">
        <v>721</v>
      </c>
      <c r="Q14" s="599"/>
      <c r="R14"/>
      <c r="S14"/>
      <c r="T14" s="599"/>
      <c r="U14" s="599"/>
      <c r="V14" s="599"/>
      <c r="W14" s="599"/>
      <c r="X14" s="599"/>
    </row>
    <row r="15" spans="1:24" s="518" customFormat="1" ht="120" customHeight="1" x14ac:dyDescent="0.25">
      <c r="A15"/>
      <c r="B15" s="602" t="s">
        <v>722</v>
      </c>
      <c r="C15" s="571">
        <v>1334.3789877521797</v>
      </c>
      <c r="D15" s="571">
        <v>-7.9581458471099875</v>
      </c>
      <c r="E15" s="571">
        <v>9.2105220359999986</v>
      </c>
      <c r="F15" s="571">
        <v>1335.63136394107</v>
      </c>
      <c r="G15" s="571">
        <v>19.375888172817756</v>
      </c>
      <c r="H15" s="571">
        <v>118.73574674066222</v>
      </c>
      <c r="I15" s="571">
        <v>1473.65</v>
      </c>
      <c r="J15" s="603">
        <v>95.355714398306304</v>
      </c>
      <c r="K15" s="603">
        <v>22.936274856239987</v>
      </c>
      <c r="L15" s="603">
        <v>1591.9419892545466</v>
      </c>
      <c r="M15" s="571">
        <v>60.890721075006113</v>
      </c>
      <c r="N15" s="571">
        <f>'[2]67b'!P15+'[2]67b'!S15+'[2]67b'!V15+'[2]67b'!Y15</f>
        <v>120.83252203712965</v>
      </c>
      <c r="O15" s="571">
        <f t="shared" si="2"/>
        <v>1773.6652323666822</v>
      </c>
      <c r="P15" s="572" t="s">
        <v>723</v>
      </c>
      <c r="Q15" s="599"/>
      <c r="R15"/>
      <c r="S15"/>
      <c r="T15" s="599"/>
      <c r="U15" s="599"/>
      <c r="V15" s="599"/>
      <c r="W15" s="599"/>
      <c r="X15" s="599"/>
    </row>
    <row r="16" spans="1:24" s="518" customFormat="1" ht="120" customHeight="1" x14ac:dyDescent="0.25">
      <c r="A16"/>
      <c r="B16" s="600" t="s">
        <v>724</v>
      </c>
      <c r="C16" s="568">
        <v>976.3761380200001</v>
      </c>
      <c r="D16" s="568">
        <v>68.076815019999998</v>
      </c>
      <c r="E16" s="568">
        <v>421.17176000000001</v>
      </c>
      <c r="F16" s="568">
        <v>1465.6247130399997</v>
      </c>
      <c r="G16" s="568">
        <v>77.404657999999998</v>
      </c>
      <c r="H16" s="568">
        <v>-88.901995184651184</v>
      </c>
      <c r="I16" s="568">
        <v>1454.1273758553484</v>
      </c>
      <c r="J16" s="601">
        <v>29.890377683999997</v>
      </c>
      <c r="K16" s="601">
        <v>151.85010999999997</v>
      </c>
      <c r="L16" s="601">
        <v>1635.8678635393483</v>
      </c>
      <c r="M16" s="568">
        <v>22.200139863830984</v>
      </c>
      <c r="N16" s="568">
        <f>'[2]67b'!P16+'[2]67b'!S16+'[2]67b'!V16+'[2]67b'!Y16</f>
        <v>149.08128965</v>
      </c>
      <c r="O16" s="568">
        <f t="shared" si="2"/>
        <v>1807.1492930531792</v>
      </c>
      <c r="P16" s="569" t="s">
        <v>725</v>
      </c>
      <c r="Q16" s="599"/>
      <c r="R16"/>
      <c r="S16"/>
      <c r="T16" s="599"/>
      <c r="U16" s="599"/>
      <c r="V16" s="599"/>
      <c r="W16" s="599"/>
      <c r="X16" s="599"/>
    </row>
    <row r="17" spans="1:24" s="518" customFormat="1" ht="120" customHeight="1" x14ac:dyDescent="0.25">
      <c r="A17"/>
      <c r="B17" s="602" t="s">
        <v>726</v>
      </c>
      <c r="C17" s="571">
        <v>1141.7294288429996</v>
      </c>
      <c r="D17" s="571">
        <v>84.398937676000003</v>
      </c>
      <c r="E17" s="571">
        <v>208.48792</v>
      </c>
      <c r="F17" s="571">
        <v>1434.6162865190001</v>
      </c>
      <c r="G17" s="571">
        <v>58.628067201</v>
      </c>
      <c r="H17" s="571">
        <v>-217.29202713779085</v>
      </c>
      <c r="I17" s="571">
        <v>1275.9523265822088</v>
      </c>
      <c r="J17" s="603">
        <v>29.69337305078006</v>
      </c>
      <c r="K17" s="603">
        <v>10.948527717750085</v>
      </c>
      <c r="L17" s="603">
        <v>1316.5942273507389</v>
      </c>
      <c r="M17" s="571">
        <v>13.687356657598837</v>
      </c>
      <c r="N17" s="571">
        <f>'[2]67b'!P17+'[2]67b'!S17+'[2]67b'!V17+'[2]67b'!Y17</f>
        <v>136.98464822350002</v>
      </c>
      <c r="O17" s="571">
        <f t="shared" si="2"/>
        <v>1467.2662322318379</v>
      </c>
      <c r="P17" s="572" t="s">
        <v>727</v>
      </c>
      <c r="Q17" s="599"/>
      <c r="R17"/>
      <c r="S17"/>
      <c r="T17" s="599"/>
      <c r="U17" s="599"/>
      <c r="V17" s="599"/>
      <c r="W17" s="599"/>
      <c r="X17" s="599"/>
    </row>
    <row r="18" spans="1:24" s="518" customFormat="1" ht="120" customHeight="1" x14ac:dyDescent="0.25">
      <c r="A18"/>
      <c r="B18" s="600" t="s">
        <v>728</v>
      </c>
      <c r="C18" s="568">
        <v>1318.9926977538521</v>
      </c>
      <c r="D18" s="568">
        <v>-112.68804623832</v>
      </c>
      <c r="E18" s="568">
        <v>0</v>
      </c>
      <c r="F18" s="568">
        <v>1206.304651515532</v>
      </c>
      <c r="G18" s="568">
        <v>-2.8312975821124615</v>
      </c>
      <c r="H18" s="568">
        <v>12.580501114418873</v>
      </c>
      <c r="I18" s="568">
        <v>1216.05385504784</v>
      </c>
      <c r="J18" s="601">
        <v>20.172763234236498</v>
      </c>
      <c r="K18" s="601">
        <v>0</v>
      </c>
      <c r="L18" s="601">
        <v>1236.2266182820765</v>
      </c>
      <c r="M18" s="568">
        <v>33.30471905950337</v>
      </c>
      <c r="N18" s="568">
        <f>'[2]67b'!P18+'[2]67b'!S18+'[2]67b'!V18+'[2]67b'!Y18</f>
        <v>0</v>
      </c>
      <c r="O18" s="568">
        <f t="shared" si="2"/>
        <v>1269.53133734158</v>
      </c>
      <c r="P18" s="569" t="s">
        <v>729</v>
      </c>
      <c r="Q18" s="599"/>
      <c r="R18"/>
      <c r="S18"/>
      <c r="T18" s="599"/>
      <c r="U18" s="599"/>
      <c r="V18" s="599"/>
      <c r="W18" s="599"/>
      <c r="X18" s="599"/>
    </row>
    <row r="19" spans="1:24" s="518" customFormat="1" ht="120" customHeight="1" x14ac:dyDescent="0.25">
      <c r="A19"/>
      <c r="B19" s="602" t="s">
        <v>730</v>
      </c>
      <c r="C19" s="571">
        <v>1112.4861301328947</v>
      </c>
      <c r="D19" s="571">
        <v>-3.8970215954999996</v>
      </c>
      <c r="E19" s="571">
        <v>33.997755814000065</v>
      </c>
      <c r="F19" s="571">
        <v>1142.5868643513948</v>
      </c>
      <c r="G19" s="571">
        <v>63.566404943125207</v>
      </c>
      <c r="H19" s="571">
        <v>-131.16292004746285</v>
      </c>
      <c r="I19" s="571">
        <v>1074.9903492470571</v>
      </c>
      <c r="J19" s="603">
        <v>53.744367162472479</v>
      </c>
      <c r="K19" s="603">
        <v>28.6875</v>
      </c>
      <c r="L19" s="603">
        <v>1157.4222164095295</v>
      </c>
      <c r="M19" s="571">
        <v>11.801573088171454</v>
      </c>
      <c r="N19" s="571">
        <f>'[2]67b'!P19+'[2]67b'!S19+'[2]67b'!V19+'[2]67b'!Y19</f>
        <v>-31.558749999999996</v>
      </c>
      <c r="O19" s="571">
        <f t="shared" si="2"/>
        <v>1137.6650394977009</v>
      </c>
      <c r="P19" s="572" t="s">
        <v>731</v>
      </c>
      <c r="Q19" s="599"/>
      <c r="R19"/>
      <c r="S19"/>
      <c r="T19" s="599"/>
      <c r="U19" s="599"/>
      <c r="V19" s="599"/>
      <c r="W19" s="599"/>
      <c r="X19" s="599"/>
    </row>
    <row r="20" spans="1:24" s="518" customFormat="1" ht="120" customHeight="1" x14ac:dyDescent="0.25">
      <c r="A20"/>
      <c r="B20" s="600" t="s">
        <v>732</v>
      </c>
      <c r="C20" s="568">
        <v>787.12993849999998</v>
      </c>
      <c r="D20" s="568">
        <v>21.017832525479999</v>
      </c>
      <c r="E20" s="568">
        <v>28.859712859999998</v>
      </c>
      <c r="F20" s="568">
        <v>837.00748390000001</v>
      </c>
      <c r="G20" s="568">
        <v>24.211087967347428</v>
      </c>
      <c r="H20" s="568">
        <v>-14.891908741480663</v>
      </c>
      <c r="I20" s="568">
        <v>846.32666312586673</v>
      </c>
      <c r="J20" s="601">
        <v>45.155949695278863</v>
      </c>
      <c r="K20" s="601">
        <v>-5.0474789975000025</v>
      </c>
      <c r="L20" s="601">
        <v>886.43513382364563</v>
      </c>
      <c r="M20" s="568">
        <v>61.033623484481289</v>
      </c>
      <c r="N20" s="568">
        <f>'[2]67b'!P20+'[2]67b'!S20+'[2]67b'!V20+'[2]67b'!Y20</f>
        <v>73.628227187530001</v>
      </c>
      <c r="O20" s="568">
        <f t="shared" si="2"/>
        <v>1021.0969844956569</v>
      </c>
      <c r="P20" s="569" t="s">
        <v>733</v>
      </c>
      <c r="Q20" s="599"/>
      <c r="R20"/>
      <c r="S20"/>
      <c r="T20" s="599"/>
      <c r="U20" s="599"/>
      <c r="V20" s="599"/>
      <c r="W20" s="599"/>
      <c r="X20" s="599"/>
    </row>
    <row r="21" spans="1:24" s="518" customFormat="1" ht="120" customHeight="1" x14ac:dyDescent="0.25">
      <c r="A21"/>
      <c r="B21" s="602" t="s">
        <v>734</v>
      </c>
      <c r="C21" s="571">
        <v>489.65870357870006</v>
      </c>
      <c r="D21" s="571">
        <v>-0.5646750135000006</v>
      </c>
      <c r="E21" s="571">
        <v>-1.5112270000000001</v>
      </c>
      <c r="F21" s="571">
        <v>487.58280156520004</v>
      </c>
      <c r="G21" s="571">
        <v>14.174896504031528</v>
      </c>
      <c r="H21" s="571">
        <v>110.32697302470964</v>
      </c>
      <c r="I21" s="571">
        <v>612.04999999999995</v>
      </c>
      <c r="J21" s="603">
        <v>49.730308154542982</v>
      </c>
      <c r="K21" s="603">
        <v>9.4678463999999991</v>
      </c>
      <c r="L21" s="603">
        <v>671.24815455454291</v>
      </c>
      <c r="M21" s="571">
        <v>-3.0109787742064995</v>
      </c>
      <c r="N21" s="571">
        <f>'[2]67b'!P21+'[2]67b'!S21+'[2]67b'!V21+'[2]67b'!Y21</f>
        <v>-5.8841152000000019</v>
      </c>
      <c r="O21" s="571">
        <f t="shared" si="2"/>
        <v>662.35306058033643</v>
      </c>
      <c r="P21" s="572" t="s">
        <v>735</v>
      </c>
      <c r="Q21" s="599"/>
      <c r="R21"/>
      <c r="S21"/>
      <c r="T21" s="599"/>
      <c r="U21" s="599"/>
      <c r="V21" s="599"/>
      <c r="W21" s="599"/>
      <c r="X21" s="599"/>
    </row>
    <row r="22" spans="1:24" s="518" customFormat="1" ht="120" customHeight="1" x14ac:dyDescent="0.25">
      <c r="A22"/>
      <c r="B22" s="600" t="s">
        <v>736</v>
      </c>
      <c r="C22" s="568">
        <v>533.80967284680003</v>
      </c>
      <c r="D22" s="568">
        <v>13.835655903419999</v>
      </c>
      <c r="E22" s="568">
        <v>-5.5652850000000003</v>
      </c>
      <c r="F22" s="568">
        <v>542.08004375021994</v>
      </c>
      <c r="G22" s="568">
        <v>68.470240254981988</v>
      </c>
      <c r="H22" s="568">
        <v>-23.837883671375081</v>
      </c>
      <c r="I22" s="568">
        <v>586.65</v>
      </c>
      <c r="J22" s="601">
        <v>39.132161864832661</v>
      </c>
      <c r="K22" s="601">
        <v>-82.958805999999981</v>
      </c>
      <c r="L22" s="601">
        <v>542.82335586483271</v>
      </c>
      <c r="M22" s="568">
        <v>80.924212060145067</v>
      </c>
      <c r="N22" s="568">
        <f>'[2]67b'!P22+'[2]67b'!S22+'[2]67b'!V22+'[2]67b'!Y22</f>
        <v>226.02533100000002</v>
      </c>
      <c r="O22" s="568">
        <f t="shared" si="2"/>
        <v>849.77289892497788</v>
      </c>
      <c r="P22" s="569" t="s">
        <v>737</v>
      </c>
      <c r="Q22" s="599"/>
      <c r="R22"/>
      <c r="S22"/>
      <c r="T22" s="599"/>
      <c r="U22" s="599"/>
      <c r="V22" s="599"/>
      <c r="W22" s="599"/>
      <c r="X22" s="599"/>
    </row>
    <row r="23" spans="1:24" s="518" customFormat="1" ht="120" customHeight="1" x14ac:dyDescent="0.25">
      <c r="A23"/>
      <c r="B23" s="602" t="s">
        <v>738</v>
      </c>
      <c r="C23" s="571">
        <v>443.58229530979997</v>
      </c>
      <c r="D23" s="571">
        <v>37.338116415000002</v>
      </c>
      <c r="E23" s="571">
        <v>3.240171643</v>
      </c>
      <c r="F23" s="571">
        <v>484.16058336779997</v>
      </c>
      <c r="G23" s="571">
        <v>-1.6532486783599984</v>
      </c>
      <c r="H23" s="571">
        <v>-9.8507215282524516</v>
      </c>
      <c r="I23" s="571">
        <v>472.65661316118747</v>
      </c>
      <c r="J23" s="603">
        <v>13.554052035732518</v>
      </c>
      <c r="K23" s="603">
        <v>0</v>
      </c>
      <c r="L23" s="603">
        <v>486.21066519691999</v>
      </c>
      <c r="M23" s="571">
        <v>27.136431572686675</v>
      </c>
      <c r="N23" s="571">
        <f>'[2]67b'!P23+'[2]67b'!S23+'[2]67b'!V23+'[2]67b'!Y23</f>
        <v>0</v>
      </c>
      <c r="O23" s="571">
        <f t="shared" si="2"/>
        <v>513.34709676960665</v>
      </c>
      <c r="P23" s="572" t="s">
        <v>739</v>
      </c>
      <c r="Q23" s="599"/>
      <c r="R23"/>
      <c r="S23"/>
      <c r="T23" s="599"/>
      <c r="U23" s="599"/>
      <c r="V23" s="599"/>
      <c r="W23" s="599"/>
      <c r="X23" s="599"/>
    </row>
    <row r="24" spans="1:24" s="518" customFormat="1" ht="120" customHeight="1" x14ac:dyDescent="0.25">
      <c r="A24"/>
      <c r="B24" s="600" t="s">
        <v>740</v>
      </c>
      <c r="C24" s="568">
        <v>474.52061137233335</v>
      </c>
      <c r="D24" s="568">
        <v>-26.3885519</v>
      </c>
      <c r="E24" s="568">
        <v>0</v>
      </c>
      <c r="F24" s="568">
        <v>448.13205947233337</v>
      </c>
      <c r="G24" s="568">
        <v>7.5910093566353254</v>
      </c>
      <c r="H24" s="568">
        <v>-14.108566863662267</v>
      </c>
      <c r="I24" s="568">
        <v>441.61450196530649</v>
      </c>
      <c r="J24" s="601">
        <v>75.493527876333815</v>
      </c>
      <c r="K24" s="601">
        <v>-20.159600000000001</v>
      </c>
      <c r="L24" s="601">
        <v>496.94842984164029</v>
      </c>
      <c r="M24" s="568">
        <v>84.016885596605675</v>
      </c>
      <c r="N24" s="568">
        <f>'[2]67b'!P24+'[2]67b'!S24+'[2]67b'!V24+'[2]67b'!Y24</f>
        <v>83.066000000000003</v>
      </c>
      <c r="O24" s="568">
        <f t="shared" si="2"/>
        <v>664.031315438246</v>
      </c>
      <c r="P24" s="569" t="s">
        <v>741</v>
      </c>
      <c r="Q24" s="599"/>
      <c r="R24"/>
      <c r="S24"/>
      <c r="T24" s="599"/>
      <c r="U24" s="599"/>
      <c r="V24" s="599"/>
      <c r="W24" s="599"/>
      <c r="X24" s="599"/>
    </row>
    <row r="25" spans="1:24" s="518" customFormat="1" ht="120" customHeight="1" x14ac:dyDescent="0.25">
      <c r="A25"/>
      <c r="B25" s="602" t="s">
        <v>742</v>
      </c>
      <c r="C25" s="571">
        <v>512.90163281707009</v>
      </c>
      <c r="D25" s="571">
        <v>-121.36198500038999</v>
      </c>
      <c r="E25" s="571">
        <v>2.6108939988400004</v>
      </c>
      <c r="F25" s="571">
        <v>394.15054181552006</v>
      </c>
      <c r="G25" s="571">
        <v>8.3829984727169435</v>
      </c>
      <c r="H25" s="571">
        <v>-3.4847599256332211</v>
      </c>
      <c r="I25" s="571">
        <v>399.04878036260374</v>
      </c>
      <c r="J25" s="603">
        <v>12.167712671576469</v>
      </c>
      <c r="K25" s="603">
        <v>-1.2588450384999987</v>
      </c>
      <c r="L25" s="603">
        <v>409.95764799568019</v>
      </c>
      <c r="M25" s="571">
        <v>20.128696400370735</v>
      </c>
      <c r="N25" s="571">
        <f>'[2]67b'!P25+'[2]67b'!S25+'[2]67b'!V25+'[2]67b'!Y25</f>
        <v>19.089228128609999</v>
      </c>
      <c r="O25" s="571">
        <f t="shared" si="2"/>
        <v>449.17557252466094</v>
      </c>
      <c r="P25" s="572" t="s">
        <v>743</v>
      </c>
      <c r="Q25" s="599"/>
      <c r="R25"/>
      <c r="S25"/>
      <c r="T25" s="599"/>
      <c r="U25" s="599"/>
      <c r="V25" s="599"/>
      <c r="W25" s="599"/>
      <c r="X25" s="599"/>
    </row>
    <row r="26" spans="1:24" s="518" customFormat="1" ht="120" customHeight="1" x14ac:dyDescent="0.25">
      <c r="A26"/>
      <c r="B26" s="600" t="s">
        <v>744</v>
      </c>
      <c r="C26" s="568">
        <v>368.19151871659989</v>
      </c>
      <c r="D26" s="568">
        <v>1.3700745470000011</v>
      </c>
      <c r="E26" s="568">
        <v>0</v>
      </c>
      <c r="F26" s="568">
        <v>369.56159326359989</v>
      </c>
      <c r="G26" s="568">
        <v>6.6369732046800189</v>
      </c>
      <c r="H26" s="568">
        <v>0.23078180417274452</v>
      </c>
      <c r="I26" s="568">
        <v>376.42934827245261</v>
      </c>
      <c r="J26" s="601">
        <v>32.413924629607649</v>
      </c>
      <c r="K26" s="601">
        <v>0</v>
      </c>
      <c r="L26" s="601">
        <v>408.84327290206028</v>
      </c>
      <c r="M26" s="568">
        <v>68.258600115127663</v>
      </c>
      <c r="N26" s="568">
        <f>'[2]67b'!P26+'[2]67b'!S26+'[2]67b'!V26+'[2]67b'!Y26</f>
        <v>0</v>
      </c>
      <c r="O26" s="568">
        <f t="shared" si="2"/>
        <v>477.10187301718793</v>
      </c>
      <c r="P26" s="569" t="s">
        <v>745</v>
      </c>
      <c r="Q26" s="599"/>
      <c r="R26"/>
      <c r="S26"/>
      <c r="T26" s="599"/>
      <c r="U26" s="599"/>
      <c r="V26" s="599"/>
      <c r="W26" s="599"/>
      <c r="X26" s="599"/>
    </row>
    <row r="27" spans="1:24" s="518" customFormat="1" ht="120" customHeight="1" x14ac:dyDescent="0.25">
      <c r="A27"/>
      <c r="B27" s="602" t="s">
        <v>746</v>
      </c>
      <c r="C27" s="571">
        <v>257.01919181000005</v>
      </c>
      <c r="D27" s="571">
        <v>50.793757156999995</v>
      </c>
      <c r="E27" s="571">
        <v>0</v>
      </c>
      <c r="F27" s="571">
        <v>307.81294896700001</v>
      </c>
      <c r="G27" s="571">
        <v>4.2757342640250915</v>
      </c>
      <c r="H27" s="571">
        <v>-0.40293931825096041</v>
      </c>
      <c r="I27" s="571">
        <v>311.65684391277415</v>
      </c>
      <c r="J27" s="603">
        <v>3.540879470473616</v>
      </c>
      <c r="K27" s="603">
        <v>0</v>
      </c>
      <c r="L27" s="603">
        <v>315.19772338324776</v>
      </c>
      <c r="M27" s="571">
        <v>77.654942659503007</v>
      </c>
      <c r="N27" s="571">
        <f>'[2]67b'!P27+'[2]67b'!S27+'[2]67b'!V27+'[2]67b'!Y27</f>
        <v>0</v>
      </c>
      <c r="O27" s="571">
        <f t="shared" si="2"/>
        <v>392.8526660427508</v>
      </c>
      <c r="P27" s="572" t="s">
        <v>747</v>
      </c>
      <c r="Q27" s="599"/>
      <c r="R27"/>
      <c r="S27"/>
      <c r="T27" s="599"/>
      <c r="U27" s="599"/>
      <c r="V27" s="599"/>
      <c r="W27" s="599"/>
      <c r="X27" s="599"/>
    </row>
    <row r="28" spans="1:24" s="518" customFormat="1" ht="120" customHeight="1" x14ac:dyDescent="0.25">
      <c r="A28"/>
      <c r="B28" s="604" t="s">
        <v>748</v>
      </c>
      <c r="C28" s="577">
        <v>5013.9157432747897</v>
      </c>
      <c r="D28" s="577">
        <v>271.19489735172994</v>
      </c>
      <c r="E28" s="577">
        <v>80.912114396000078</v>
      </c>
      <c r="F28" s="577">
        <v>5366.0227550079999</v>
      </c>
      <c r="G28" s="577">
        <v>402.46760572202527</v>
      </c>
      <c r="H28" s="577">
        <v>171.83256284381923</v>
      </c>
      <c r="I28" s="577">
        <v>5940.6</v>
      </c>
      <c r="J28" s="605">
        <v>237.59813783843049</v>
      </c>
      <c r="K28" s="605">
        <v>1.1009145078171656</v>
      </c>
      <c r="L28" s="605">
        <v>6179.2990523462477</v>
      </c>
      <c r="M28" s="577">
        <v>320.75642036294209</v>
      </c>
      <c r="N28" s="577">
        <f>'[2]67b'!P28+'[2]67b'!S28+'[2]67b'!V28+'[2]67b'!Y28</f>
        <v>-108.15574066294184</v>
      </c>
      <c r="O28" s="577">
        <f t="shared" si="2"/>
        <v>6391.8997320462477</v>
      </c>
      <c r="P28" s="578" t="s">
        <v>749</v>
      </c>
      <c r="Q28" s="599"/>
      <c r="R28"/>
      <c r="S28"/>
      <c r="T28" s="599"/>
      <c r="U28" s="599"/>
      <c r="V28" s="599"/>
      <c r="W28" s="599"/>
      <c r="X28" s="599"/>
    </row>
    <row r="29" spans="1:24" ht="9.9499999999999993" customHeight="1" x14ac:dyDescent="0.25"/>
    <row r="30" spans="1:24" ht="50.1" customHeight="1" x14ac:dyDescent="0.25">
      <c r="B30" s="579" t="s">
        <v>547</v>
      </c>
      <c r="C30" s="450"/>
      <c r="D30" s="450"/>
      <c r="E30" s="450"/>
      <c r="F30" s="450"/>
      <c r="G30" s="450"/>
      <c r="H30" s="450"/>
      <c r="I30" s="450"/>
      <c r="J30" s="450"/>
      <c r="K30" s="450"/>
      <c r="L30" s="450"/>
      <c r="M30" s="450"/>
      <c r="N30" s="450"/>
      <c r="O30" s="450"/>
      <c r="P30" s="582" t="s">
        <v>546</v>
      </c>
    </row>
    <row r="31" spans="1:24" ht="50.1" customHeight="1" x14ac:dyDescent="0.25">
      <c r="B31" s="579" t="s">
        <v>709</v>
      </c>
      <c r="P31" s="582" t="s">
        <v>710</v>
      </c>
    </row>
    <row r="34" spans="3:3" x14ac:dyDescent="0.25">
      <c r="C34" s="450"/>
    </row>
    <row r="35" spans="3:3" x14ac:dyDescent="0.25">
      <c r="C35" s="450"/>
    </row>
    <row r="36" spans="3:3" x14ac:dyDescent="0.25">
      <c r="C36" s="450"/>
    </row>
    <row r="37" spans="3:3" x14ac:dyDescent="0.25">
      <c r="C37" s="450"/>
    </row>
    <row r="38" spans="3:3" x14ac:dyDescent="0.25">
      <c r="C38" s="450"/>
    </row>
    <row r="39" spans="3:3" x14ac:dyDescent="0.25">
      <c r="C39" s="450"/>
    </row>
    <row r="40" spans="3:3" x14ac:dyDescent="0.25">
      <c r="C40" s="450"/>
    </row>
    <row r="41" spans="3:3" x14ac:dyDescent="0.25">
      <c r="C41" s="450"/>
    </row>
    <row r="42" spans="3:3" x14ac:dyDescent="0.25">
      <c r="C42" s="450"/>
    </row>
    <row r="43" spans="3:3" x14ac:dyDescent="0.25">
      <c r="C43" s="450"/>
    </row>
    <row r="44" spans="3:3" x14ac:dyDescent="0.25">
      <c r="C44" s="450"/>
    </row>
    <row r="45" spans="3:3" x14ac:dyDescent="0.25">
      <c r="C45" s="450"/>
    </row>
    <row r="46" spans="3:3" x14ac:dyDescent="0.25">
      <c r="C46" s="450"/>
    </row>
    <row r="47" spans="3:3" x14ac:dyDescent="0.25">
      <c r="C47" s="450"/>
    </row>
    <row r="48" spans="3:3" x14ac:dyDescent="0.25">
      <c r="C48" s="450"/>
    </row>
    <row r="49" spans="3:3" x14ac:dyDescent="0.25">
      <c r="C49" s="450"/>
    </row>
    <row r="50" spans="3:3" x14ac:dyDescent="0.25">
      <c r="C50" s="450"/>
    </row>
    <row r="51" spans="3:3" x14ac:dyDescent="0.25">
      <c r="C51" s="450"/>
    </row>
    <row r="52" spans="3:3" x14ac:dyDescent="0.25">
      <c r="C52" s="450"/>
    </row>
    <row r="53" spans="3:3" x14ac:dyDescent="0.25">
      <c r="C53" s="450"/>
    </row>
    <row r="54" spans="3:3" x14ac:dyDescent="0.25">
      <c r="C54" s="450"/>
    </row>
    <row r="55" spans="3:3" x14ac:dyDescent="0.25">
      <c r="C55" s="450"/>
    </row>
    <row r="56" spans="3:3" x14ac:dyDescent="0.25">
      <c r="C56" s="450"/>
    </row>
    <row r="57" spans="3:3" x14ac:dyDescent="0.25">
      <c r="C57" s="450"/>
    </row>
    <row r="58" spans="3:3" x14ac:dyDescent="0.25">
      <c r="C58" s="450"/>
    </row>
    <row r="59" spans="3:3" x14ac:dyDescent="0.25">
      <c r="C59" s="450"/>
    </row>
    <row r="60" spans="3:3" x14ac:dyDescent="0.25">
      <c r="C60" s="450"/>
    </row>
    <row r="61" spans="3:3" x14ac:dyDescent="0.25">
      <c r="C61" s="450"/>
    </row>
    <row r="62" spans="3:3" x14ac:dyDescent="0.25">
      <c r="C62" s="450"/>
    </row>
    <row r="63" spans="3:3" x14ac:dyDescent="0.25">
      <c r="C63" s="450"/>
    </row>
    <row r="64" spans="3:3" x14ac:dyDescent="0.25">
      <c r="C64" s="450"/>
    </row>
    <row r="65" spans="3:3" x14ac:dyDescent="0.25">
      <c r="C65" s="450"/>
    </row>
    <row r="66" spans="3:3" x14ac:dyDescent="0.25">
      <c r="C66" s="450"/>
    </row>
    <row r="67" spans="3:3" x14ac:dyDescent="0.25">
      <c r="C67" s="450"/>
    </row>
    <row r="68" spans="3:3" x14ac:dyDescent="0.25">
      <c r="C68" s="450"/>
    </row>
    <row r="69" spans="3:3" x14ac:dyDescent="0.25">
      <c r="C69" s="450"/>
    </row>
    <row r="70" spans="3:3" x14ac:dyDescent="0.25">
      <c r="C70" s="450"/>
    </row>
    <row r="71" spans="3:3" x14ac:dyDescent="0.25">
      <c r="C71" s="450"/>
    </row>
    <row r="72" spans="3:3" x14ac:dyDescent="0.25">
      <c r="C72" s="450"/>
    </row>
    <row r="73" spans="3:3" x14ac:dyDescent="0.25">
      <c r="C73" s="450"/>
    </row>
    <row r="74" spans="3:3" x14ac:dyDescent="0.25">
      <c r="C74" s="450"/>
    </row>
    <row r="75" spans="3:3" x14ac:dyDescent="0.25">
      <c r="C75" s="450"/>
    </row>
    <row r="76" spans="3:3" x14ac:dyDescent="0.25">
      <c r="C76" s="450"/>
    </row>
    <row r="77" spans="3:3" x14ac:dyDescent="0.25">
      <c r="C77" s="450"/>
    </row>
    <row r="78" spans="3:3" x14ac:dyDescent="0.25">
      <c r="C78" s="450"/>
    </row>
    <row r="79" spans="3:3" x14ac:dyDescent="0.25">
      <c r="C79" s="450"/>
    </row>
    <row r="80" spans="3:3" x14ac:dyDescent="0.25">
      <c r="C80" s="450"/>
    </row>
    <row r="81" spans="3:3" x14ac:dyDescent="0.25">
      <c r="C81" s="450"/>
    </row>
    <row r="82" spans="3:3" x14ac:dyDescent="0.25">
      <c r="C82" s="450"/>
    </row>
    <row r="83" spans="3:3" x14ac:dyDescent="0.25">
      <c r="C83" s="450"/>
    </row>
    <row r="84" spans="3:3" x14ac:dyDescent="0.25">
      <c r="C84" s="450"/>
    </row>
    <row r="85" spans="3:3" x14ac:dyDescent="0.25">
      <c r="C85" s="450"/>
    </row>
    <row r="86" spans="3:3" x14ac:dyDescent="0.25">
      <c r="C86" s="450"/>
    </row>
    <row r="87" spans="3:3" x14ac:dyDescent="0.25">
      <c r="C87" s="450"/>
    </row>
    <row r="88" spans="3:3" x14ac:dyDescent="0.25">
      <c r="C88" s="450"/>
    </row>
    <row r="89" spans="3:3" x14ac:dyDescent="0.25">
      <c r="C89" s="450"/>
    </row>
    <row r="90" spans="3:3" x14ac:dyDescent="0.25">
      <c r="C90" s="450"/>
    </row>
    <row r="91" spans="3:3" x14ac:dyDescent="0.25">
      <c r="C91" s="450"/>
    </row>
    <row r="92" spans="3:3" x14ac:dyDescent="0.25">
      <c r="C92" s="450"/>
    </row>
    <row r="93" spans="3:3" x14ac:dyDescent="0.25">
      <c r="C93" s="450"/>
    </row>
    <row r="94" spans="3:3" x14ac:dyDescent="0.25">
      <c r="C94" s="450"/>
    </row>
    <row r="95" spans="3:3" x14ac:dyDescent="0.25">
      <c r="C95" s="450"/>
    </row>
    <row r="96" spans="3:3" x14ac:dyDescent="0.25">
      <c r="C96" s="450"/>
    </row>
    <row r="97" spans="3:3" x14ac:dyDescent="0.25">
      <c r="C97" s="450"/>
    </row>
    <row r="98" spans="3:3" x14ac:dyDescent="0.25">
      <c r="C98" s="450"/>
    </row>
    <row r="99" spans="3:3" x14ac:dyDescent="0.25">
      <c r="C99" s="450"/>
    </row>
    <row r="100" spans="3:3" x14ac:dyDescent="0.25">
      <c r="C100" s="450"/>
    </row>
    <row r="101" spans="3:3" x14ac:dyDescent="0.25">
      <c r="C101" s="450"/>
    </row>
    <row r="102" spans="3:3" x14ac:dyDescent="0.25">
      <c r="C102" s="450"/>
    </row>
    <row r="103" spans="3:3" x14ac:dyDescent="0.25">
      <c r="C103" s="450"/>
    </row>
    <row r="104" spans="3:3" x14ac:dyDescent="0.25">
      <c r="C104" s="450"/>
    </row>
    <row r="105" spans="3:3" x14ac:dyDescent="0.25">
      <c r="C105" s="450"/>
    </row>
    <row r="106" spans="3:3" x14ac:dyDescent="0.25">
      <c r="C106" s="450"/>
    </row>
    <row r="107" spans="3:3" x14ac:dyDescent="0.25">
      <c r="C107" s="450"/>
    </row>
    <row r="108" spans="3:3" x14ac:dyDescent="0.25">
      <c r="C108" s="450"/>
    </row>
    <row r="109" spans="3:3" x14ac:dyDescent="0.25">
      <c r="C109" s="450"/>
    </row>
    <row r="110" spans="3:3" x14ac:dyDescent="0.25">
      <c r="C110" s="450"/>
    </row>
    <row r="111" spans="3:3" x14ac:dyDescent="0.25">
      <c r="C111" s="450"/>
    </row>
    <row r="112" spans="3:3" x14ac:dyDescent="0.25">
      <c r="C112" s="450"/>
    </row>
    <row r="113" spans="3:3" x14ac:dyDescent="0.25">
      <c r="C113" s="450"/>
    </row>
    <row r="114" spans="3:3" x14ac:dyDescent="0.25">
      <c r="C114" s="450"/>
    </row>
    <row r="115" spans="3:3" x14ac:dyDescent="0.25">
      <c r="C115" s="450"/>
    </row>
    <row r="116" spans="3:3" x14ac:dyDescent="0.25">
      <c r="C116" s="450"/>
    </row>
    <row r="117" spans="3:3" x14ac:dyDescent="0.25">
      <c r="C117" s="450"/>
    </row>
    <row r="118" spans="3:3" x14ac:dyDescent="0.25">
      <c r="C118" s="450"/>
    </row>
    <row r="119" spans="3:3" x14ac:dyDescent="0.25">
      <c r="C119" s="450"/>
    </row>
    <row r="120" spans="3:3" x14ac:dyDescent="0.25">
      <c r="C120" s="450"/>
    </row>
    <row r="121" spans="3:3" x14ac:dyDescent="0.25">
      <c r="C121" s="450"/>
    </row>
    <row r="122" spans="3:3" x14ac:dyDescent="0.25">
      <c r="C122" s="450"/>
    </row>
    <row r="123" spans="3:3" x14ac:dyDescent="0.25">
      <c r="C123" s="450"/>
    </row>
    <row r="124" spans="3:3" x14ac:dyDescent="0.25">
      <c r="C124" s="450"/>
    </row>
    <row r="125" spans="3:3" x14ac:dyDescent="0.25">
      <c r="C125" s="450"/>
    </row>
    <row r="126" spans="3:3" x14ac:dyDescent="0.25">
      <c r="C126" s="450"/>
    </row>
    <row r="127" spans="3:3" x14ac:dyDescent="0.25">
      <c r="C127" s="450"/>
    </row>
    <row r="128" spans="3:3" x14ac:dyDescent="0.25">
      <c r="C128" s="450"/>
    </row>
    <row r="129" spans="3:3" x14ac:dyDescent="0.25">
      <c r="C129" s="450"/>
    </row>
    <row r="130" spans="3:3" x14ac:dyDescent="0.25">
      <c r="C130" s="450"/>
    </row>
    <row r="131" spans="3:3" x14ac:dyDescent="0.25">
      <c r="C131" s="450"/>
    </row>
    <row r="132" spans="3:3" x14ac:dyDescent="0.25">
      <c r="C132" s="450"/>
    </row>
    <row r="133" spans="3:3" x14ac:dyDescent="0.25">
      <c r="C133" s="450"/>
    </row>
    <row r="134" spans="3:3" x14ac:dyDescent="0.25">
      <c r="C134" s="450"/>
    </row>
    <row r="135" spans="3:3" x14ac:dyDescent="0.25">
      <c r="C135" s="450"/>
    </row>
    <row r="136" spans="3:3" x14ac:dyDescent="0.25">
      <c r="C136" s="450"/>
    </row>
    <row r="137" spans="3:3" x14ac:dyDescent="0.25">
      <c r="C137" s="450"/>
    </row>
    <row r="138" spans="3:3" x14ac:dyDescent="0.25">
      <c r="C138" s="450"/>
    </row>
    <row r="139" spans="3:3" x14ac:dyDescent="0.25">
      <c r="C139" s="450"/>
    </row>
    <row r="140" spans="3:3" x14ac:dyDescent="0.25">
      <c r="C140" s="450"/>
    </row>
    <row r="141" spans="3:3" x14ac:dyDescent="0.25">
      <c r="C141" s="450"/>
    </row>
    <row r="142" spans="3:3" x14ac:dyDescent="0.25">
      <c r="C142" s="450"/>
    </row>
    <row r="143" spans="3:3" x14ac:dyDescent="0.25">
      <c r="C143" s="450"/>
    </row>
    <row r="144" spans="3:3" x14ac:dyDescent="0.25">
      <c r="C144" s="450"/>
    </row>
    <row r="145" spans="3:3" x14ac:dyDescent="0.25">
      <c r="C145" s="450"/>
    </row>
    <row r="146" spans="3:3" x14ac:dyDescent="0.25">
      <c r="C146" s="450"/>
    </row>
    <row r="147" spans="3:3" x14ac:dyDescent="0.25">
      <c r="C147" s="450"/>
    </row>
    <row r="148" spans="3:3" x14ac:dyDescent="0.25">
      <c r="C148" s="450"/>
    </row>
    <row r="149" spans="3:3" x14ac:dyDescent="0.25">
      <c r="C149" s="450"/>
    </row>
    <row r="150" spans="3:3" x14ac:dyDescent="0.25">
      <c r="C150" s="450"/>
    </row>
    <row r="151" spans="3:3" x14ac:dyDescent="0.25">
      <c r="C151" s="450"/>
    </row>
    <row r="152" spans="3:3" x14ac:dyDescent="0.25">
      <c r="C152" s="450"/>
    </row>
    <row r="153" spans="3:3" x14ac:dyDescent="0.25">
      <c r="C153" s="450"/>
    </row>
    <row r="154" spans="3:3" x14ac:dyDescent="0.25">
      <c r="C154" s="450"/>
    </row>
    <row r="155" spans="3:3" x14ac:dyDescent="0.25">
      <c r="C155" s="450"/>
    </row>
    <row r="156" spans="3:3" x14ac:dyDescent="0.25">
      <c r="C156" s="450"/>
    </row>
    <row r="157" spans="3:3" x14ac:dyDescent="0.25">
      <c r="C157" s="450"/>
    </row>
    <row r="158" spans="3:3" x14ac:dyDescent="0.25">
      <c r="C158" s="450"/>
    </row>
    <row r="159" spans="3:3" x14ac:dyDescent="0.25">
      <c r="C159" s="450"/>
    </row>
    <row r="160" spans="3:3" x14ac:dyDescent="0.25">
      <c r="C160" s="450"/>
    </row>
    <row r="161" spans="3:3" x14ac:dyDescent="0.25">
      <c r="C161" s="450"/>
    </row>
  </sheetData>
  <mergeCells count="12">
    <mergeCell ref="B8:B9"/>
    <mergeCell ref="P8:P9"/>
    <mergeCell ref="C2:O2"/>
    <mergeCell ref="C3:O3"/>
    <mergeCell ref="C4:O4"/>
    <mergeCell ref="C7:C8"/>
    <mergeCell ref="F7:F8"/>
    <mergeCell ref="I7:I8"/>
    <mergeCell ref="L7:L8"/>
    <mergeCell ref="M7:M8"/>
    <mergeCell ref="N7:N8"/>
    <mergeCell ref="O7:O8"/>
  </mergeCells>
  <conditionalFormatting sqref="B13">
    <cfRule type="duplicateValues" dxfId="7" priority="4"/>
  </conditionalFormatting>
  <conditionalFormatting sqref="B12">
    <cfRule type="duplicateValues" dxfId="6" priority="3"/>
  </conditionalFormatting>
  <conditionalFormatting sqref="B15 B17 B19 B21 B23 B25 B27">
    <cfRule type="duplicateValues" dxfId="5" priority="2"/>
  </conditionalFormatting>
  <conditionalFormatting sqref="B14 B16 B18 B20 B22 B24 B26 B28">
    <cfRule type="duplicateValues" dxfId="4" priority="1"/>
  </conditionalFormatting>
  <printOptions horizontalCentered="1" verticalCentered="1"/>
  <pageMargins left="0.118110236220472" right="0.118110236220472" top="0.15748031496063" bottom="0.15748031496063" header="0.31496062992126" footer="0.31496062992126"/>
  <pageSetup scale="1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J31"/>
  <sheetViews>
    <sheetView rightToLeft="1" zoomScale="20" zoomScaleNormal="20" workbookViewId="0">
      <selection activeCell="C3" sqref="C3:C5"/>
    </sheetView>
  </sheetViews>
  <sheetFormatPr defaultRowHeight="15" x14ac:dyDescent="0.25"/>
  <cols>
    <col min="1" max="1" width="150.85546875" customWidth="1"/>
    <col min="2" max="18" width="65.7109375" hidden="1" customWidth="1"/>
    <col min="19" max="28" width="65.7109375" customWidth="1"/>
    <col min="29" max="29" width="241.28515625" customWidth="1"/>
    <col min="30" max="30" width="73.42578125" customWidth="1"/>
    <col min="31" max="31" width="58.42578125" style="518" customWidth="1"/>
    <col min="32" max="32" width="41.85546875" customWidth="1"/>
    <col min="34" max="34" width="40.7109375" customWidth="1"/>
    <col min="36" max="36" width="75.42578125" customWidth="1"/>
  </cols>
  <sheetData>
    <row r="1" spans="1:36" s="4" customFormat="1" ht="33" customHeight="1" x14ac:dyDescent="0.3">
      <c r="B1" s="677"/>
      <c r="C1" s="677"/>
      <c r="D1" s="677"/>
      <c r="E1" s="677"/>
      <c r="F1" s="677"/>
      <c r="G1" s="677"/>
      <c r="H1" s="677"/>
      <c r="I1" s="677"/>
      <c r="J1" s="677"/>
      <c r="K1" s="677"/>
      <c r="L1" s="677"/>
      <c r="M1" s="677"/>
      <c r="N1" s="677"/>
      <c r="O1" s="677"/>
      <c r="P1" s="677"/>
      <c r="Q1" s="677"/>
      <c r="R1" s="677"/>
      <c r="S1" s="677"/>
      <c r="T1" s="596"/>
      <c r="U1" s="596"/>
      <c r="V1" s="596"/>
      <c r="W1" s="596"/>
      <c r="X1" s="596"/>
      <c r="Y1" s="596"/>
      <c r="Z1" s="596"/>
      <c r="AA1" s="596"/>
      <c r="AB1" s="596"/>
      <c r="AE1" s="518"/>
    </row>
    <row r="2" spans="1:36" s="553" customFormat="1" ht="99.95" customHeight="1" x14ac:dyDescent="0.25">
      <c r="A2" s="554" t="s">
        <v>444</v>
      </c>
      <c r="B2" s="947" t="s">
        <v>838</v>
      </c>
      <c r="C2" s="947"/>
      <c r="D2" s="947"/>
      <c r="E2" s="947"/>
      <c r="F2" s="947"/>
      <c r="G2" s="947"/>
      <c r="H2" s="947"/>
      <c r="I2" s="947"/>
      <c r="J2" s="947"/>
      <c r="K2" s="947"/>
      <c r="L2" s="947"/>
      <c r="M2" s="947"/>
      <c r="N2" s="947"/>
      <c r="O2" s="947"/>
      <c r="P2" s="947"/>
      <c r="Q2" s="947"/>
      <c r="R2" s="947"/>
      <c r="S2" s="947"/>
      <c r="T2" s="947"/>
      <c r="U2" s="947"/>
      <c r="V2" s="947"/>
      <c r="W2" s="947"/>
      <c r="X2" s="947"/>
      <c r="Y2" s="947"/>
      <c r="Z2" s="947"/>
      <c r="AA2" s="947"/>
      <c r="AB2" s="947"/>
      <c r="AC2" s="555" t="s">
        <v>225</v>
      </c>
      <c r="AE2" s="518"/>
    </row>
    <row r="3" spans="1:36" s="553" customFormat="1" ht="99.95" customHeight="1" x14ac:dyDescent="0.25">
      <c r="B3" s="947" t="s">
        <v>750</v>
      </c>
      <c r="C3" s="947"/>
      <c r="D3" s="947"/>
      <c r="E3" s="947"/>
      <c r="F3" s="947"/>
      <c r="G3" s="947"/>
      <c r="H3" s="947"/>
      <c r="I3" s="947"/>
      <c r="J3" s="947"/>
      <c r="K3" s="947"/>
      <c r="L3" s="947"/>
      <c r="M3" s="947"/>
      <c r="N3" s="947"/>
      <c r="O3" s="947"/>
      <c r="P3" s="947"/>
      <c r="Q3" s="947"/>
      <c r="R3" s="947"/>
      <c r="S3" s="947"/>
      <c r="T3" s="947"/>
      <c r="U3" s="947"/>
      <c r="V3" s="947"/>
      <c r="W3" s="947"/>
      <c r="X3" s="947"/>
      <c r="Y3" s="947"/>
      <c r="Z3" s="947"/>
      <c r="AA3" s="947"/>
      <c r="AB3" s="947"/>
      <c r="AC3" s="557"/>
      <c r="AE3" s="518"/>
    </row>
    <row r="4" spans="1:36" s="553" customFormat="1" ht="99.95" customHeight="1" x14ac:dyDescent="0.25">
      <c r="B4" s="947" t="s">
        <v>751</v>
      </c>
      <c r="C4" s="947"/>
      <c r="D4" s="947"/>
      <c r="E4" s="947"/>
      <c r="F4" s="947"/>
      <c r="G4" s="947"/>
      <c r="H4" s="947"/>
      <c r="I4" s="947"/>
      <c r="J4" s="947"/>
      <c r="K4" s="947"/>
      <c r="L4" s="947"/>
      <c r="M4" s="947"/>
      <c r="N4" s="947"/>
      <c r="O4" s="947"/>
      <c r="P4" s="947"/>
      <c r="Q4" s="947"/>
      <c r="R4" s="947"/>
      <c r="S4" s="947"/>
      <c r="T4" s="947"/>
      <c r="U4" s="947"/>
      <c r="V4" s="947"/>
      <c r="W4" s="947"/>
      <c r="X4" s="947"/>
      <c r="Y4" s="947"/>
      <c r="Z4" s="947"/>
      <c r="AA4" s="947"/>
      <c r="AB4" s="947"/>
      <c r="AC4" s="558"/>
      <c r="AE4" s="518"/>
    </row>
    <row r="5" spans="1:36" s="4" customFormat="1" ht="140.1" customHeight="1" x14ac:dyDescent="0.25">
      <c r="A5" s="559"/>
      <c r="B5" s="560"/>
      <c r="C5" s="560"/>
      <c r="D5" s="560"/>
      <c r="E5" s="560"/>
      <c r="F5" s="560"/>
      <c r="G5" s="560"/>
      <c r="H5" s="643"/>
      <c r="I5" s="643"/>
      <c r="J5" s="643"/>
      <c r="K5" s="643"/>
      <c r="L5" s="643"/>
      <c r="M5" s="643"/>
      <c r="N5" s="676"/>
      <c r="O5" s="678"/>
      <c r="P5" s="678"/>
      <c r="Q5" s="678"/>
      <c r="R5" s="678"/>
      <c r="S5" s="678"/>
      <c r="AC5" s="561" t="s">
        <v>221</v>
      </c>
      <c r="AE5" s="518"/>
    </row>
    <row r="6" spans="1:36" s="4" customFormat="1" ht="9.9499999999999993" customHeight="1" x14ac:dyDescent="0.25">
      <c r="A6" s="681"/>
      <c r="B6" s="562"/>
      <c r="C6" s="562"/>
      <c r="D6" s="562"/>
      <c r="E6" s="562"/>
      <c r="F6" s="562"/>
      <c r="G6" s="562"/>
      <c r="H6" s="562"/>
      <c r="I6" s="562"/>
      <c r="J6" s="562"/>
      <c r="K6" s="562"/>
      <c r="L6" s="562"/>
      <c r="M6" s="562"/>
      <c r="N6" s="562"/>
      <c r="O6" s="562"/>
      <c r="P6" s="562"/>
      <c r="Q6" s="562"/>
      <c r="R6" s="562"/>
      <c r="S6" s="562"/>
      <c r="T6" s="562"/>
      <c r="U6" s="562"/>
      <c r="V6" s="562"/>
      <c r="W6" s="562"/>
      <c r="X6" s="562"/>
      <c r="Y6" s="562"/>
      <c r="Z6" s="562"/>
      <c r="AA6" s="562"/>
      <c r="AB6" s="562"/>
      <c r="AC6" s="563"/>
      <c r="AE6" s="518"/>
    </row>
    <row r="7" spans="1:36" s="4" customFormat="1" ht="180" customHeight="1" x14ac:dyDescent="0.25">
      <c r="A7" s="745"/>
      <c r="B7" s="684"/>
      <c r="C7" s="616"/>
      <c r="D7" s="746" t="s">
        <v>670</v>
      </c>
      <c r="E7" s="616"/>
      <c r="F7" s="616"/>
      <c r="G7" s="746" t="s">
        <v>670</v>
      </c>
      <c r="H7" s="616"/>
      <c r="I7" s="616"/>
      <c r="J7" s="746" t="s">
        <v>670</v>
      </c>
      <c r="K7" s="616"/>
      <c r="L7" s="616"/>
      <c r="M7" s="746" t="s">
        <v>670</v>
      </c>
      <c r="N7" s="616"/>
      <c r="O7" s="616"/>
      <c r="P7" s="746" t="s">
        <v>713</v>
      </c>
      <c r="Q7" s="616"/>
      <c r="R7" s="616"/>
      <c r="S7" s="746" t="s">
        <v>713</v>
      </c>
      <c r="T7" s="616"/>
      <c r="U7" s="616"/>
      <c r="V7" s="746" t="s">
        <v>713</v>
      </c>
      <c r="W7" s="616"/>
      <c r="X7" s="616"/>
      <c r="Y7" s="746" t="s">
        <v>713</v>
      </c>
      <c r="Z7" s="616"/>
      <c r="AA7" s="616"/>
      <c r="AB7" s="746" t="s">
        <v>774</v>
      </c>
      <c r="AC7" s="745"/>
      <c r="AE7" s="518"/>
    </row>
    <row r="8" spans="1:36" s="4" customFormat="1" ht="180" customHeight="1" x14ac:dyDescent="0.25">
      <c r="A8" s="956"/>
      <c r="B8" s="685"/>
      <c r="C8" s="617"/>
      <c r="D8" s="747" t="s">
        <v>21</v>
      </c>
      <c r="E8" s="617"/>
      <c r="F8" s="617"/>
      <c r="G8" s="747" t="s">
        <v>20</v>
      </c>
      <c r="H8" s="617"/>
      <c r="I8" s="617"/>
      <c r="J8" s="747" t="s">
        <v>19</v>
      </c>
      <c r="K8" s="617"/>
      <c r="L8" s="617"/>
      <c r="M8" s="747" t="s">
        <v>18</v>
      </c>
      <c r="N8" s="617"/>
      <c r="O8" s="617"/>
      <c r="P8" s="747" t="s">
        <v>21</v>
      </c>
      <c r="Q8" s="617"/>
      <c r="R8" s="617"/>
      <c r="S8" s="747" t="s">
        <v>20</v>
      </c>
      <c r="T8" s="617"/>
      <c r="U8" s="617"/>
      <c r="V8" s="747" t="s">
        <v>19</v>
      </c>
      <c r="W8" s="617"/>
      <c r="X8" s="617"/>
      <c r="Y8" s="747" t="s">
        <v>18</v>
      </c>
      <c r="Z8" s="617"/>
      <c r="AA8" s="617"/>
      <c r="AB8" s="747" t="s">
        <v>21</v>
      </c>
      <c r="AC8" s="956"/>
      <c r="AE8" s="518"/>
    </row>
    <row r="9" spans="1:36" s="598" customFormat="1" ht="180" customHeight="1" x14ac:dyDescent="0.25">
      <c r="A9" s="956"/>
      <c r="B9" s="686" t="s">
        <v>672</v>
      </c>
      <c r="C9" s="619" t="s">
        <v>673</v>
      </c>
      <c r="D9" s="618" t="s">
        <v>671</v>
      </c>
      <c r="E9" s="619" t="s">
        <v>672</v>
      </c>
      <c r="F9" s="619" t="s">
        <v>673</v>
      </c>
      <c r="G9" s="618" t="s">
        <v>671</v>
      </c>
      <c r="H9" s="619" t="s">
        <v>672</v>
      </c>
      <c r="I9" s="619" t="s">
        <v>673</v>
      </c>
      <c r="J9" s="618" t="s">
        <v>671</v>
      </c>
      <c r="K9" s="619" t="s">
        <v>672</v>
      </c>
      <c r="L9" s="619" t="s">
        <v>673</v>
      </c>
      <c r="M9" s="618" t="s">
        <v>671</v>
      </c>
      <c r="N9" s="619" t="s">
        <v>672</v>
      </c>
      <c r="O9" s="619" t="s">
        <v>673</v>
      </c>
      <c r="P9" s="618" t="s">
        <v>671</v>
      </c>
      <c r="Q9" s="619" t="s">
        <v>672</v>
      </c>
      <c r="R9" s="619" t="s">
        <v>673</v>
      </c>
      <c r="S9" s="618" t="s">
        <v>671</v>
      </c>
      <c r="T9" s="619" t="s">
        <v>672</v>
      </c>
      <c r="U9" s="619" t="s">
        <v>673</v>
      </c>
      <c r="V9" s="618" t="s">
        <v>671</v>
      </c>
      <c r="W9" s="619" t="s">
        <v>672</v>
      </c>
      <c r="X9" s="619" t="s">
        <v>673</v>
      </c>
      <c r="Y9" s="618" t="s">
        <v>671</v>
      </c>
      <c r="Z9" s="619" t="s">
        <v>672</v>
      </c>
      <c r="AA9" s="619" t="s">
        <v>673</v>
      </c>
      <c r="AB9" s="618" t="s">
        <v>671</v>
      </c>
      <c r="AC9" s="956"/>
      <c r="AE9" s="518"/>
    </row>
    <row r="10" spans="1:36" s="598" customFormat="1" ht="180" customHeight="1" x14ac:dyDescent="0.25">
      <c r="A10" s="630"/>
      <c r="B10" s="623" t="s">
        <v>675</v>
      </c>
      <c r="C10" s="622" t="s">
        <v>676</v>
      </c>
      <c r="D10" s="621" t="s">
        <v>674</v>
      </c>
      <c r="E10" s="623" t="s">
        <v>675</v>
      </c>
      <c r="F10" s="622" t="s">
        <v>676</v>
      </c>
      <c r="G10" s="621" t="s">
        <v>674</v>
      </c>
      <c r="H10" s="623" t="s">
        <v>675</v>
      </c>
      <c r="I10" s="622" t="s">
        <v>676</v>
      </c>
      <c r="J10" s="621" t="s">
        <v>674</v>
      </c>
      <c r="K10" s="623" t="s">
        <v>675</v>
      </c>
      <c r="L10" s="622" t="s">
        <v>676</v>
      </c>
      <c r="M10" s="621" t="s">
        <v>674</v>
      </c>
      <c r="N10" s="623" t="s">
        <v>675</v>
      </c>
      <c r="O10" s="622" t="s">
        <v>676</v>
      </c>
      <c r="P10" s="621" t="s">
        <v>674</v>
      </c>
      <c r="Q10" s="623" t="s">
        <v>675</v>
      </c>
      <c r="R10" s="622" t="s">
        <v>676</v>
      </c>
      <c r="S10" s="621" t="s">
        <v>674</v>
      </c>
      <c r="T10" s="622" t="s">
        <v>675</v>
      </c>
      <c r="U10" s="622" t="s">
        <v>676</v>
      </c>
      <c r="V10" s="621" t="s">
        <v>674</v>
      </c>
      <c r="W10" s="622" t="s">
        <v>675</v>
      </c>
      <c r="X10" s="622" t="s">
        <v>676</v>
      </c>
      <c r="Y10" s="621" t="s">
        <v>674</v>
      </c>
      <c r="Z10" s="622" t="s">
        <v>675</v>
      </c>
      <c r="AA10" s="622" t="s">
        <v>676</v>
      </c>
      <c r="AB10" s="621" t="s">
        <v>674</v>
      </c>
      <c r="AC10" s="812"/>
      <c r="AE10" s="518"/>
    </row>
    <row r="11" spans="1:36" s="518" customFormat="1" ht="159.94999999999999" customHeight="1" x14ac:dyDescent="0.25">
      <c r="A11" s="564" t="s">
        <v>752</v>
      </c>
      <c r="B11" s="628">
        <f t="shared" ref="B11:Y11" si="0">SUM(B12:B28)</f>
        <v>160.80000000000001</v>
      </c>
      <c r="C11" s="628">
        <f t="shared" si="0"/>
        <v>-28.462652931666298</v>
      </c>
      <c r="D11" s="628">
        <f t="shared" si="0"/>
        <v>24336.910229709971</v>
      </c>
      <c r="E11" s="628">
        <f t="shared" si="0"/>
        <v>290.8</v>
      </c>
      <c r="F11" s="628">
        <f t="shared" si="0"/>
        <v>678.0815098645412</v>
      </c>
      <c r="G11" s="628">
        <f t="shared" si="0"/>
        <v>25305.79173957451</v>
      </c>
      <c r="H11" s="628">
        <f t="shared" si="0"/>
        <v>232.9</v>
      </c>
      <c r="I11" s="628">
        <f t="shared" si="0"/>
        <v>-741.61155829518862</v>
      </c>
      <c r="J11" s="628">
        <f t="shared" si="0"/>
        <v>24797.080181279325</v>
      </c>
      <c r="K11" s="628">
        <f t="shared" si="0"/>
        <v>241.4</v>
      </c>
      <c r="L11" s="628">
        <f t="shared" si="0"/>
        <v>184.94641837662755</v>
      </c>
      <c r="M11" s="628">
        <f t="shared" si="0"/>
        <v>25223.426599655948</v>
      </c>
      <c r="N11" s="628">
        <f t="shared" si="0"/>
        <v>221.95</v>
      </c>
      <c r="O11" s="628">
        <f t="shared" si="0"/>
        <v>228.12262485757387</v>
      </c>
      <c r="P11" s="628">
        <f t="shared" si="0"/>
        <v>25673.619224513521</v>
      </c>
      <c r="Q11" s="628">
        <f t="shared" si="0"/>
        <v>509.05464004353155</v>
      </c>
      <c r="R11" s="628">
        <f t="shared" si="0"/>
        <v>164.45022059040105</v>
      </c>
      <c r="S11" s="628">
        <f t="shared" si="0"/>
        <v>26347.124085147461</v>
      </c>
      <c r="T11" s="628">
        <f t="shared" si="0"/>
        <v>273.39999999999998</v>
      </c>
      <c r="U11" s="628">
        <f t="shared" si="0"/>
        <v>263.19999999999993</v>
      </c>
      <c r="V11" s="628">
        <f t="shared" si="0"/>
        <v>26883.72408514746</v>
      </c>
      <c r="W11" s="628">
        <f t="shared" si="0"/>
        <v>220.7</v>
      </c>
      <c r="X11" s="628">
        <f t="shared" si="0"/>
        <v>161.39999999999998</v>
      </c>
      <c r="Y11" s="628">
        <f t="shared" si="0"/>
        <v>27265.824085147458</v>
      </c>
      <c r="Z11" s="628">
        <v>168.4</v>
      </c>
      <c r="AA11" s="628">
        <f>SUM(AA12:AA28)</f>
        <v>243.8309008254538</v>
      </c>
      <c r="AB11" s="628">
        <f t="shared" ref="AB11:AB28" si="1">Y11+Z11+AA11</f>
        <v>27678.054985972914</v>
      </c>
      <c r="AC11" s="566" t="s">
        <v>678</v>
      </c>
      <c r="AD11" s="738"/>
      <c r="AE11" s="599"/>
      <c r="AF11" s="737"/>
      <c r="AH11" s="599"/>
      <c r="AJ11" s="739"/>
    </row>
    <row r="12" spans="1:36" s="518" customFormat="1" ht="159.94999999999999" customHeight="1" x14ac:dyDescent="0.25">
      <c r="A12" s="600" t="s">
        <v>716</v>
      </c>
      <c r="B12" s="679">
        <v>15.265380514797595</v>
      </c>
      <c r="C12" s="568">
        <v>-0.45066279999999959</v>
      </c>
      <c r="D12" s="568">
        <v>3686.9647177147976</v>
      </c>
      <c r="E12" s="568">
        <v>23.138631620845526</v>
      </c>
      <c r="F12" s="568">
        <v>-0.48437599999999997</v>
      </c>
      <c r="G12" s="568">
        <v>3709.6189733356432</v>
      </c>
      <c r="H12" s="568">
        <v>18.359307166441159</v>
      </c>
      <c r="I12" s="568">
        <v>0.12629679999999957</v>
      </c>
      <c r="J12" s="568">
        <v>3728.1045773020846</v>
      </c>
      <c r="K12" s="568">
        <v>13.54726529723999</v>
      </c>
      <c r="L12" s="568">
        <v>0.55178520000000064</v>
      </c>
      <c r="M12" s="568">
        <v>3742.2036277993243</v>
      </c>
      <c r="N12" s="568">
        <v>16.318091457339015</v>
      </c>
      <c r="O12" s="568">
        <v>6.4000000000000001E-2</v>
      </c>
      <c r="P12" s="568">
        <v>3758.5857192566632</v>
      </c>
      <c r="Q12" s="568">
        <v>12.619</v>
      </c>
      <c r="R12" s="568">
        <v>-0.5</v>
      </c>
      <c r="S12" s="568">
        <v>3770.7047192566633</v>
      </c>
      <c r="T12" s="568">
        <v>12.037563433646287</v>
      </c>
      <c r="U12" s="568">
        <v>1.1877323999999998</v>
      </c>
      <c r="V12" s="568">
        <v>3783.93001509031</v>
      </c>
      <c r="W12" s="568">
        <v>29.686275537040284</v>
      </c>
      <c r="X12" s="568">
        <v>2.6</v>
      </c>
      <c r="Y12" s="568">
        <v>3816.2162906273502</v>
      </c>
      <c r="Z12" s="568">
        <v>2.5</v>
      </c>
      <c r="AA12" s="568">
        <v>6.5023884209426799E-2</v>
      </c>
      <c r="AB12" s="568">
        <f t="shared" si="1"/>
        <v>3818.7813145115597</v>
      </c>
      <c r="AC12" s="569" t="s">
        <v>717</v>
      </c>
      <c r="AD12" s="738"/>
      <c r="AE12" s="599"/>
      <c r="AF12" s="737"/>
      <c r="AG12" s="599"/>
      <c r="AH12" s="599"/>
      <c r="AI12" s="599"/>
      <c r="AJ12" s="739"/>
    </row>
    <row r="13" spans="1:36" s="518" customFormat="1" ht="159.94999999999999" customHeight="1" x14ac:dyDescent="0.25">
      <c r="A13" s="602" t="s">
        <v>718</v>
      </c>
      <c r="B13" s="680">
        <v>11.887051973821334</v>
      </c>
      <c r="C13" s="571">
        <v>-9.0536863740746334</v>
      </c>
      <c r="D13" s="571">
        <v>2366.7922382279817</v>
      </c>
      <c r="E13" s="571">
        <v>18.275519669889533</v>
      </c>
      <c r="F13" s="571">
        <v>19.458680330882828</v>
      </c>
      <c r="G13" s="571">
        <v>2404.5264382287542</v>
      </c>
      <c r="H13" s="571">
        <v>18.296526007811337</v>
      </c>
      <c r="I13" s="571">
        <v>-18.81355595543652</v>
      </c>
      <c r="J13" s="571">
        <v>2404.0094082811288</v>
      </c>
      <c r="K13" s="571">
        <v>-4.1023961890673251</v>
      </c>
      <c r="L13" s="571">
        <v>-11.67967691001494</v>
      </c>
      <c r="M13" s="571">
        <v>2388.2273351820463</v>
      </c>
      <c r="N13" s="571">
        <v>1.8059459182244779</v>
      </c>
      <c r="O13" s="571">
        <v>29.682792510324941</v>
      </c>
      <c r="P13" s="571">
        <v>2419.7160736105957</v>
      </c>
      <c r="Q13" s="571">
        <v>36.85</v>
      </c>
      <c r="R13" s="571">
        <v>0.64031328922096731</v>
      </c>
      <c r="S13" s="571">
        <v>2457.2063868998166</v>
      </c>
      <c r="T13" s="571">
        <v>2.6345840874183781</v>
      </c>
      <c r="U13" s="571">
        <v>13.790250156121139</v>
      </c>
      <c r="V13" s="571">
        <v>2473.631221143356</v>
      </c>
      <c r="W13" s="571">
        <v>18.344040714472445</v>
      </c>
      <c r="X13" s="571">
        <v>33.1</v>
      </c>
      <c r="Y13" s="571">
        <v>2525.0752618578285</v>
      </c>
      <c r="Z13" s="571">
        <v>9.6999999999999993</v>
      </c>
      <c r="AA13" s="571">
        <v>31.094230012598867</v>
      </c>
      <c r="AB13" s="571">
        <f t="shared" si="1"/>
        <v>2565.8694918704273</v>
      </c>
      <c r="AC13" s="572" t="s">
        <v>719</v>
      </c>
      <c r="AD13" s="738"/>
      <c r="AE13" s="599"/>
      <c r="AF13" s="737"/>
      <c r="AG13" s="599"/>
      <c r="AH13" s="599"/>
      <c r="AI13" s="599"/>
      <c r="AJ13" s="739"/>
    </row>
    <row r="14" spans="1:36" s="518" customFormat="1" ht="159.94999999999999" customHeight="1" x14ac:dyDescent="0.25">
      <c r="A14" s="600" t="s">
        <v>720</v>
      </c>
      <c r="B14" s="679">
        <v>28.950946743147423</v>
      </c>
      <c r="C14" s="568">
        <v>-33.957546436299978</v>
      </c>
      <c r="D14" s="568">
        <v>1681.6507527876045</v>
      </c>
      <c r="E14" s="568">
        <v>36.002602922130571</v>
      </c>
      <c r="F14" s="568">
        <v>47.228136496269983</v>
      </c>
      <c r="G14" s="568">
        <v>1764.8814922060051</v>
      </c>
      <c r="H14" s="568">
        <v>-2.0097869184893975</v>
      </c>
      <c r="I14" s="568">
        <v>-47.352105372670003</v>
      </c>
      <c r="J14" s="568">
        <v>1715.5195999148457</v>
      </c>
      <c r="K14" s="568">
        <v>10.645701424827688</v>
      </c>
      <c r="L14" s="568">
        <v>31.813984589849998</v>
      </c>
      <c r="M14" s="568">
        <v>1757.9792859295233</v>
      </c>
      <c r="N14" s="568">
        <v>8.2523079945788442</v>
      </c>
      <c r="O14" s="568">
        <v>-9.9604100986200006</v>
      </c>
      <c r="P14" s="568">
        <v>1756.271183825482</v>
      </c>
      <c r="Q14" s="568">
        <v>181.92500000000001</v>
      </c>
      <c r="R14" s="568">
        <v>25.124054493939997</v>
      </c>
      <c r="S14" s="568">
        <v>1963.3202383194221</v>
      </c>
      <c r="T14" s="568">
        <v>11.985755426682182</v>
      </c>
      <c r="U14" s="568">
        <v>6.335472333159994</v>
      </c>
      <c r="V14" s="568">
        <v>1981.6414660792641</v>
      </c>
      <c r="W14" s="568">
        <v>13.952033994407559</v>
      </c>
      <c r="X14" s="568">
        <v>52</v>
      </c>
      <c r="Y14" s="568">
        <v>2047.5935000736717</v>
      </c>
      <c r="Z14" s="568">
        <v>6</v>
      </c>
      <c r="AA14" s="568">
        <v>-11.646625888400809</v>
      </c>
      <c r="AB14" s="568">
        <f t="shared" si="1"/>
        <v>2041.9468741852709</v>
      </c>
      <c r="AC14" s="569" t="s">
        <v>721</v>
      </c>
      <c r="AD14" s="738"/>
      <c r="AE14" s="599"/>
      <c r="AF14" s="737"/>
      <c r="AG14" s="599"/>
      <c r="AH14" s="599"/>
      <c r="AI14" s="599"/>
      <c r="AJ14" s="739"/>
    </row>
    <row r="15" spans="1:36" s="518" customFormat="1" ht="159.94999999999999" customHeight="1" x14ac:dyDescent="0.25">
      <c r="A15" s="602" t="s">
        <v>722</v>
      </c>
      <c r="B15" s="680">
        <v>15.771013343425345</v>
      </c>
      <c r="C15" s="571">
        <v>-12.301163051580001</v>
      </c>
      <c r="D15" s="571">
        <v>1477.1198502918453</v>
      </c>
      <c r="E15" s="571">
        <v>19.345188239719509</v>
      </c>
      <c r="F15" s="571">
        <v>70.009388548419992</v>
      </c>
      <c r="G15" s="571">
        <v>1566.4744270799849</v>
      </c>
      <c r="H15" s="571">
        <v>19.662890346881291</v>
      </c>
      <c r="I15" s="571">
        <v>-42.133102000000001</v>
      </c>
      <c r="J15" s="571">
        <v>1544.0042154268663</v>
      </c>
      <c r="K15" s="571">
        <v>40.576622468280156</v>
      </c>
      <c r="L15" s="571">
        <v>7.3611513594</v>
      </c>
      <c r="M15" s="571">
        <v>1591.9419892545466</v>
      </c>
      <c r="N15" s="571">
        <v>8.5554365471217277</v>
      </c>
      <c r="O15" s="571">
        <v>-2.8326129999999998</v>
      </c>
      <c r="P15" s="571">
        <v>1597.6648128016682</v>
      </c>
      <c r="Q15" s="571">
        <v>26.940473209706994</v>
      </c>
      <c r="R15" s="571">
        <v>43.295483471880004</v>
      </c>
      <c r="S15" s="571">
        <v>1667.9007694832553</v>
      </c>
      <c r="T15" s="571">
        <v>13.457143822817759</v>
      </c>
      <c r="U15" s="571">
        <v>14.969651565249636</v>
      </c>
      <c r="V15" s="571">
        <v>1696.3275648713227</v>
      </c>
      <c r="W15" s="571">
        <v>11.937667495359635</v>
      </c>
      <c r="X15" s="571">
        <v>65.400000000000006</v>
      </c>
      <c r="Y15" s="571">
        <v>1773.6652323666824</v>
      </c>
      <c r="Z15" s="571">
        <v>11.3</v>
      </c>
      <c r="AA15" s="571">
        <v>-3.1646911675318621</v>
      </c>
      <c r="AB15" s="571">
        <f t="shared" si="1"/>
        <v>1781.8005411991505</v>
      </c>
      <c r="AC15" s="572" t="s">
        <v>723</v>
      </c>
      <c r="AD15" s="738"/>
      <c r="AE15" s="599"/>
      <c r="AF15" s="737"/>
      <c r="AG15" s="599"/>
      <c r="AH15" s="599"/>
      <c r="AI15" s="599"/>
      <c r="AJ15" s="739"/>
    </row>
    <row r="16" spans="1:36" s="518" customFormat="1" ht="159.94999999999999" customHeight="1" x14ac:dyDescent="0.25">
      <c r="A16" s="600" t="s">
        <v>724</v>
      </c>
      <c r="B16" s="679">
        <v>4.078590971958068</v>
      </c>
      <c r="C16" s="568">
        <v>33.882750000000001</v>
      </c>
      <c r="D16" s="568">
        <v>1492.0887168273064</v>
      </c>
      <c r="E16" s="568">
        <v>8.3042779813236454</v>
      </c>
      <c r="F16" s="568">
        <v>268.19654650000001</v>
      </c>
      <c r="G16" s="568">
        <v>1768.58954130863</v>
      </c>
      <c r="H16" s="568">
        <v>8.3649231254630845</v>
      </c>
      <c r="I16" s="568">
        <v>-259.67046900000003</v>
      </c>
      <c r="J16" s="568">
        <v>1517.283995434093</v>
      </c>
      <c r="K16" s="568">
        <v>9.1425856052551993</v>
      </c>
      <c r="L16" s="568">
        <v>109.4412825</v>
      </c>
      <c r="M16" s="568">
        <v>1635.867863539348</v>
      </c>
      <c r="N16" s="568">
        <v>3.9605607157549105</v>
      </c>
      <c r="O16" s="568">
        <v>169.70514165</v>
      </c>
      <c r="P16" s="568">
        <v>1809.5335659051029</v>
      </c>
      <c r="Q16" s="568">
        <v>6.1840000000000002</v>
      </c>
      <c r="R16" s="568">
        <v>27.911172000000001</v>
      </c>
      <c r="S16" s="568">
        <v>1843.628737905103</v>
      </c>
      <c r="T16" s="568">
        <v>6.1612773736416075</v>
      </c>
      <c r="U16" s="568">
        <v>103.364976</v>
      </c>
      <c r="V16" s="568">
        <v>1953.1549912787445</v>
      </c>
      <c r="W16" s="568">
        <v>5.8940981958119458</v>
      </c>
      <c r="X16" s="568">
        <v>-151.9</v>
      </c>
      <c r="Y16" s="568">
        <v>1807.1490894745564</v>
      </c>
      <c r="Z16" s="568">
        <v>12.4</v>
      </c>
      <c r="AA16" s="568">
        <v>125.6</v>
      </c>
      <c r="AB16" s="568">
        <f t="shared" si="1"/>
        <v>1945.1490894745564</v>
      </c>
      <c r="AC16" s="569" t="s">
        <v>725</v>
      </c>
      <c r="AD16" s="738"/>
      <c r="AE16" s="599"/>
      <c r="AF16" s="737"/>
      <c r="AG16" s="599"/>
      <c r="AH16" s="599"/>
      <c r="AI16" s="599"/>
      <c r="AJ16" s="739"/>
    </row>
    <row r="17" spans="1:36" s="518" customFormat="1" ht="159.94999999999999" customHeight="1" x14ac:dyDescent="0.25">
      <c r="A17" s="602" t="s">
        <v>726</v>
      </c>
      <c r="B17" s="680">
        <v>5.7902520635793451</v>
      </c>
      <c r="C17" s="571">
        <v>-7.6872641422499415</v>
      </c>
      <c r="D17" s="571">
        <v>1274.0553145035383</v>
      </c>
      <c r="E17" s="571">
        <v>9.1595355345559408</v>
      </c>
      <c r="F17" s="571">
        <v>138.01817770500006</v>
      </c>
      <c r="G17" s="571">
        <v>1421.2330277430942</v>
      </c>
      <c r="H17" s="571">
        <v>5.9259461327435385</v>
      </c>
      <c r="I17" s="571">
        <v>-128.70028177500009</v>
      </c>
      <c r="J17" s="571">
        <v>1298.4586921008377</v>
      </c>
      <c r="K17" s="571">
        <v>8.8176393199012342</v>
      </c>
      <c r="L17" s="571">
        <v>9.3178959300000663</v>
      </c>
      <c r="M17" s="571">
        <v>1316.5942273507389</v>
      </c>
      <c r="N17" s="571">
        <v>2.5782566738921906</v>
      </c>
      <c r="O17" s="571">
        <v>81.298641989249944</v>
      </c>
      <c r="P17" s="571">
        <v>1400.4711260138811</v>
      </c>
      <c r="Q17" s="571">
        <v>3.4466629411259295</v>
      </c>
      <c r="R17" s="571">
        <v>72.44664085575009</v>
      </c>
      <c r="S17" s="571">
        <v>1476.364429810757</v>
      </c>
      <c r="T17" s="571">
        <v>3.9724261372664693</v>
      </c>
      <c r="U17" s="571">
        <v>-23.760634621500014</v>
      </c>
      <c r="V17" s="571">
        <v>1456.5762213265234</v>
      </c>
      <c r="W17" s="571">
        <v>3.6900109053142476</v>
      </c>
      <c r="X17" s="571">
        <v>7</v>
      </c>
      <c r="Y17" s="571">
        <v>1467.2662322318376</v>
      </c>
      <c r="Z17" s="571">
        <v>6.6</v>
      </c>
      <c r="AA17" s="571">
        <v>85.559295674528045</v>
      </c>
      <c r="AB17" s="571">
        <f t="shared" si="1"/>
        <v>1559.4255279063657</v>
      </c>
      <c r="AC17" s="572" t="s">
        <v>727</v>
      </c>
      <c r="AD17" s="738"/>
      <c r="AE17" s="599"/>
      <c r="AF17" s="737"/>
      <c r="AG17" s="599"/>
      <c r="AH17" s="599"/>
      <c r="AI17" s="599"/>
      <c r="AJ17" s="739"/>
    </row>
    <row r="18" spans="1:36" s="518" customFormat="1" ht="159.94999999999999" customHeight="1" x14ac:dyDescent="0.25">
      <c r="A18" s="600" t="s">
        <v>728</v>
      </c>
      <c r="B18" s="679">
        <v>3.5533684446246694</v>
      </c>
      <c r="C18" s="568">
        <v>0</v>
      </c>
      <c r="D18" s="568">
        <v>1219.6072234924648</v>
      </c>
      <c r="E18" s="568">
        <v>5.6965954919422792</v>
      </c>
      <c r="F18" s="568">
        <v>0</v>
      </c>
      <c r="G18" s="568">
        <v>1225.3038189844071</v>
      </c>
      <c r="H18" s="568">
        <v>5.7405234124047446</v>
      </c>
      <c r="I18" s="568">
        <v>0</v>
      </c>
      <c r="J18" s="568">
        <v>1231.044342396812</v>
      </c>
      <c r="K18" s="568">
        <v>5.1822758852648061</v>
      </c>
      <c r="L18" s="568">
        <v>0</v>
      </c>
      <c r="M18" s="568">
        <v>1236.2266182820767</v>
      </c>
      <c r="N18" s="568">
        <v>6.1052890686279495</v>
      </c>
      <c r="O18" s="568">
        <v>0</v>
      </c>
      <c r="P18" s="568">
        <v>1242.3319073507048</v>
      </c>
      <c r="Q18" s="568">
        <v>8.0662000000000003</v>
      </c>
      <c r="R18" s="568">
        <v>0</v>
      </c>
      <c r="S18" s="568">
        <v>1250.3981073507048</v>
      </c>
      <c r="T18" s="568">
        <v>9.6015602448359232</v>
      </c>
      <c r="U18" s="568">
        <v>0</v>
      </c>
      <c r="V18" s="568">
        <v>1259.9996675955408</v>
      </c>
      <c r="W18" s="568">
        <v>9.5315813924494126</v>
      </c>
      <c r="X18" s="568">
        <v>0</v>
      </c>
      <c r="Y18" s="568">
        <v>1269.5312489879902</v>
      </c>
      <c r="Z18" s="568">
        <v>2</v>
      </c>
      <c r="AA18" s="568">
        <v>0</v>
      </c>
      <c r="AB18" s="568">
        <f t="shared" si="1"/>
        <v>1271.5312489879902</v>
      </c>
      <c r="AC18" s="569" t="s">
        <v>729</v>
      </c>
      <c r="AD18" s="738"/>
      <c r="AE18" s="599"/>
      <c r="AF18" s="737"/>
      <c r="AG18" s="599"/>
      <c r="AH18" s="599"/>
      <c r="AI18" s="599"/>
      <c r="AJ18" s="739"/>
    </row>
    <row r="19" spans="1:36" s="518" customFormat="1" ht="159.94999999999999" customHeight="1" x14ac:dyDescent="0.25">
      <c r="A19" s="602" t="s">
        <v>730</v>
      </c>
      <c r="B19" s="680">
        <v>6.7726598668187687</v>
      </c>
      <c r="C19" s="571">
        <v>11.475</v>
      </c>
      <c r="D19" s="571">
        <v>1093.2380091138757</v>
      </c>
      <c r="E19" s="571">
        <v>26.524597781883799</v>
      </c>
      <c r="F19" s="571">
        <v>-3.8250000000000002</v>
      </c>
      <c r="G19" s="571">
        <v>1115.9376068957595</v>
      </c>
      <c r="H19" s="571">
        <v>10.438836535379945</v>
      </c>
      <c r="I19" s="571">
        <v>0.95625000000000004</v>
      </c>
      <c r="J19" s="571">
        <v>1127.3326934311394</v>
      </c>
      <c r="K19" s="571">
        <v>10.008272978389963</v>
      </c>
      <c r="L19" s="571">
        <v>20.081250000000001</v>
      </c>
      <c r="M19" s="571">
        <v>1157.4222164095293</v>
      </c>
      <c r="N19" s="571">
        <v>4.5379821001627763</v>
      </c>
      <c r="O19" s="571">
        <v>0</v>
      </c>
      <c r="P19" s="571">
        <v>1161.960198509692</v>
      </c>
      <c r="Q19" s="571">
        <v>6.8926388480856158</v>
      </c>
      <c r="R19" s="571">
        <v>-20.09</v>
      </c>
      <c r="S19" s="571">
        <v>1148.7628373577777</v>
      </c>
      <c r="T19" s="571">
        <v>7.2095614190127977</v>
      </c>
      <c r="U19" s="571">
        <v>12.43125</v>
      </c>
      <c r="V19" s="571">
        <v>1168.4036487767905</v>
      </c>
      <c r="W19" s="571">
        <v>-6.8386092790897361</v>
      </c>
      <c r="X19" s="571">
        <v>-23.9</v>
      </c>
      <c r="Y19" s="571">
        <v>1137.6650394977007</v>
      </c>
      <c r="Z19" s="571">
        <v>5.3</v>
      </c>
      <c r="AA19" s="571">
        <v>0</v>
      </c>
      <c r="AB19" s="571">
        <f t="shared" si="1"/>
        <v>1142.9650394977007</v>
      </c>
      <c r="AC19" s="572" t="s">
        <v>731</v>
      </c>
      <c r="AD19" s="738"/>
      <c r="AE19" s="599"/>
      <c r="AF19" s="737"/>
      <c r="AG19" s="599"/>
      <c r="AH19" s="599"/>
      <c r="AI19" s="599"/>
      <c r="AJ19" s="739"/>
    </row>
    <row r="20" spans="1:36" s="518" customFormat="1" ht="159.94999999999999" customHeight="1" x14ac:dyDescent="0.25">
      <c r="A20" s="600" t="s">
        <v>732</v>
      </c>
      <c r="B20" s="679">
        <v>7.4796609494398769</v>
      </c>
      <c r="C20" s="568">
        <v>-7.0514972810000023</v>
      </c>
      <c r="D20" s="568">
        <v>846.75482679430661</v>
      </c>
      <c r="E20" s="568">
        <v>11.058034435767382</v>
      </c>
      <c r="F20" s="568">
        <v>3.2453491945000028</v>
      </c>
      <c r="G20" s="568">
        <v>861.05821042457399</v>
      </c>
      <c r="H20" s="568">
        <v>15.606153369768824</v>
      </c>
      <c r="I20" s="568">
        <v>-4.4466039740000056</v>
      </c>
      <c r="J20" s="568">
        <v>872.21775982034274</v>
      </c>
      <c r="K20" s="568">
        <v>11.01210094030278</v>
      </c>
      <c r="L20" s="568">
        <v>3.2052730630000017</v>
      </c>
      <c r="M20" s="568">
        <v>886.43513382364551</v>
      </c>
      <c r="N20" s="568">
        <v>36.36544239674663</v>
      </c>
      <c r="O20" s="568">
        <v>1.8551170109999984</v>
      </c>
      <c r="P20" s="568">
        <v>924.65569323139209</v>
      </c>
      <c r="Q20" s="568">
        <v>11.149699999999999</v>
      </c>
      <c r="R20" s="568">
        <v>-0.69999900000000004</v>
      </c>
      <c r="S20" s="568">
        <v>935.1053942313921</v>
      </c>
      <c r="T20" s="568">
        <v>7.6529776360639508</v>
      </c>
      <c r="U20" s="568">
        <v>13.373109176529997</v>
      </c>
      <c r="V20" s="568">
        <v>956.13148104398601</v>
      </c>
      <c r="W20" s="568">
        <v>5.8654790652816606</v>
      </c>
      <c r="X20" s="568">
        <v>59.1</v>
      </c>
      <c r="Y20" s="568">
        <v>1021.0969601092677</v>
      </c>
      <c r="Z20" s="568">
        <v>5.9</v>
      </c>
      <c r="AA20" s="568">
        <v>2.0604421136324733</v>
      </c>
      <c r="AB20" s="568">
        <f t="shared" si="1"/>
        <v>1029.0574022229002</v>
      </c>
      <c r="AC20" s="569" t="s">
        <v>733</v>
      </c>
      <c r="AD20" s="738"/>
      <c r="AE20" s="599"/>
      <c r="AF20" s="737"/>
      <c r="AG20" s="599"/>
      <c r="AH20" s="599"/>
      <c r="AI20" s="599"/>
      <c r="AJ20" s="739"/>
    </row>
    <row r="21" spans="1:36" s="518" customFormat="1" ht="159.94999999999999" customHeight="1" x14ac:dyDescent="0.25">
      <c r="A21" s="602" t="s">
        <v>734</v>
      </c>
      <c r="B21" s="680">
        <v>8.8735805036993689</v>
      </c>
      <c r="C21" s="571">
        <v>-1.7752212000000021</v>
      </c>
      <c r="D21" s="571">
        <v>619.14835930369929</v>
      </c>
      <c r="E21" s="571">
        <v>13.76396712182459</v>
      </c>
      <c r="F21" s="571">
        <v>2.3669616000000007</v>
      </c>
      <c r="G21" s="571">
        <v>635.2792880255239</v>
      </c>
      <c r="H21" s="571">
        <v>13.847454435440191</v>
      </c>
      <c r="I21" s="571">
        <v>6.5091443999999994</v>
      </c>
      <c r="J21" s="571">
        <v>655.63588686096409</v>
      </c>
      <c r="K21" s="571">
        <v>13.245306093578831</v>
      </c>
      <c r="L21" s="571">
        <v>2.3669616000000007</v>
      </c>
      <c r="M21" s="571">
        <v>671.24815455454291</v>
      </c>
      <c r="N21" s="571">
        <v>-0.4733832056624937</v>
      </c>
      <c r="O21" s="571">
        <v>0</v>
      </c>
      <c r="P21" s="571">
        <v>670.77477134888045</v>
      </c>
      <c r="Q21" s="571">
        <v>-0.84659488339023115</v>
      </c>
      <c r="R21" s="571">
        <v>-8.2850000000000001</v>
      </c>
      <c r="S21" s="571">
        <v>661.64317646549023</v>
      </c>
      <c r="T21" s="571">
        <v>-0.87577085461984905</v>
      </c>
      <c r="U21" s="571">
        <v>7.1008847999999984</v>
      </c>
      <c r="V21" s="571">
        <v>667.86829041087037</v>
      </c>
      <c r="W21" s="571">
        <v>-0.81522983053392539</v>
      </c>
      <c r="X21" s="571">
        <v>-4.7</v>
      </c>
      <c r="Y21" s="571">
        <v>662.35306058033643</v>
      </c>
      <c r="Z21" s="571">
        <v>6</v>
      </c>
      <c r="AA21" s="571">
        <v>0</v>
      </c>
      <c r="AB21" s="571">
        <f t="shared" si="1"/>
        <v>668.35306058033643</v>
      </c>
      <c r="AC21" s="572" t="s">
        <v>735</v>
      </c>
      <c r="AD21" s="738"/>
      <c r="AE21" s="599"/>
      <c r="AF21" s="737"/>
      <c r="AG21" s="599"/>
      <c r="AH21" s="599"/>
      <c r="AI21" s="599"/>
      <c r="AJ21" s="739"/>
    </row>
    <row r="22" spans="1:36" s="518" customFormat="1" ht="159.94999999999999" customHeight="1" x14ac:dyDescent="0.25">
      <c r="A22" s="600" t="s">
        <v>736</v>
      </c>
      <c r="B22" s="679">
        <v>7.0081345063676741</v>
      </c>
      <c r="C22" s="568">
        <v>8.5848239999999993</v>
      </c>
      <c r="D22" s="568">
        <v>602.2429585063677</v>
      </c>
      <c r="E22" s="568">
        <v>10.994351413180098</v>
      </c>
      <c r="F22" s="568">
        <v>47.538193999999997</v>
      </c>
      <c r="G22" s="568">
        <v>660.77550391954776</v>
      </c>
      <c r="H22" s="568">
        <v>10.77294306737169</v>
      </c>
      <c r="I22" s="568">
        <v>-140.21903699999999</v>
      </c>
      <c r="J22" s="568">
        <v>531.32940998691947</v>
      </c>
      <c r="K22" s="568">
        <v>10.356732877913196</v>
      </c>
      <c r="L22" s="568">
        <v>1.137213</v>
      </c>
      <c r="M22" s="568">
        <v>542.82335586483259</v>
      </c>
      <c r="N22" s="568">
        <v>1.3558689502583361</v>
      </c>
      <c r="O22" s="568">
        <v>116.829132</v>
      </c>
      <c r="P22" s="568">
        <v>661.00835681509091</v>
      </c>
      <c r="Q22" s="568">
        <v>8.5496999999999996</v>
      </c>
      <c r="R22" s="568">
        <v>23</v>
      </c>
      <c r="S22" s="568">
        <v>692.55805681509094</v>
      </c>
      <c r="T22" s="568">
        <v>69.034102594998657</v>
      </c>
      <c r="U22" s="568">
        <v>40.196199</v>
      </c>
      <c r="V22" s="568">
        <v>801.78835841008959</v>
      </c>
      <c r="W22" s="568">
        <v>1.9845124033747688</v>
      </c>
      <c r="X22" s="568">
        <v>46</v>
      </c>
      <c r="Y22" s="568">
        <v>849.77287081346435</v>
      </c>
      <c r="Z22" s="568">
        <v>18.7</v>
      </c>
      <c r="AA22" s="568">
        <v>145.19999999999999</v>
      </c>
      <c r="AB22" s="568">
        <f t="shared" si="1"/>
        <v>1013.6728708134644</v>
      </c>
      <c r="AC22" s="569" t="s">
        <v>737</v>
      </c>
      <c r="AD22" s="738"/>
      <c r="AE22" s="599"/>
      <c r="AF22" s="737"/>
      <c r="AG22" s="599"/>
      <c r="AH22" s="599"/>
      <c r="AI22" s="599"/>
      <c r="AJ22" s="739"/>
    </row>
    <row r="23" spans="1:36" s="518" customFormat="1" ht="159.94999999999999" customHeight="1" x14ac:dyDescent="0.25">
      <c r="A23" s="602" t="s">
        <v>738</v>
      </c>
      <c r="B23" s="680">
        <v>2.2300473922078918</v>
      </c>
      <c r="C23" s="571">
        <v>0</v>
      </c>
      <c r="D23" s="571">
        <v>474.88666055339536</v>
      </c>
      <c r="E23" s="571">
        <v>2.5512063813395827</v>
      </c>
      <c r="F23" s="571">
        <v>0</v>
      </c>
      <c r="G23" s="571">
        <v>477.43786693473493</v>
      </c>
      <c r="H23" s="571">
        <v>4.0067918177467421</v>
      </c>
      <c r="I23" s="571">
        <v>0</v>
      </c>
      <c r="J23" s="571">
        <v>481.44465875248164</v>
      </c>
      <c r="K23" s="571">
        <v>4.7660064444383012</v>
      </c>
      <c r="L23" s="571">
        <v>0</v>
      </c>
      <c r="M23" s="571">
        <v>486.21066519691993</v>
      </c>
      <c r="N23" s="571">
        <v>3.5586839918428343</v>
      </c>
      <c r="O23" s="571">
        <v>0</v>
      </c>
      <c r="P23" s="571">
        <v>489.76934918876276</v>
      </c>
      <c r="Q23" s="571">
        <v>6.1426347720649357</v>
      </c>
      <c r="R23" s="571">
        <v>0</v>
      </c>
      <c r="S23" s="571">
        <v>495.91198396082768</v>
      </c>
      <c r="T23" s="571">
        <v>8.9448780973807818</v>
      </c>
      <c r="U23" s="571">
        <v>0</v>
      </c>
      <c r="V23" s="571">
        <v>504.85686205820849</v>
      </c>
      <c r="W23" s="571">
        <v>8.4902347113981236</v>
      </c>
      <c r="X23" s="571">
        <v>0</v>
      </c>
      <c r="Y23" s="571">
        <v>513.34709676960665</v>
      </c>
      <c r="Z23" s="571">
        <v>2.1</v>
      </c>
      <c r="AA23" s="571">
        <v>0</v>
      </c>
      <c r="AB23" s="571">
        <f t="shared" si="1"/>
        <v>515.44709676960667</v>
      </c>
      <c r="AC23" s="572" t="s">
        <v>739</v>
      </c>
      <c r="AD23" s="738"/>
      <c r="AE23" s="599"/>
      <c r="AF23" s="737"/>
      <c r="AG23" s="599"/>
      <c r="AH23" s="599"/>
      <c r="AI23" s="599"/>
      <c r="AJ23" s="739"/>
    </row>
    <row r="24" spans="1:36" s="518" customFormat="1" ht="159.94999999999999" customHeight="1" x14ac:dyDescent="0.25">
      <c r="A24" s="600" t="s">
        <v>740</v>
      </c>
      <c r="B24" s="679">
        <v>13.222878466464097</v>
      </c>
      <c r="C24" s="568">
        <v>2.8443000000000001</v>
      </c>
      <c r="D24" s="568">
        <v>457.68168043177059</v>
      </c>
      <c r="E24" s="568">
        <v>19.53015890323751</v>
      </c>
      <c r="F24" s="568">
        <v>-14.0219</v>
      </c>
      <c r="G24" s="568">
        <v>463.18993933500809</v>
      </c>
      <c r="H24" s="568">
        <v>22.272158855909165</v>
      </c>
      <c r="I24" s="568">
        <v>-5.9880000000000004</v>
      </c>
      <c r="J24" s="568">
        <v>479.47409819091723</v>
      </c>
      <c r="K24" s="568">
        <v>20.468331650723041</v>
      </c>
      <c r="L24" s="568">
        <v>-2.9940000000000002</v>
      </c>
      <c r="M24" s="568">
        <v>496.94842984164023</v>
      </c>
      <c r="N24" s="568">
        <v>13.860069032793163</v>
      </c>
      <c r="O24" s="568">
        <v>-4.9899999999999851</v>
      </c>
      <c r="P24" s="568">
        <v>505.81849887443337</v>
      </c>
      <c r="Q24" s="568">
        <v>25.324942</v>
      </c>
      <c r="R24" s="568">
        <v>13.971999999999985</v>
      </c>
      <c r="S24" s="568">
        <v>545.11544087443338</v>
      </c>
      <c r="T24" s="568">
        <v>20.479192964364476</v>
      </c>
      <c r="U24" s="568">
        <v>7.984</v>
      </c>
      <c r="V24" s="568">
        <v>573.57863383879794</v>
      </c>
      <c r="W24" s="568">
        <v>24.352681009322531</v>
      </c>
      <c r="X24" s="568">
        <v>66.099999999999994</v>
      </c>
      <c r="Y24" s="568">
        <v>664.03131484812047</v>
      </c>
      <c r="Z24" s="568">
        <v>12.6</v>
      </c>
      <c r="AA24" s="568">
        <v>-6.6751023709203672</v>
      </c>
      <c r="AB24" s="568">
        <f t="shared" si="1"/>
        <v>669.9562124772001</v>
      </c>
      <c r="AC24" s="569" t="s">
        <v>741</v>
      </c>
      <c r="AD24" s="738"/>
      <c r="AE24" s="599"/>
      <c r="AF24" s="737"/>
      <c r="AG24" s="599"/>
      <c r="AH24" s="599"/>
      <c r="AI24" s="599"/>
      <c r="AJ24" s="739"/>
    </row>
    <row r="25" spans="1:36" s="518" customFormat="1" ht="159.94999999999999" customHeight="1" x14ac:dyDescent="0.25">
      <c r="A25" s="602" t="s">
        <v>742</v>
      </c>
      <c r="B25" s="680">
        <v>0.29438242620603361</v>
      </c>
      <c r="C25" s="571">
        <v>0.63706367400000152</v>
      </c>
      <c r="D25" s="571">
        <v>399.98022646280975</v>
      </c>
      <c r="E25" s="571">
        <v>3.1603607169738841</v>
      </c>
      <c r="F25" s="571">
        <v>-1.3359619309999984</v>
      </c>
      <c r="G25" s="571">
        <v>401.80462524878368</v>
      </c>
      <c r="H25" s="571">
        <v>6.1130193960330521</v>
      </c>
      <c r="I25" s="571">
        <v>-0.7756523960000028</v>
      </c>
      <c r="J25" s="571">
        <v>407.14199224881673</v>
      </c>
      <c r="K25" s="571">
        <v>2.5999501323634999</v>
      </c>
      <c r="L25" s="571">
        <v>0.21570561450000095</v>
      </c>
      <c r="M25" s="571">
        <v>409.95764799568025</v>
      </c>
      <c r="N25" s="571">
        <v>4.4555984288122072</v>
      </c>
      <c r="O25" s="571">
        <v>0.95401680950000067</v>
      </c>
      <c r="P25" s="571">
        <v>415.36726323399245</v>
      </c>
      <c r="Q25" s="571">
        <v>2.4529801559384299</v>
      </c>
      <c r="R25" s="571">
        <v>-1.060444520389999</v>
      </c>
      <c r="S25" s="571">
        <v>416.75979886954087</v>
      </c>
      <c r="T25" s="571">
        <v>3.139636155245578</v>
      </c>
      <c r="U25" s="571">
        <v>3.7956558394999975</v>
      </c>
      <c r="V25" s="571">
        <v>423.69509086428644</v>
      </c>
      <c r="W25" s="571">
        <v>10.080481660374522</v>
      </c>
      <c r="X25" s="571">
        <v>15.4</v>
      </c>
      <c r="Y25" s="571">
        <v>449.17557252466094</v>
      </c>
      <c r="Z25" s="571">
        <v>2.9</v>
      </c>
      <c r="AA25" s="571">
        <v>1.0383285673380143</v>
      </c>
      <c r="AB25" s="571">
        <f t="shared" si="1"/>
        <v>453.11390109199891</v>
      </c>
      <c r="AC25" s="572" t="s">
        <v>743</v>
      </c>
      <c r="AD25" s="738"/>
      <c r="AE25" s="599"/>
      <c r="AF25" s="737"/>
      <c r="AG25" s="599"/>
      <c r="AH25" s="599"/>
      <c r="AI25" s="599"/>
      <c r="AJ25" s="739"/>
    </row>
    <row r="26" spans="1:36" s="518" customFormat="1" ht="159.94999999999999" customHeight="1" x14ac:dyDescent="0.25">
      <c r="A26" s="600" t="s">
        <v>744</v>
      </c>
      <c r="B26" s="679">
        <v>8.4553668965888686</v>
      </c>
      <c r="C26" s="568">
        <v>0</v>
      </c>
      <c r="D26" s="568">
        <v>384.8847151690415</v>
      </c>
      <c r="E26" s="568">
        <v>4.5995960827746538</v>
      </c>
      <c r="F26" s="568">
        <v>0</v>
      </c>
      <c r="G26" s="568">
        <v>389.48431125181617</v>
      </c>
      <c r="H26" s="568">
        <v>9.2814467182400264</v>
      </c>
      <c r="I26" s="568">
        <v>0</v>
      </c>
      <c r="J26" s="568">
        <v>398.7657579700562</v>
      </c>
      <c r="K26" s="568">
        <v>10.077514932004103</v>
      </c>
      <c r="L26" s="568">
        <v>0</v>
      </c>
      <c r="M26" s="568">
        <v>408.84327290206028</v>
      </c>
      <c r="N26" s="568">
        <v>20.627909619266703</v>
      </c>
      <c r="O26" s="568">
        <v>0</v>
      </c>
      <c r="P26" s="568">
        <v>429.47118252132697</v>
      </c>
      <c r="Q26" s="568">
        <v>16.355613000000002</v>
      </c>
      <c r="R26" s="568">
        <v>0</v>
      </c>
      <c r="S26" s="568">
        <v>445.82679552132697</v>
      </c>
      <c r="T26" s="568">
        <v>19.11578817151501</v>
      </c>
      <c r="U26" s="568">
        <v>0</v>
      </c>
      <c r="V26" s="568">
        <v>464.94258369284199</v>
      </c>
      <c r="W26" s="568">
        <v>12.15928930336244</v>
      </c>
      <c r="X26" s="568">
        <v>0</v>
      </c>
      <c r="Y26" s="568">
        <v>477.10187299620441</v>
      </c>
      <c r="Z26" s="568">
        <v>13.4</v>
      </c>
      <c r="AA26" s="568">
        <v>0</v>
      </c>
      <c r="AB26" s="568">
        <f t="shared" si="1"/>
        <v>490.50187299620438</v>
      </c>
      <c r="AC26" s="569" t="s">
        <v>745</v>
      </c>
      <c r="AD26" s="738"/>
      <c r="AE26" s="599"/>
      <c r="AF26" s="737"/>
      <c r="AG26" s="599"/>
      <c r="AH26" s="599"/>
      <c r="AI26" s="599"/>
      <c r="AJ26" s="739"/>
    </row>
    <row r="27" spans="1:36" s="518" customFormat="1" ht="159.94999999999999" customHeight="1" x14ac:dyDescent="0.25">
      <c r="A27" s="602" t="s">
        <v>746</v>
      </c>
      <c r="B27" s="680">
        <v>0.42313222561297809</v>
      </c>
      <c r="C27" s="571">
        <v>0</v>
      </c>
      <c r="D27" s="571">
        <v>312.07997613838711</v>
      </c>
      <c r="E27" s="571">
        <v>0.4008427517760263</v>
      </c>
      <c r="F27" s="571">
        <v>0</v>
      </c>
      <c r="G27" s="571">
        <v>312.48081889016316</v>
      </c>
      <c r="H27" s="571">
        <v>0.35124486975658398</v>
      </c>
      <c r="I27" s="571">
        <v>0</v>
      </c>
      <c r="J27" s="571">
        <v>312.83206375991972</v>
      </c>
      <c r="K27" s="571">
        <v>2.3656596233280278</v>
      </c>
      <c r="L27" s="571">
        <v>0</v>
      </c>
      <c r="M27" s="571">
        <v>315.19772338324776</v>
      </c>
      <c r="N27" s="571">
        <v>-1.4657493372422099</v>
      </c>
      <c r="O27" s="571">
        <v>0</v>
      </c>
      <c r="P27" s="571">
        <v>313.73197404600558</v>
      </c>
      <c r="Q27" s="571">
        <v>82.221689999999995</v>
      </c>
      <c r="R27" s="571">
        <v>0</v>
      </c>
      <c r="S27" s="571">
        <v>395.95366404600554</v>
      </c>
      <c r="T27" s="571">
        <v>-5.9824305081664484</v>
      </c>
      <c r="U27" s="571">
        <v>0</v>
      </c>
      <c r="V27" s="571">
        <v>389.97123353783911</v>
      </c>
      <c r="W27" s="571">
        <v>2.8814270305215595</v>
      </c>
      <c r="X27" s="571">
        <v>0</v>
      </c>
      <c r="Y27" s="571">
        <v>392.85266056836065</v>
      </c>
      <c r="Z27" s="571">
        <v>0.41697070560143373</v>
      </c>
      <c r="AA27" s="571">
        <v>0</v>
      </c>
      <c r="AB27" s="571">
        <f t="shared" si="1"/>
        <v>393.26963127396209</v>
      </c>
      <c r="AC27" s="572" t="s">
        <v>747</v>
      </c>
      <c r="AD27" s="738"/>
      <c r="AE27" s="599"/>
      <c r="AF27" s="737"/>
      <c r="AG27" s="599"/>
      <c r="AH27" s="599"/>
      <c r="AI27" s="599"/>
      <c r="AJ27" s="739"/>
    </row>
    <row r="28" spans="1:36" s="518" customFormat="1" ht="159.94999999999999" customHeight="1" x14ac:dyDescent="0.25">
      <c r="A28" s="604" t="s">
        <v>748</v>
      </c>
      <c r="B28" s="714">
        <v>20.743552711240682</v>
      </c>
      <c r="C28" s="577">
        <v>-13.60954932046174</v>
      </c>
      <c r="D28" s="577">
        <v>5947.7340033907794</v>
      </c>
      <c r="E28" s="577">
        <v>78.294532950835446</v>
      </c>
      <c r="F28" s="577">
        <v>101.6873134204684</v>
      </c>
      <c r="G28" s="577">
        <v>6127.715849762084</v>
      </c>
      <c r="H28" s="577">
        <v>65.869621661098051</v>
      </c>
      <c r="I28" s="577">
        <v>-101.10444202208191</v>
      </c>
      <c r="J28" s="577">
        <v>6092.4810294010995</v>
      </c>
      <c r="K28" s="577">
        <v>72.690430515256566</v>
      </c>
      <c r="L28" s="577">
        <v>14.127592429892417</v>
      </c>
      <c r="M28" s="577">
        <v>6179.2990523462486</v>
      </c>
      <c r="N28" s="577">
        <v>91.551689647482903</v>
      </c>
      <c r="O28" s="577">
        <v>-154.48319401388099</v>
      </c>
      <c r="P28" s="577">
        <v>6116.4875479798502</v>
      </c>
      <c r="Q28" s="713">
        <v>74.78</v>
      </c>
      <c r="R28" s="577">
        <v>-11.304</v>
      </c>
      <c r="S28" s="713">
        <v>6179.9635479798499</v>
      </c>
      <c r="T28" s="577">
        <v>84.831753797896425</v>
      </c>
      <c r="U28" s="577">
        <v>62.431453350939194</v>
      </c>
      <c r="V28" s="577">
        <v>6327.2267551286859</v>
      </c>
      <c r="W28" s="577">
        <v>69.504025691132512</v>
      </c>
      <c r="X28" s="577">
        <v>-4.8000000000000398</v>
      </c>
      <c r="Y28" s="577">
        <v>6391.9307808198182</v>
      </c>
      <c r="Z28" s="577">
        <v>50.6</v>
      </c>
      <c r="AA28" s="577">
        <v>-125.3</v>
      </c>
      <c r="AB28" s="577">
        <f t="shared" si="1"/>
        <v>6317.2307808198184</v>
      </c>
      <c r="AC28" s="578" t="s">
        <v>749</v>
      </c>
      <c r="AD28" s="738"/>
      <c r="AE28" s="599"/>
      <c r="AF28" s="737"/>
      <c r="AG28" s="599"/>
      <c r="AH28" s="599"/>
      <c r="AI28" s="599"/>
      <c r="AJ28" s="739"/>
    </row>
    <row r="29" spans="1:36" ht="9.9499999999999993" customHeight="1" x14ac:dyDescent="0.95">
      <c r="B29" s="606"/>
      <c r="C29" s="606"/>
      <c r="D29" s="606"/>
      <c r="E29" s="606"/>
      <c r="F29" s="606"/>
      <c r="G29" s="606"/>
      <c r="H29" s="606"/>
      <c r="I29" s="606"/>
      <c r="J29" s="606"/>
      <c r="K29" s="606"/>
      <c r="L29" s="606"/>
      <c r="M29" s="606"/>
      <c r="N29" s="606"/>
      <c r="O29" s="606"/>
      <c r="P29" s="606"/>
      <c r="Q29" s="606"/>
      <c r="R29" s="606"/>
      <c r="S29" s="606"/>
      <c r="T29" s="606"/>
      <c r="U29" s="606"/>
      <c r="V29" s="606"/>
      <c r="W29" s="606"/>
      <c r="X29" s="606"/>
      <c r="Y29" s="606"/>
      <c r="Z29" s="606"/>
      <c r="AA29" s="606"/>
      <c r="AB29" s="606"/>
      <c r="AF29" s="737"/>
      <c r="AJ29" s="739"/>
    </row>
    <row r="30" spans="1:36" s="583" customFormat="1" ht="162" customHeight="1" x14ac:dyDescent="1.35">
      <c r="A30" s="579" t="s">
        <v>547</v>
      </c>
      <c r="B30" s="580"/>
      <c r="C30" s="580"/>
      <c r="D30" s="580"/>
      <c r="E30" s="580"/>
      <c r="F30" s="580"/>
      <c r="G30" s="580"/>
      <c r="H30" s="580"/>
      <c r="I30" s="580"/>
      <c r="J30" s="580"/>
      <c r="K30" s="580"/>
      <c r="L30" s="580"/>
      <c r="M30" s="580"/>
      <c r="N30" s="580"/>
      <c r="O30" s="580"/>
      <c r="P30" s="580"/>
      <c r="Q30" s="580"/>
      <c r="R30" s="580"/>
      <c r="S30" s="580"/>
      <c r="T30" s="580"/>
      <c r="U30" s="580"/>
      <c r="V30" s="580"/>
      <c r="W30" s="580"/>
      <c r="X30" s="580"/>
      <c r="Y30" s="580"/>
      <c r="Z30" s="715"/>
      <c r="AA30" s="580"/>
      <c r="AB30" s="580"/>
      <c r="AC30" s="582" t="s">
        <v>546</v>
      </c>
      <c r="AE30" s="518"/>
    </row>
    <row r="31" spans="1:36" s="583" customFormat="1" ht="92.25" x14ac:dyDescent="1.35">
      <c r="A31" s="579" t="s">
        <v>756</v>
      </c>
      <c r="B31" s="715"/>
      <c r="C31" s="715"/>
      <c r="D31" s="715"/>
      <c r="E31" s="715"/>
      <c r="F31" s="715"/>
      <c r="G31" s="715"/>
      <c r="H31" s="715"/>
      <c r="I31" s="715"/>
      <c r="J31" s="715"/>
      <c r="K31" s="715"/>
      <c r="L31" s="715"/>
      <c r="M31" s="715"/>
      <c r="N31" s="715"/>
      <c r="O31" s="715"/>
      <c r="P31" s="715"/>
      <c r="Q31" s="715"/>
      <c r="R31" s="715"/>
      <c r="S31" s="715"/>
      <c r="T31" s="715"/>
      <c r="U31" s="715"/>
      <c r="V31" s="715"/>
      <c r="W31" s="715"/>
      <c r="X31" s="715"/>
      <c r="Y31" s="715"/>
      <c r="Z31" s="715"/>
      <c r="AA31" s="715"/>
      <c r="AB31" s="715"/>
      <c r="AC31" s="582" t="s">
        <v>757</v>
      </c>
      <c r="AE31" s="518"/>
    </row>
  </sheetData>
  <mergeCells count="5">
    <mergeCell ref="A8:A9"/>
    <mergeCell ref="AC8:AC9"/>
    <mergeCell ref="B2:AB2"/>
    <mergeCell ref="B3:AB3"/>
    <mergeCell ref="B4:AB4"/>
  </mergeCells>
  <conditionalFormatting sqref="A13">
    <cfRule type="duplicateValues" dxfId="3" priority="4"/>
  </conditionalFormatting>
  <conditionalFormatting sqref="A12">
    <cfRule type="duplicateValues" dxfId="2" priority="3"/>
  </conditionalFormatting>
  <conditionalFormatting sqref="A15 A17 A19 A21 A23 A25 A27">
    <cfRule type="duplicateValues" dxfId="1" priority="2"/>
  </conditionalFormatting>
  <conditionalFormatting sqref="A14 A16 A18 A20 A22 A24 A26 A28">
    <cfRule type="duplicateValues" dxfId="0" priority="1"/>
  </conditionalFormatting>
  <printOptions horizontalCentered="1" verticalCentered="1"/>
  <pageMargins left="0.118110236220472" right="0.118110236220472" top="0.15748031496063" bottom="0.15748031496063" header="0.31496062992126" footer="0.31496062992126"/>
  <pageSetup scale="1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E285"/>
  <sheetViews>
    <sheetView rightToLeft="1" topLeftCell="AA1" zoomScale="50" zoomScaleNormal="50" workbookViewId="0">
      <selection activeCell="C3" sqref="C3:C5"/>
    </sheetView>
  </sheetViews>
  <sheetFormatPr defaultColWidth="9.140625" defaultRowHeight="12.75" x14ac:dyDescent="0.2"/>
  <cols>
    <col min="1" max="1" width="9.7109375" style="7" bestFit="1" customWidth="1"/>
    <col min="2" max="2" width="66.140625" style="1" customWidth="1"/>
    <col min="3" max="26" width="26.7109375" style="1" hidden="1" customWidth="1"/>
    <col min="27" max="28" width="26.7109375" style="1" customWidth="1"/>
    <col min="29" max="88" width="30.7109375" style="1" hidden="1" customWidth="1"/>
    <col min="89" max="89" width="21.5703125" style="1" hidden="1" customWidth="1"/>
    <col min="90" max="91" width="20.85546875" style="1" hidden="1" customWidth="1"/>
    <col min="92" max="93" width="21.5703125" style="1" hidden="1" customWidth="1"/>
    <col min="94" max="94" width="20.85546875" style="1" hidden="1" customWidth="1"/>
    <col min="95" max="95" width="21.5703125" style="1" hidden="1" customWidth="1"/>
    <col min="96" max="96" width="26.42578125" style="1" hidden="1" customWidth="1"/>
    <col min="97" max="97" width="26.42578125" style="1" customWidth="1"/>
    <col min="98" max="105" width="24.7109375" style="1" customWidth="1"/>
    <col min="106" max="108" width="24.7109375" style="1" hidden="1" customWidth="1"/>
    <col min="109" max="109" width="75.7109375" style="1" customWidth="1"/>
    <col min="110" max="110" width="13.140625" style="7" customWidth="1"/>
    <col min="111" max="114" width="13.85546875" style="7" bestFit="1" customWidth="1"/>
    <col min="115" max="115" width="15" style="7" bestFit="1" customWidth="1"/>
    <col min="116" max="125" width="13.85546875" style="7" bestFit="1" customWidth="1"/>
    <col min="126" max="130" width="12.140625" style="7" bestFit="1" customWidth="1"/>
    <col min="131" max="187" width="13.85546875" style="7" bestFit="1" customWidth="1"/>
    <col min="188" max="16384" width="9.140625" style="7"/>
  </cols>
  <sheetData>
    <row r="1" spans="1:187" ht="18" customHeight="1" x14ac:dyDescent="0.2"/>
    <row r="2" spans="1:187" ht="40.15" customHeight="1" x14ac:dyDescent="0.4">
      <c r="B2" s="960" t="s">
        <v>444</v>
      </c>
      <c r="C2" s="960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342" t="s">
        <v>239</v>
      </c>
      <c r="W2" s="342"/>
      <c r="X2" s="839" t="s">
        <v>839</v>
      </c>
      <c r="Y2" s="839"/>
      <c r="Z2" s="839"/>
      <c r="AA2" s="839"/>
      <c r="AB2" s="839"/>
      <c r="AC2" s="839"/>
      <c r="AD2" s="839"/>
      <c r="AE2" s="839"/>
      <c r="AF2" s="839"/>
      <c r="AG2" s="839"/>
      <c r="AH2" s="839"/>
      <c r="AI2" s="839"/>
      <c r="AJ2" s="839"/>
      <c r="AK2" s="839"/>
      <c r="AL2" s="839"/>
      <c r="AM2" s="839"/>
      <c r="AN2" s="839"/>
      <c r="AO2" s="839"/>
      <c r="AP2" s="839"/>
      <c r="AQ2" s="839"/>
      <c r="AR2" s="839"/>
      <c r="AS2" s="839"/>
      <c r="AT2" s="839"/>
      <c r="AU2" s="839"/>
      <c r="AV2" s="839"/>
      <c r="AW2" s="839"/>
      <c r="AX2" s="839"/>
      <c r="AY2" s="839"/>
      <c r="AZ2" s="839"/>
      <c r="BA2" s="839"/>
      <c r="BB2" s="839"/>
      <c r="BC2" s="839"/>
      <c r="BD2" s="839"/>
      <c r="BE2" s="839"/>
      <c r="BF2" s="839"/>
      <c r="BG2" s="839"/>
      <c r="BH2" s="839"/>
      <c r="BI2" s="839"/>
      <c r="BJ2" s="839"/>
      <c r="BK2" s="839"/>
      <c r="BL2" s="839"/>
      <c r="BM2" s="839"/>
      <c r="BN2" s="839"/>
      <c r="BO2" s="839"/>
      <c r="BP2" s="839"/>
      <c r="BQ2" s="839"/>
      <c r="BR2" s="839"/>
      <c r="BS2" s="839"/>
      <c r="BT2" s="839"/>
      <c r="BU2" s="839"/>
      <c r="BV2" s="839"/>
      <c r="BW2" s="839"/>
      <c r="BX2" s="839"/>
      <c r="BY2" s="839"/>
      <c r="BZ2" s="839"/>
      <c r="CA2" s="839"/>
      <c r="CB2" s="839"/>
      <c r="CC2" s="839"/>
      <c r="CD2" s="839"/>
      <c r="CE2" s="839"/>
      <c r="CF2" s="839"/>
      <c r="CG2" s="839"/>
      <c r="CH2" s="839"/>
      <c r="CI2" s="839"/>
      <c r="CJ2" s="839"/>
      <c r="CK2" s="839"/>
      <c r="CL2" s="839"/>
      <c r="CM2" s="839"/>
      <c r="CN2" s="839"/>
      <c r="CO2" s="839"/>
      <c r="CP2" s="839"/>
      <c r="CQ2" s="839"/>
      <c r="CR2" s="839"/>
      <c r="CS2" s="839"/>
      <c r="CT2" s="839"/>
      <c r="CU2" s="839"/>
      <c r="CV2" s="839"/>
      <c r="CW2" s="839"/>
      <c r="CX2" s="839"/>
      <c r="CY2" s="839"/>
      <c r="CZ2" s="839"/>
      <c r="DA2" s="756"/>
      <c r="DB2" s="756"/>
      <c r="DC2" s="756"/>
      <c r="DD2" s="756"/>
      <c r="DE2" s="474" t="s">
        <v>225</v>
      </c>
      <c r="DF2" s="99"/>
    </row>
    <row r="3" spans="1:187" ht="40.15" customHeight="1" x14ac:dyDescent="0.4">
      <c r="B3" s="760"/>
      <c r="C3" s="760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756"/>
      <c r="W3" s="756"/>
      <c r="X3" s="875" t="s">
        <v>513</v>
      </c>
      <c r="Y3" s="875"/>
      <c r="Z3" s="875"/>
      <c r="AA3" s="875"/>
      <c r="AB3" s="875"/>
      <c r="AC3" s="875"/>
      <c r="AD3" s="875"/>
      <c r="AE3" s="875"/>
      <c r="AF3" s="875"/>
      <c r="AG3" s="875"/>
      <c r="AH3" s="875"/>
      <c r="AI3" s="875"/>
      <c r="AJ3" s="875"/>
      <c r="AK3" s="875"/>
      <c r="AL3" s="875"/>
      <c r="AM3" s="875"/>
      <c r="AN3" s="875"/>
      <c r="AO3" s="875"/>
      <c r="AP3" s="875"/>
      <c r="AQ3" s="875"/>
      <c r="AR3" s="875"/>
      <c r="AS3" s="875"/>
      <c r="AT3" s="875"/>
      <c r="AU3" s="875"/>
      <c r="AV3" s="875"/>
      <c r="AW3" s="875"/>
      <c r="AX3" s="875"/>
      <c r="AY3" s="875"/>
      <c r="AZ3" s="875"/>
      <c r="BA3" s="875"/>
      <c r="BB3" s="875"/>
      <c r="BC3" s="875"/>
      <c r="BD3" s="875"/>
      <c r="BE3" s="875"/>
      <c r="BF3" s="875"/>
      <c r="BG3" s="875"/>
      <c r="BH3" s="875"/>
      <c r="BI3" s="875"/>
      <c r="BJ3" s="875"/>
      <c r="BK3" s="875"/>
      <c r="BL3" s="875"/>
      <c r="BM3" s="875"/>
      <c r="BN3" s="875"/>
      <c r="BO3" s="875"/>
      <c r="BP3" s="875"/>
      <c r="BQ3" s="875"/>
      <c r="BR3" s="875"/>
      <c r="BS3" s="875"/>
      <c r="BT3" s="875"/>
      <c r="BU3" s="875"/>
      <c r="BV3" s="875"/>
      <c r="BW3" s="875"/>
      <c r="BX3" s="875"/>
      <c r="BY3" s="875"/>
      <c r="BZ3" s="875"/>
      <c r="CA3" s="875"/>
      <c r="CB3" s="875"/>
      <c r="CC3" s="875"/>
      <c r="CD3" s="875"/>
      <c r="CE3" s="875"/>
      <c r="CF3" s="875"/>
      <c r="CG3" s="875"/>
      <c r="CH3" s="875"/>
      <c r="CI3" s="875"/>
      <c r="CJ3" s="875"/>
      <c r="CK3" s="875"/>
      <c r="CL3" s="875"/>
      <c r="CM3" s="875"/>
      <c r="CN3" s="875"/>
      <c r="CO3" s="875"/>
      <c r="CP3" s="875"/>
      <c r="CQ3" s="875"/>
      <c r="CR3" s="875"/>
      <c r="CS3" s="875"/>
      <c r="CT3" s="875"/>
      <c r="CU3" s="875"/>
      <c r="CV3" s="875"/>
      <c r="CW3" s="875"/>
      <c r="CX3" s="875"/>
      <c r="CY3" s="875"/>
      <c r="CZ3" s="875"/>
      <c r="DA3" s="757"/>
      <c r="DB3" s="757"/>
      <c r="DC3" s="757"/>
      <c r="DD3" s="757"/>
      <c r="DE3" s="388"/>
      <c r="DF3" s="99"/>
    </row>
    <row r="4" spans="1:187" ht="40.15" customHeight="1" x14ac:dyDescent="0.4">
      <c r="B4" s="760"/>
      <c r="C4" s="760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756"/>
      <c r="W4" s="756"/>
      <c r="X4" s="875" t="s">
        <v>514</v>
      </c>
      <c r="Y4" s="875"/>
      <c r="Z4" s="875"/>
      <c r="AA4" s="875"/>
      <c r="AB4" s="875"/>
      <c r="AC4" s="875"/>
      <c r="AD4" s="875"/>
      <c r="AE4" s="875"/>
      <c r="AF4" s="875"/>
      <c r="AG4" s="875"/>
      <c r="AH4" s="875"/>
      <c r="AI4" s="875"/>
      <c r="AJ4" s="875"/>
      <c r="AK4" s="875"/>
      <c r="AL4" s="875"/>
      <c r="AM4" s="875"/>
      <c r="AN4" s="875"/>
      <c r="AO4" s="875"/>
      <c r="AP4" s="875"/>
      <c r="AQ4" s="875"/>
      <c r="AR4" s="875"/>
      <c r="AS4" s="875"/>
      <c r="AT4" s="875"/>
      <c r="AU4" s="875"/>
      <c r="AV4" s="875"/>
      <c r="AW4" s="875"/>
      <c r="AX4" s="875"/>
      <c r="AY4" s="875"/>
      <c r="AZ4" s="875"/>
      <c r="BA4" s="875"/>
      <c r="BB4" s="875"/>
      <c r="BC4" s="875"/>
      <c r="BD4" s="875"/>
      <c r="BE4" s="875"/>
      <c r="BF4" s="875"/>
      <c r="BG4" s="875"/>
      <c r="BH4" s="875"/>
      <c r="BI4" s="875"/>
      <c r="BJ4" s="875"/>
      <c r="BK4" s="875"/>
      <c r="BL4" s="875"/>
      <c r="BM4" s="875"/>
      <c r="BN4" s="875"/>
      <c r="BO4" s="875"/>
      <c r="BP4" s="875"/>
      <c r="BQ4" s="875"/>
      <c r="BR4" s="875"/>
      <c r="BS4" s="875"/>
      <c r="BT4" s="875"/>
      <c r="BU4" s="875"/>
      <c r="BV4" s="875"/>
      <c r="BW4" s="875"/>
      <c r="BX4" s="875"/>
      <c r="BY4" s="875"/>
      <c r="BZ4" s="875"/>
      <c r="CA4" s="875"/>
      <c r="CB4" s="875"/>
      <c r="CC4" s="875"/>
      <c r="CD4" s="875"/>
      <c r="CE4" s="875"/>
      <c r="CF4" s="875"/>
      <c r="CG4" s="875"/>
      <c r="CH4" s="875"/>
      <c r="CI4" s="875"/>
      <c r="CJ4" s="875"/>
      <c r="CK4" s="875"/>
      <c r="CL4" s="875"/>
      <c r="CM4" s="875"/>
      <c r="CN4" s="875"/>
      <c r="CO4" s="875"/>
      <c r="CP4" s="875"/>
      <c r="CQ4" s="875"/>
      <c r="CR4" s="875"/>
      <c r="CS4" s="875"/>
      <c r="CT4" s="875"/>
      <c r="CU4" s="875"/>
      <c r="CV4" s="875"/>
      <c r="CW4" s="875"/>
      <c r="CX4" s="875"/>
      <c r="CY4" s="875"/>
      <c r="CZ4" s="875"/>
      <c r="DA4" s="757"/>
      <c r="DB4" s="757"/>
      <c r="DC4" s="757"/>
      <c r="DD4" s="757"/>
      <c r="DE4" s="293" t="s">
        <v>44</v>
      </c>
      <c r="DF4" s="99"/>
    </row>
    <row r="5" spans="1:187" ht="10.15" customHeight="1" x14ac:dyDescent="0.4">
      <c r="B5" s="760"/>
      <c r="C5" s="760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756"/>
      <c r="W5" s="756"/>
      <c r="X5" s="756"/>
      <c r="Y5" s="756"/>
      <c r="Z5" s="756"/>
      <c r="AA5" s="756"/>
      <c r="AB5" s="756"/>
      <c r="AC5" s="756"/>
      <c r="AD5" s="756"/>
      <c r="AE5" s="756"/>
      <c r="AF5" s="756"/>
      <c r="AG5" s="756"/>
      <c r="AH5" s="756"/>
      <c r="AI5" s="756"/>
      <c r="AJ5" s="756"/>
      <c r="AK5" s="756"/>
      <c r="AL5" s="756"/>
      <c r="AM5" s="756"/>
      <c r="AN5" s="756"/>
      <c r="AO5" s="756"/>
      <c r="AP5" s="756"/>
      <c r="AQ5" s="756"/>
      <c r="AR5" s="756"/>
      <c r="AS5" s="756"/>
      <c r="AT5" s="756"/>
      <c r="AU5" s="756"/>
      <c r="AV5" s="756"/>
      <c r="AW5" s="756"/>
      <c r="AX5" s="756"/>
      <c r="AY5" s="756"/>
      <c r="AZ5" s="756"/>
      <c r="BA5" s="756"/>
      <c r="BB5" s="756"/>
      <c r="BC5" s="756"/>
      <c r="BD5" s="756"/>
      <c r="BE5" s="756"/>
      <c r="BF5" s="756"/>
      <c r="BG5" s="756"/>
      <c r="BH5" s="756"/>
      <c r="BI5" s="756"/>
      <c r="BJ5" s="756"/>
      <c r="BK5" s="756"/>
      <c r="BL5" s="756"/>
      <c r="BM5" s="756"/>
      <c r="BN5" s="756"/>
      <c r="BO5" s="756"/>
      <c r="BP5" s="756"/>
      <c r="BQ5" s="756"/>
      <c r="BR5" s="756"/>
      <c r="BS5" s="756"/>
      <c r="BT5" s="756"/>
      <c r="BU5" s="756"/>
      <c r="BV5" s="756"/>
      <c r="BW5" s="756"/>
      <c r="BX5" s="756"/>
      <c r="BY5" s="756"/>
      <c r="BZ5" s="756"/>
      <c r="CA5" s="756"/>
      <c r="CB5" s="756"/>
      <c r="CC5" s="756"/>
      <c r="CD5" s="756"/>
      <c r="CE5" s="756"/>
      <c r="CF5" s="756"/>
      <c r="CG5" s="756"/>
      <c r="CH5" s="756"/>
      <c r="CI5" s="756"/>
      <c r="CJ5" s="756"/>
      <c r="CK5" s="756"/>
      <c r="CL5" s="756"/>
      <c r="CM5" s="756"/>
      <c r="CN5" s="756"/>
      <c r="CO5" s="756"/>
      <c r="CP5" s="756"/>
      <c r="CQ5" s="756"/>
      <c r="CR5" s="756"/>
      <c r="CS5" s="756"/>
      <c r="CT5" s="756"/>
      <c r="CU5" s="756"/>
      <c r="CV5" s="756"/>
      <c r="CW5" s="756"/>
      <c r="CX5" s="756"/>
      <c r="CY5" s="756"/>
      <c r="CZ5" s="756"/>
      <c r="DA5" s="756"/>
      <c r="DB5" s="756"/>
      <c r="DC5" s="756"/>
      <c r="DD5" s="756"/>
      <c r="DE5" s="293"/>
      <c r="DF5" s="99"/>
    </row>
    <row r="6" spans="1:187" s="387" customFormat="1" ht="45" customHeight="1" x14ac:dyDescent="0.4">
      <c r="B6" s="957"/>
      <c r="C6" s="958" t="s">
        <v>43</v>
      </c>
      <c r="D6" s="958" t="s">
        <v>42</v>
      </c>
      <c r="E6" s="958" t="s">
        <v>41</v>
      </c>
      <c r="F6" s="958" t="s">
        <v>40</v>
      </c>
      <c r="G6" s="958" t="s">
        <v>39</v>
      </c>
      <c r="H6" s="958" t="s">
        <v>38</v>
      </c>
      <c r="I6" s="958" t="s">
        <v>37</v>
      </c>
      <c r="J6" s="958" t="s">
        <v>36</v>
      </c>
      <c r="K6" s="958" t="s">
        <v>35</v>
      </c>
      <c r="L6" s="958" t="s">
        <v>34</v>
      </c>
      <c r="M6" s="958" t="s">
        <v>33</v>
      </c>
      <c r="N6" s="958" t="s">
        <v>32</v>
      </c>
      <c r="O6" s="958" t="s">
        <v>31</v>
      </c>
      <c r="P6" s="958" t="s">
        <v>30</v>
      </c>
      <c r="Q6" s="958" t="s">
        <v>29</v>
      </c>
      <c r="R6" s="958" t="s">
        <v>28</v>
      </c>
      <c r="S6" s="958" t="s">
        <v>27</v>
      </c>
      <c r="T6" s="958" t="s">
        <v>26</v>
      </c>
      <c r="U6" s="958" t="s">
        <v>25</v>
      </c>
      <c r="V6" s="958" t="s">
        <v>24</v>
      </c>
      <c r="W6" s="961" t="s">
        <v>23</v>
      </c>
      <c r="X6" s="958" t="s">
        <v>401</v>
      </c>
      <c r="Y6" s="958" t="s">
        <v>22</v>
      </c>
      <c r="Z6" s="961" t="s">
        <v>232</v>
      </c>
      <c r="AA6" s="961" t="s">
        <v>541</v>
      </c>
      <c r="AB6" s="961" t="s">
        <v>638</v>
      </c>
      <c r="AC6" s="961" t="s">
        <v>36</v>
      </c>
      <c r="AD6" s="961"/>
      <c r="AE6" s="961"/>
      <c r="AF6" s="961"/>
      <c r="AG6" s="961" t="s">
        <v>35</v>
      </c>
      <c r="AH6" s="961"/>
      <c r="AI6" s="961"/>
      <c r="AJ6" s="961"/>
      <c r="AK6" s="961" t="s">
        <v>34</v>
      </c>
      <c r="AL6" s="961"/>
      <c r="AM6" s="961"/>
      <c r="AN6" s="961"/>
      <c r="AO6" s="961" t="s">
        <v>33</v>
      </c>
      <c r="AP6" s="961"/>
      <c r="AQ6" s="961"/>
      <c r="AR6" s="961"/>
      <c r="AS6" s="961" t="s">
        <v>32</v>
      </c>
      <c r="AT6" s="961"/>
      <c r="AU6" s="961"/>
      <c r="AV6" s="961"/>
      <c r="AW6" s="961" t="s">
        <v>31</v>
      </c>
      <c r="AX6" s="961"/>
      <c r="AY6" s="961"/>
      <c r="AZ6" s="961"/>
      <c r="BA6" s="961" t="s">
        <v>30</v>
      </c>
      <c r="BB6" s="966"/>
      <c r="BC6" s="961"/>
      <c r="BD6" s="961"/>
      <c r="BE6" s="961" t="s">
        <v>29</v>
      </c>
      <c r="BF6" s="961"/>
      <c r="BG6" s="961"/>
      <c r="BH6" s="961"/>
      <c r="BI6" s="961" t="s">
        <v>28</v>
      </c>
      <c r="BJ6" s="961"/>
      <c r="BK6" s="961"/>
      <c r="BL6" s="961"/>
      <c r="BM6" s="961" t="s">
        <v>27</v>
      </c>
      <c r="BN6" s="961"/>
      <c r="BO6" s="961"/>
      <c r="BP6" s="961"/>
      <c r="BQ6" s="961" t="s">
        <v>26</v>
      </c>
      <c r="BR6" s="961"/>
      <c r="BS6" s="961"/>
      <c r="BT6" s="961"/>
      <c r="BU6" s="961" t="s">
        <v>25</v>
      </c>
      <c r="BV6" s="961"/>
      <c r="BW6" s="961"/>
      <c r="BX6" s="961"/>
      <c r="BY6" s="961" t="s">
        <v>24</v>
      </c>
      <c r="BZ6" s="961"/>
      <c r="CA6" s="961"/>
      <c r="CB6" s="961"/>
      <c r="CC6" s="961" t="s">
        <v>23</v>
      </c>
      <c r="CD6" s="966"/>
      <c r="CE6" s="965"/>
      <c r="CF6" s="965"/>
      <c r="CG6" s="965">
        <v>2021</v>
      </c>
      <c r="CH6" s="965"/>
      <c r="CI6" s="965"/>
      <c r="CJ6" s="965"/>
      <c r="CK6" s="965" t="s">
        <v>22</v>
      </c>
      <c r="CL6" s="965"/>
      <c r="CM6" s="965"/>
      <c r="CN6" s="965"/>
      <c r="CO6" s="969" t="s">
        <v>232</v>
      </c>
      <c r="CP6" s="970"/>
      <c r="CQ6" s="970"/>
      <c r="CR6" s="971"/>
      <c r="CS6" s="969" t="s">
        <v>541</v>
      </c>
      <c r="CT6" s="970"/>
      <c r="CU6" s="970"/>
      <c r="CV6" s="971"/>
      <c r="CW6" s="926" t="s">
        <v>638</v>
      </c>
      <c r="CX6" s="927"/>
      <c r="CY6" s="927"/>
      <c r="CZ6" s="928"/>
      <c r="DA6" s="926" t="s">
        <v>795</v>
      </c>
      <c r="DB6" s="927"/>
      <c r="DC6" s="927"/>
      <c r="DD6" s="928"/>
      <c r="DE6" s="967"/>
    </row>
    <row r="7" spans="1:187" s="387" customFormat="1" ht="45" customHeight="1" x14ac:dyDescent="0.4">
      <c r="B7" s="957"/>
      <c r="C7" s="959"/>
      <c r="D7" s="959"/>
      <c r="E7" s="959"/>
      <c r="F7" s="959"/>
      <c r="G7" s="959"/>
      <c r="H7" s="959"/>
      <c r="I7" s="959"/>
      <c r="J7" s="959"/>
      <c r="K7" s="959"/>
      <c r="L7" s="959"/>
      <c r="M7" s="959"/>
      <c r="N7" s="959"/>
      <c r="O7" s="959"/>
      <c r="P7" s="959"/>
      <c r="Q7" s="959"/>
      <c r="R7" s="959"/>
      <c r="S7" s="959"/>
      <c r="T7" s="959"/>
      <c r="U7" s="959"/>
      <c r="V7" s="959"/>
      <c r="W7" s="962"/>
      <c r="X7" s="963"/>
      <c r="Y7" s="963"/>
      <c r="Z7" s="964"/>
      <c r="AA7" s="964"/>
      <c r="AB7" s="964"/>
      <c r="AC7" s="759" t="s">
        <v>21</v>
      </c>
      <c r="AD7" s="759" t="s">
        <v>20</v>
      </c>
      <c r="AE7" s="759" t="s">
        <v>19</v>
      </c>
      <c r="AF7" s="759" t="s">
        <v>18</v>
      </c>
      <c r="AG7" s="759" t="s">
        <v>21</v>
      </c>
      <c r="AH7" s="759" t="s">
        <v>20</v>
      </c>
      <c r="AI7" s="759" t="s">
        <v>19</v>
      </c>
      <c r="AJ7" s="759" t="s">
        <v>18</v>
      </c>
      <c r="AK7" s="759" t="s">
        <v>21</v>
      </c>
      <c r="AL7" s="759" t="s">
        <v>20</v>
      </c>
      <c r="AM7" s="759" t="s">
        <v>19</v>
      </c>
      <c r="AN7" s="759" t="s">
        <v>18</v>
      </c>
      <c r="AO7" s="759" t="s">
        <v>21</v>
      </c>
      <c r="AP7" s="759" t="s">
        <v>20</v>
      </c>
      <c r="AQ7" s="759" t="s">
        <v>19</v>
      </c>
      <c r="AR7" s="759" t="s">
        <v>18</v>
      </c>
      <c r="AS7" s="759" t="s">
        <v>21</v>
      </c>
      <c r="AT7" s="759" t="s">
        <v>20</v>
      </c>
      <c r="AU7" s="759" t="s">
        <v>19</v>
      </c>
      <c r="AV7" s="759" t="s">
        <v>18</v>
      </c>
      <c r="AW7" s="759" t="s">
        <v>21</v>
      </c>
      <c r="AX7" s="759" t="s">
        <v>20</v>
      </c>
      <c r="AY7" s="759" t="s">
        <v>19</v>
      </c>
      <c r="AZ7" s="759" t="s">
        <v>18</v>
      </c>
      <c r="BA7" s="759" t="s">
        <v>21</v>
      </c>
      <c r="BB7" s="465" t="s">
        <v>20</v>
      </c>
      <c r="BC7" s="759" t="s">
        <v>19</v>
      </c>
      <c r="BD7" s="759" t="s">
        <v>18</v>
      </c>
      <c r="BE7" s="759" t="s">
        <v>21</v>
      </c>
      <c r="BF7" s="759" t="s">
        <v>20</v>
      </c>
      <c r="BG7" s="759" t="s">
        <v>19</v>
      </c>
      <c r="BH7" s="759" t="s">
        <v>18</v>
      </c>
      <c r="BI7" s="759" t="s">
        <v>21</v>
      </c>
      <c r="BJ7" s="759" t="s">
        <v>20</v>
      </c>
      <c r="BK7" s="759" t="s">
        <v>19</v>
      </c>
      <c r="BL7" s="759" t="s">
        <v>18</v>
      </c>
      <c r="BM7" s="759" t="s">
        <v>21</v>
      </c>
      <c r="BN7" s="759" t="s">
        <v>20</v>
      </c>
      <c r="BO7" s="759" t="s">
        <v>19</v>
      </c>
      <c r="BP7" s="759" t="s">
        <v>18</v>
      </c>
      <c r="BQ7" s="759" t="s">
        <v>21</v>
      </c>
      <c r="BR7" s="759" t="s">
        <v>20</v>
      </c>
      <c r="BS7" s="759" t="s">
        <v>19</v>
      </c>
      <c r="BT7" s="466" t="s">
        <v>18</v>
      </c>
      <c r="BU7" s="465" t="s">
        <v>21</v>
      </c>
      <c r="BV7" s="466" t="s">
        <v>20</v>
      </c>
      <c r="BW7" s="465" t="s">
        <v>19</v>
      </c>
      <c r="BX7" s="466" t="s">
        <v>18</v>
      </c>
      <c r="BY7" s="465" t="s">
        <v>21</v>
      </c>
      <c r="BZ7" s="466" t="s">
        <v>20</v>
      </c>
      <c r="CA7" s="465" t="s">
        <v>19</v>
      </c>
      <c r="CB7" s="466" t="s">
        <v>18</v>
      </c>
      <c r="CC7" s="465" t="s">
        <v>21</v>
      </c>
      <c r="CD7" s="467" t="s">
        <v>20</v>
      </c>
      <c r="CE7" s="468" t="s">
        <v>19</v>
      </c>
      <c r="CF7" s="759" t="s">
        <v>18</v>
      </c>
      <c r="CG7" s="759" t="s">
        <v>21</v>
      </c>
      <c r="CH7" s="759" t="s">
        <v>20</v>
      </c>
      <c r="CI7" s="759" t="s">
        <v>19</v>
      </c>
      <c r="CJ7" s="759" t="s">
        <v>18</v>
      </c>
      <c r="CK7" s="759" t="s">
        <v>21</v>
      </c>
      <c r="CL7" s="759" t="s">
        <v>20</v>
      </c>
      <c r="CM7" s="759" t="s">
        <v>19</v>
      </c>
      <c r="CN7" s="759" t="s">
        <v>18</v>
      </c>
      <c r="CO7" s="759" t="s">
        <v>21</v>
      </c>
      <c r="CP7" s="759" t="s">
        <v>20</v>
      </c>
      <c r="CQ7" s="759" t="s">
        <v>19</v>
      </c>
      <c r="CR7" s="759" t="s">
        <v>18</v>
      </c>
      <c r="CS7" s="759" t="s">
        <v>21</v>
      </c>
      <c r="CT7" s="759" t="s">
        <v>20</v>
      </c>
      <c r="CU7" s="759" t="s">
        <v>19</v>
      </c>
      <c r="CV7" s="759" t="s">
        <v>18</v>
      </c>
      <c r="CW7" s="758" t="s">
        <v>21</v>
      </c>
      <c r="CX7" s="759" t="s">
        <v>20</v>
      </c>
      <c r="CY7" s="759" t="s">
        <v>19</v>
      </c>
      <c r="CZ7" s="759" t="s">
        <v>18</v>
      </c>
      <c r="DA7" s="758" t="s">
        <v>21</v>
      </c>
      <c r="DB7" s="759" t="s">
        <v>20</v>
      </c>
      <c r="DC7" s="759" t="s">
        <v>19</v>
      </c>
      <c r="DD7" s="759" t="s">
        <v>18</v>
      </c>
      <c r="DE7" s="968"/>
    </row>
    <row r="8" spans="1:187" s="99" customFormat="1" ht="35.1" customHeight="1" x14ac:dyDescent="0.35">
      <c r="A8" s="97"/>
      <c r="B8" s="469" t="s">
        <v>794</v>
      </c>
      <c r="C8" s="98">
        <v>4810.1000000000004</v>
      </c>
      <c r="D8" s="98">
        <v>4651.8999999999996</v>
      </c>
      <c r="E8" s="98">
        <v>5002.1000000000004</v>
      </c>
      <c r="F8" s="98">
        <v>4897.5</v>
      </c>
      <c r="G8" s="98">
        <v>4772.8999999999996</v>
      </c>
      <c r="H8" s="98">
        <v>4382.2</v>
      </c>
      <c r="I8" s="98">
        <v>4393.4000000000005</v>
      </c>
      <c r="J8" s="98">
        <v>4903</v>
      </c>
      <c r="K8" s="98">
        <v>3317</v>
      </c>
      <c r="L8" s="98">
        <v>3437</v>
      </c>
      <c r="M8" s="98">
        <v>3956.87</v>
      </c>
      <c r="N8" s="98">
        <v>4097.6095999999998</v>
      </c>
      <c r="O8" s="98">
        <v>4252.0745999999999</v>
      </c>
      <c r="P8" s="98">
        <v>5459.6278000000002</v>
      </c>
      <c r="Q8" s="98">
        <v>6299.0099999999993</v>
      </c>
      <c r="R8" s="98">
        <v>7442.12</v>
      </c>
      <c r="S8" s="98">
        <v>8424.1</v>
      </c>
      <c r="T8" s="98">
        <v>9865.7000000000007</v>
      </c>
      <c r="U8" s="98">
        <v>10027.900000000001</v>
      </c>
      <c r="V8" s="166">
        <v>9911.2000000000007</v>
      </c>
      <c r="W8" s="166">
        <v>10748.600000000002</v>
      </c>
      <c r="X8" s="166">
        <v>11363.400000000001</v>
      </c>
      <c r="Y8" s="166">
        <v>11514.400000000001</v>
      </c>
      <c r="Z8" s="166">
        <v>13052.3</v>
      </c>
      <c r="AA8" s="166">
        <v>14011.600000000002</v>
      </c>
      <c r="AB8" s="166">
        <v>15045.9</v>
      </c>
      <c r="AC8" s="166">
        <v>4804.3999999999996</v>
      </c>
      <c r="AD8" s="166">
        <v>4765.0999999999995</v>
      </c>
      <c r="AE8" s="166">
        <v>4863.7</v>
      </c>
      <c r="AF8" s="166">
        <v>4903</v>
      </c>
      <c r="AG8" s="166">
        <v>3419.4</v>
      </c>
      <c r="AH8" s="166">
        <v>3300.2</v>
      </c>
      <c r="AI8" s="166">
        <v>3252.02</v>
      </c>
      <c r="AJ8" s="166">
        <v>3317</v>
      </c>
      <c r="AK8" s="166">
        <v>3188.9</v>
      </c>
      <c r="AL8" s="166">
        <v>3185.1</v>
      </c>
      <c r="AM8" s="166">
        <v>3329.3</v>
      </c>
      <c r="AN8" s="166">
        <v>3437</v>
      </c>
      <c r="AO8" s="166">
        <v>3383.38</v>
      </c>
      <c r="AP8" s="166">
        <v>3330.58</v>
      </c>
      <c r="AQ8" s="166">
        <v>3439.9999999999995</v>
      </c>
      <c r="AR8" s="166">
        <v>3956.87</v>
      </c>
      <c r="AS8" s="166">
        <v>3914.4494000000004</v>
      </c>
      <c r="AT8" s="166">
        <v>3895.181</v>
      </c>
      <c r="AU8" s="166">
        <v>4228.2831999999999</v>
      </c>
      <c r="AV8" s="166">
        <v>4097.6095999999998</v>
      </c>
      <c r="AW8" s="166">
        <v>4236.9205999999995</v>
      </c>
      <c r="AX8" s="166">
        <v>4121.4546</v>
      </c>
      <c r="AY8" s="166">
        <v>4130.3346000000001</v>
      </c>
      <c r="AZ8" s="166">
        <v>4252.0745999999999</v>
      </c>
      <c r="BA8" s="166">
        <v>4712.0246000000006</v>
      </c>
      <c r="BB8" s="166">
        <v>4273.7031000000006</v>
      </c>
      <c r="BC8" s="166">
        <v>4530.9031000000004</v>
      </c>
      <c r="BD8" s="166">
        <v>5459.6278000000002</v>
      </c>
      <c r="BE8" s="166">
        <v>5639.7131999999983</v>
      </c>
      <c r="BF8" s="166">
        <v>6629.9319000000005</v>
      </c>
      <c r="BG8" s="166">
        <v>6292.1799999999994</v>
      </c>
      <c r="BH8" s="166">
        <v>6299.0099999999993</v>
      </c>
      <c r="BI8" s="166">
        <v>6317.5199999999995</v>
      </c>
      <c r="BJ8" s="166">
        <v>6214.72</v>
      </c>
      <c r="BK8" s="166">
        <v>7347.0199999999995</v>
      </c>
      <c r="BL8" s="166">
        <v>7442.12</v>
      </c>
      <c r="BM8" s="166">
        <v>7454.0999999999995</v>
      </c>
      <c r="BN8" s="166">
        <v>7433.9999999999991</v>
      </c>
      <c r="BO8" s="166">
        <v>7561.0999999999995</v>
      </c>
      <c r="BP8" s="166">
        <v>8424.1</v>
      </c>
      <c r="BQ8" s="166">
        <v>8451.9</v>
      </c>
      <c r="BR8" s="166">
        <v>8759.6</v>
      </c>
      <c r="BS8" s="166">
        <v>8811.7000000000007</v>
      </c>
      <c r="BT8" s="166">
        <v>9865.7000000000007</v>
      </c>
      <c r="BU8" s="166">
        <v>9979.9000000000015</v>
      </c>
      <c r="BV8" s="166">
        <v>9728.6000000000022</v>
      </c>
      <c r="BW8" s="166">
        <v>9858.2000000000007</v>
      </c>
      <c r="BX8" s="166">
        <v>10027.900000000001</v>
      </c>
      <c r="BY8" s="166">
        <v>10007.200000000001</v>
      </c>
      <c r="BZ8" s="166">
        <v>9889.1</v>
      </c>
      <c r="CA8" s="166">
        <v>10004.5</v>
      </c>
      <c r="CB8" s="166">
        <v>9911.2000000000007</v>
      </c>
      <c r="CC8" s="166">
        <v>9664.1000000000022</v>
      </c>
      <c r="CD8" s="166">
        <v>9646.2000000000007</v>
      </c>
      <c r="CE8" s="166">
        <v>11083.400000000001</v>
      </c>
      <c r="CF8" s="166">
        <v>10748.600000000002</v>
      </c>
      <c r="CG8" s="166">
        <v>10732.2</v>
      </c>
      <c r="CH8" s="166">
        <v>10721.5</v>
      </c>
      <c r="CI8" s="166">
        <v>10995.5</v>
      </c>
      <c r="CJ8" s="166">
        <v>11363.400000000001</v>
      </c>
      <c r="CK8" s="166">
        <v>11191.2</v>
      </c>
      <c r="CL8" s="166">
        <v>11097.1</v>
      </c>
      <c r="CM8" s="166">
        <v>11361</v>
      </c>
      <c r="CN8" s="166">
        <v>11514.400000000001</v>
      </c>
      <c r="CO8" s="166">
        <v>11591.400000000001</v>
      </c>
      <c r="CP8" s="166">
        <v>12422.5</v>
      </c>
      <c r="CQ8" s="166">
        <v>12667</v>
      </c>
      <c r="CR8" s="166">
        <v>13052.3</v>
      </c>
      <c r="CS8" s="166">
        <v>13053.8</v>
      </c>
      <c r="CT8" s="166">
        <v>13264.3</v>
      </c>
      <c r="CU8" s="166">
        <v>13910.600000000002</v>
      </c>
      <c r="CV8" s="166">
        <v>14011.600000000002</v>
      </c>
      <c r="CW8" s="544">
        <v>14332.8</v>
      </c>
      <c r="CX8" s="166">
        <v>14211.3</v>
      </c>
      <c r="CY8" s="544">
        <v>14517.400000000001</v>
      </c>
      <c r="CZ8" s="544">
        <v>15045.9</v>
      </c>
      <c r="DA8" s="544">
        <v>14787.300000000001</v>
      </c>
      <c r="DB8" s="544"/>
      <c r="DC8" s="544"/>
      <c r="DD8" s="544"/>
      <c r="DE8" s="137" t="s">
        <v>793</v>
      </c>
      <c r="DF8" s="97"/>
      <c r="DG8" s="97"/>
      <c r="DH8" s="97"/>
      <c r="DI8" s="97"/>
      <c r="DJ8" s="97"/>
      <c r="DK8" s="97"/>
      <c r="DL8" s="97"/>
      <c r="DM8" s="97"/>
      <c r="DN8" s="97"/>
      <c r="DO8" s="97"/>
      <c r="DP8" s="97"/>
      <c r="DQ8" s="97"/>
      <c r="DR8" s="97"/>
      <c r="DS8" s="97"/>
      <c r="DT8" s="97"/>
      <c r="DU8" s="97"/>
      <c r="DV8" s="97"/>
      <c r="DW8" s="97"/>
      <c r="DX8" s="97"/>
      <c r="DY8" s="97"/>
      <c r="DZ8" s="97"/>
      <c r="EA8" s="97"/>
      <c r="EB8" s="97"/>
      <c r="EC8" s="97"/>
      <c r="ED8" s="97"/>
      <c r="EE8" s="97"/>
      <c r="EF8" s="97"/>
      <c r="EG8" s="97"/>
      <c r="EH8" s="97"/>
      <c r="EI8" s="97"/>
      <c r="EJ8" s="97"/>
      <c r="EK8" s="97"/>
      <c r="EL8" s="97"/>
      <c r="EM8" s="97"/>
      <c r="EN8" s="97"/>
      <c r="EO8" s="97"/>
      <c r="EP8" s="97"/>
      <c r="EQ8" s="97"/>
      <c r="ER8" s="97"/>
      <c r="ES8" s="97"/>
      <c r="ET8" s="97"/>
      <c r="EU8" s="97"/>
      <c r="EV8" s="97"/>
      <c r="EW8" s="97"/>
      <c r="EX8" s="97"/>
      <c r="EY8" s="97"/>
      <c r="EZ8" s="97"/>
      <c r="FA8" s="97"/>
      <c r="FB8" s="97"/>
      <c r="FC8" s="97"/>
      <c r="FD8" s="97"/>
      <c r="FE8" s="97"/>
      <c r="FF8" s="97"/>
      <c r="FG8" s="97"/>
      <c r="FH8" s="97"/>
      <c r="FI8" s="97"/>
      <c r="FJ8" s="97"/>
      <c r="FK8" s="97"/>
      <c r="FL8" s="97"/>
      <c r="FM8" s="97"/>
      <c r="FN8" s="97"/>
      <c r="FO8" s="97"/>
      <c r="FP8" s="97"/>
      <c r="FQ8" s="97"/>
      <c r="FR8" s="97"/>
      <c r="FS8" s="97"/>
      <c r="FT8" s="97"/>
      <c r="FU8" s="97"/>
      <c r="FV8" s="97"/>
      <c r="FW8" s="97"/>
      <c r="FX8" s="97"/>
      <c r="FY8" s="97"/>
      <c r="FZ8" s="97"/>
      <c r="GA8" s="97"/>
      <c r="GB8" s="97"/>
      <c r="GC8" s="97"/>
      <c r="GD8" s="97"/>
      <c r="GE8" s="97"/>
    </row>
    <row r="9" spans="1:187" s="762" customFormat="1" ht="35.1" customHeight="1" x14ac:dyDescent="0.3">
      <c r="A9" s="763"/>
      <c r="B9" s="472" t="s">
        <v>8</v>
      </c>
      <c r="C9" s="101">
        <v>0</v>
      </c>
      <c r="D9" s="101">
        <v>0</v>
      </c>
      <c r="E9" s="101">
        <v>0</v>
      </c>
      <c r="F9" s="101">
        <v>0</v>
      </c>
      <c r="G9" s="101">
        <v>0</v>
      </c>
      <c r="H9" s="101">
        <v>0</v>
      </c>
      <c r="I9" s="101">
        <v>0</v>
      </c>
      <c r="J9" s="101">
        <v>0</v>
      </c>
      <c r="K9" s="101">
        <v>0</v>
      </c>
      <c r="L9" s="101">
        <v>0</v>
      </c>
      <c r="M9" s="101">
        <v>0</v>
      </c>
      <c r="N9" s="101">
        <v>0</v>
      </c>
      <c r="O9" s="101">
        <v>0</v>
      </c>
      <c r="P9" s="101">
        <v>0</v>
      </c>
      <c r="Q9" s="101">
        <v>0</v>
      </c>
      <c r="R9" s="101">
        <v>0</v>
      </c>
      <c r="S9" s="101">
        <v>0</v>
      </c>
      <c r="T9" s="101">
        <v>0</v>
      </c>
      <c r="U9" s="101">
        <v>0</v>
      </c>
      <c r="V9" s="164">
        <v>0</v>
      </c>
      <c r="W9" s="164">
        <v>0</v>
      </c>
      <c r="X9" s="164">
        <v>0</v>
      </c>
      <c r="Y9" s="164">
        <v>0</v>
      </c>
      <c r="Z9" s="164">
        <v>0</v>
      </c>
      <c r="AA9" s="164">
        <v>0</v>
      </c>
      <c r="AB9" s="164">
        <v>0</v>
      </c>
      <c r="AC9" s="164">
        <v>0</v>
      </c>
      <c r="AD9" s="164">
        <v>0</v>
      </c>
      <c r="AE9" s="164">
        <v>0</v>
      </c>
      <c r="AF9" s="164">
        <v>0</v>
      </c>
      <c r="AG9" s="164">
        <v>0</v>
      </c>
      <c r="AH9" s="164">
        <v>0</v>
      </c>
      <c r="AI9" s="164">
        <v>0</v>
      </c>
      <c r="AJ9" s="164">
        <v>0</v>
      </c>
      <c r="AK9" s="164">
        <v>0</v>
      </c>
      <c r="AL9" s="164">
        <v>0</v>
      </c>
      <c r="AM9" s="164">
        <v>0</v>
      </c>
      <c r="AN9" s="164">
        <v>0</v>
      </c>
      <c r="AO9" s="164">
        <v>0</v>
      </c>
      <c r="AP9" s="164">
        <v>0</v>
      </c>
      <c r="AQ9" s="164">
        <v>0</v>
      </c>
      <c r="AR9" s="164">
        <v>0</v>
      </c>
      <c r="AS9" s="164">
        <v>0</v>
      </c>
      <c r="AT9" s="164">
        <v>0</v>
      </c>
      <c r="AU9" s="164">
        <v>0</v>
      </c>
      <c r="AV9" s="164">
        <v>0</v>
      </c>
      <c r="AW9" s="164">
        <v>0</v>
      </c>
      <c r="AX9" s="164">
        <v>0</v>
      </c>
      <c r="AY9" s="164">
        <v>0</v>
      </c>
      <c r="AZ9" s="164">
        <v>0</v>
      </c>
      <c r="BA9" s="164">
        <v>0</v>
      </c>
      <c r="BB9" s="164">
        <v>0</v>
      </c>
      <c r="BC9" s="164">
        <v>0</v>
      </c>
      <c r="BD9" s="164">
        <v>0</v>
      </c>
      <c r="BE9" s="164">
        <v>0</v>
      </c>
      <c r="BF9" s="164">
        <v>0</v>
      </c>
      <c r="BG9" s="164">
        <v>0</v>
      </c>
      <c r="BH9" s="164">
        <v>0</v>
      </c>
      <c r="BI9" s="164">
        <v>0</v>
      </c>
      <c r="BJ9" s="164">
        <v>0</v>
      </c>
      <c r="BK9" s="164">
        <v>0</v>
      </c>
      <c r="BL9" s="164">
        <v>0</v>
      </c>
      <c r="BM9" s="164">
        <v>0</v>
      </c>
      <c r="BN9" s="164">
        <v>0</v>
      </c>
      <c r="BO9" s="164">
        <v>0</v>
      </c>
      <c r="BP9" s="164">
        <v>0</v>
      </c>
      <c r="BQ9" s="164">
        <v>0</v>
      </c>
      <c r="BR9" s="164">
        <v>0</v>
      </c>
      <c r="BS9" s="164">
        <v>0</v>
      </c>
      <c r="BT9" s="164">
        <v>0</v>
      </c>
      <c r="BU9" s="164">
        <v>0</v>
      </c>
      <c r="BV9" s="164">
        <v>0</v>
      </c>
      <c r="BW9" s="164">
        <v>0</v>
      </c>
      <c r="BX9" s="164">
        <v>0</v>
      </c>
      <c r="BY9" s="164">
        <v>0</v>
      </c>
      <c r="BZ9" s="164">
        <v>0</v>
      </c>
      <c r="CA9" s="164">
        <v>0</v>
      </c>
      <c r="CB9" s="164">
        <v>0</v>
      </c>
      <c r="CC9" s="164">
        <v>0</v>
      </c>
      <c r="CD9" s="164">
        <v>0</v>
      </c>
      <c r="CE9" s="164">
        <v>0</v>
      </c>
      <c r="CF9" s="164">
        <v>0</v>
      </c>
      <c r="CG9" s="164">
        <v>0</v>
      </c>
      <c r="CH9" s="164">
        <v>0</v>
      </c>
      <c r="CI9" s="164">
        <v>0</v>
      </c>
      <c r="CJ9" s="164">
        <v>0</v>
      </c>
      <c r="CK9" s="164">
        <v>0</v>
      </c>
      <c r="CL9" s="164">
        <v>0</v>
      </c>
      <c r="CM9" s="164">
        <v>0</v>
      </c>
      <c r="CN9" s="164">
        <v>0</v>
      </c>
      <c r="CO9" s="164">
        <v>0</v>
      </c>
      <c r="CP9" s="164">
        <v>0</v>
      </c>
      <c r="CQ9" s="164">
        <v>0</v>
      </c>
      <c r="CR9" s="164">
        <v>0</v>
      </c>
      <c r="CS9" s="164">
        <v>0</v>
      </c>
      <c r="CT9" s="164">
        <v>0</v>
      </c>
      <c r="CU9" s="164">
        <v>0</v>
      </c>
      <c r="CV9" s="164">
        <v>0</v>
      </c>
      <c r="CW9" s="545">
        <v>0</v>
      </c>
      <c r="CX9" s="164">
        <v>0</v>
      </c>
      <c r="CY9" s="545">
        <v>0</v>
      </c>
      <c r="CZ9" s="545">
        <v>0</v>
      </c>
      <c r="DA9" s="545">
        <v>0</v>
      </c>
      <c r="DB9" s="545"/>
      <c r="DC9" s="545"/>
      <c r="DD9" s="545"/>
      <c r="DE9" s="140" t="s">
        <v>382</v>
      </c>
      <c r="DF9" s="763"/>
      <c r="DG9" s="763"/>
      <c r="DH9" s="763"/>
      <c r="DI9" s="763"/>
      <c r="DJ9" s="763"/>
      <c r="DK9" s="763"/>
      <c r="DL9" s="763"/>
      <c r="DM9" s="763"/>
      <c r="DN9" s="763"/>
      <c r="DO9" s="763"/>
      <c r="DP9" s="763"/>
      <c r="DQ9" s="763"/>
      <c r="DR9" s="763"/>
      <c r="DS9" s="763"/>
      <c r="DT9" s="763"/>
      <c r="DU9" s="763"/>
      <c r="DV9" s="763"/>
      <c r="DW9" s="763"/>
      <c r="DX9" s="763"/>
      <c r="DY9" s="763"/>
      <c r="DZ9" s="763"/>
      <c r="EA9" s="763"/>
      <c r="EB9" s="763"/>
      <c r="EC9" s="763"/>
      <c r="ED9" s="763"/>
      <c r="EE9" s="763"/>
      <c r="EF9" s="763"/>
      <c r="EG9" s="763"/>
      <c r="EH9" s="763"/>
      <c r="EI9" s="763"/>
      <c r="EJ9" s="763"/>
      <c r="EK9" s="763"/>
      <c r="EL9" s="763"/>
      <c r="EM9" s="763"/>
      <c r="EN9" s="763"/>
      <c r="EO9" s="763"/>
      <c r="EP9" s="763"/>
      <c r="EQ9" s="763"/>
      <c r="ER9" s="763"/>
      <c r="ES9" s="763"/>
      <c r="ET9" s="763"/>
      <c r="EU9" s="763"/>
      <c r="EV9" s="763"/>
      <c r="EW9" s="763"/>
      <c r="EX9" s="763"/>
      <c r="EY9" s="763"/>
      <c r="EZ9" s="763"/>
      <c r="FA9" s="763"/>
      <c r="FB9" s="763"/>
      <c r="FC9" s="763"/>
      <c r="FD9" s="763"/>
      <c r="FE9" s="763"/>
      <c r="FF9" s="763"/>
      <c r="FG9" s="763"/>
      <c r="FH9" s="763"/>
      <c r="FI9" s="763"/>
      <c r="FJ9" s="763"/>
      <c r="FK9" s="763"/>
      <c r="FL9" s="763"/>
      <c r="FM9" s="763"/>
      <c r="FN9" s="763"/>
      <c r="FO9" s="763"/>
      <c r="FP9" s="763"/>
      <c r="FQ9" s="763"/>
      <c r="FR9" s="763"/>
      <c r="FS9" s="763"/>
      <c r="FT9" s="763"/>
      <c r="FU9" s="763"/>
      <c r="FV9" s="763"/>
      <c r="FW9" s="763"/>
      <c r="FX9" s="763"/>
      <c r="FY9" s="763"/>
      <c r="FZ9" s="763"/>
      <c r="GA9" s="763"/>
      <c r="GB9" s="763"/>
      <c r="GC9" s="763"/>
      <c r="GD9" s="763"/>
      <c r="GE9" s="763"/>
    </row>
    <row r="10" spans="1:187" s="99" customFormat="1" ht="35.1" customHeight="1" x14ac:dyDescent="0.35">
      <c r="A10" s="97"/>
      <c r="B10" s="471" t="s">
        <v>791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2">
        <v>0</v>
      </c>
      <c r="I10" s="102">
        <v>0</v>
      </c>
      <c r="J10" s="102">
        <v>0</v>
      </c>
      <c r="K10" s="102">
        <v>0</v>
      </c>
      <c r="L10" s="102">
        <v>0</v>
      </c>
      <c r="M10" s="102">
        <v>0</v>
      </c>
      <c r="N10" s="102">
        <v>0</v>
      </c>
      <c r="O10" s="102">
        <v>0</v>
      </c>
      <c r="P10" s="102">
        <v>0</v>
      </c>
      <c r="Q10" s="102">
        <v>0</v>
      </c>
      <c r="R10" s="102">
        <v>0</v>
      </c>
      <c r="S10" s="102">
        <v>0</v>
      </c>
      <c r="T10" s="102">
        <v>0</v>
      </c>
      <c r="U10" s="102">
        <v>0</v>
      </c>
      <c r="V10" s="165">
        <v>0</v>
      </c>
      <c r="W10" s="165">
        <v>0</v>
      </c>
      <c r="X10" s="165">
        <v>0</v>
      </c>
      <c r="Y10" s="165">
        <v>0</v>
      </c>
      <c r="Z10" s="165">
        <v>0</v>
      </c>
      <c r="AA10" s="165">
        <v>0</v>
      </c>
      <c r="AB10" s="165">
        <v>0</v>
      </c>
      <c r="AC10" s="165">
        <v>0</v>
      </c>
      <c r="AD10" s="165">
        <v>0</v>
      </c>
      <c r="AE10" s="165">
        <v>0</v>
      </c>
      <c r="AF10" s="165">
        <v>0</v>
      </c>
      <c r="AG10" s="165">
        <v>0</v>
      </c>
      <c r="AH10" s="165">
        <v>0</v>
      </c>
      <c r="AI10" s="165">
        <v>0</v>
      </c>
      <c r="AJ10" s="165">
        <v>0</v>
      </c>
      <c r="AK10" s="165">
        <v>0</v>
      </c>
      <c r="AL10" s="165">
        <v>0</v>
      </c>
      <c r="AM10" s="165">
        <v>0</v>
      </c>
      <c r="AN10" s="165">
        <v>0</v>
      </c>
      <c r="AO10" s="165">
        <v>0</v>
      </c>
      <c r="AP10" s="165">
        <v>0</v>
      </c>
      <c r="AQ10" s="165">
        <v>0</v>
      </c>
      <c r="AR10" s="165">
        <v>0</v>
      </c>
      <c r="AS10" s="165">
        <v>0</v>
      </c>
      <c r="AT10" s="165">
        <v>0</v>
      </c>
      <c r="AU10" s="165">
        <v>0</v>
      </c>
      <c r="AV10" s="165">
        <v>0</v>
      </c>
      <c r="AW10" s="165">
        <v>0</v>
      </c>
      <c r="AX10" s="165">
        <v>0</v>
      </c>
      <c r="AY10" s="165">
        <v>0</v>
      </c>
      <c r="AZ10" s="165">
        <v>0</v>
      </c>
      <c r="BA10" s="165">
        <v>0</v>
      </c>
      <c r="BB10" s="165">
        <v>0</v>
      </c>
      <c r="BC10" s="165">
        <v>0</v>
      </c>
      <c r="BD10" s="165">
        <v>0</v>
      </c>
      <c r="BE10" s="165">
        <v>0</v>
      </c>
      <c r="BF10" s="165">
        <v>0</v>
      </c>
      <c r="BG10" s="165">
        <v>0</v>
      </c>
      <c r="BH10" s="165">
        <v>0</v>
      </c>
      <c r="BI10" s="165">
        <v>0</v>
      </c>
      <c r="BJ10" s="165">
        <v>0</v>
      </c>
      <c r="BK10" s="165">
        <v>0</v>
      </c>
      <c r="BL10" s="165">
        <v>0</v>
      </c>
      <c r="BM10" s="165">
        <v>0</v>
      </c>
      <c r="BN10" s="165">
        <v>0</v>
      </c>
      <c r="BO10" s="165">
        <v>0</v>
      </c>
      <c r="BP10" s="165">
        <v>0</v>
      </c>
      <c r="BQ10" s="165">
        <v>0</v>
      </c>
      <c r="BR10" s="165">
        <v>0</v>
      </c>
      <c r="BS10" s="165">
        <v>0</v>
      </c>
      <c r="BT10" s="165">
        <v>0</v>
      </c>
      <c r="BU10" s="165">
        <v>0</v>
      </c>
      <c r="BV10" s="165">
        <v>0</v>
      </c>
      <c r="BW10" s="165">
        <v>0</v>
      </c>
      <c r="BX10" s="165">
        <v>0</v>
      </c>
      <c r="BY10" s="165">
        <v>0</v>
      </c>
      <c r="BZ10" s="165">
        <v>0</v>
      </c>
      <c r="CA10" s="165">
        <v>0</v>
      </c>
      <c r="CB10" s="165">
        <v>0</v>
      </c>
      <c r="CC10" s="165">
        <v>0</v>
      </c>
      <c r="CD10" s="165">
        <v>0</v>
      </c>
      <c r="CE10" s="165">
        <v>0</v>
      </c>
      <c r="CF10" s="165">
        <v>0</v>
      </c>
      <c r="CG10" s="165">
        <v>0</v>
      </c>
      <c r="CH10" s="165">
        <v>0</v>
      </c>
      <c r="CI10" s="165">
        <v>0</v>
      </c>
      <c r="CJ10" s="165">
        <v>0</v>
      </c>
      <c r="CK10" s="165">
        <v>0</v>
      </c>
      <c r="CL10" s="165">
        <v>0</v>
      </c>
      <c r="CM10" s="165">
        <v>0</v>
      </c>
      <c r="CN10" s="165">
        <v>0</v>
      </c>
      <c r="CO10" s="165">
        <v>0</v>
      </c>
      <c r="CP10" s="165">
        <v>0</v>
      </c>
      <c r="CQ10" s="165">
        <v>0</v>
      </c>
      <c r="CR10" s="165">
        <v>0</v>
      </c>
      <c r="CS10" s="165">
        <v>0</v>
      </c>
      <c r="CT10" s="165">
        <v>0</v>
      </c>
      <c r="CU10" s="165">
        <v>0</v>
      </c>
      <c r="CV10" s="165">
        <v>0</v>
      </c>
      <c r="CW10" s="547">
        <v>0</v>
      </c>
      <c r="CX10" s="165">
        <v>0</v>
      </c>
      <c r="CY10" s="547">
        <v>0</v>
      </c>
      <c r="CZ10" s="547">
        <v>0</v>
      </c>
      <c r="DA10" s="547">
        <v>0</v>
      </c>
      <c r="DB10" s="547"/>
      <c r="DC10" s="547"/>
      <c r="DD10" s="547"/>
      <c r="DE10" s="139" t="s">
        <v>790</v>
      </c>
      <c r="DF10" s="97"/>
      <c r="DG10" s="97"/>
      <c r="DH10" s="97"/>
      <c r="DI10" s="97"/>
      <c r="DJ10" s="97"/>
      <c r="DK10" s="97"/>
      <c r="DL10" s="97"/>
      <c r="DM10" s="97"/>
      <c r="DN10" s="97"/>
      <c r="DO10" s="97"/>
      <c r="DP10" s="97"/>
      <c r="DQ10" s="97"/>
      <c r="DR10" s="97"/>
      <c r="DS10" s="97"/>
      <c r="DT10" s="97"/>
      <c r="DU10" s="97"/>
      <c r="DV10" s="97"/>
      <c r="DW10" s="97"/>
      <c r="DX10" s="97"/>
      <c r="DY10" s="97"/>
      <c r="DZ10" s="97"/>
      <c r="EA10" s="97"/>
      <c r="EB10" s="97"/>
      <c r="EC10" s="97"/>
      <c r="ED10" s="97"/>
      <c r="EE10" s="97"/>
      <c r="EF10" s="97"/>
      <c r="EG10" s="97"/>
      <c r="EH10" s="97"/>
      <c r="EI10" s="97"/>
      <c r="EJ10" s="97"/>
      <c r="EK10" s="97"/>
      <c r="EL10" s="97"/>
      <c r="EM10" s="97"/>
      <c r="EN10" s="97"/>
      <c r="EO10" s="97"/>
      <c r="EP10" s="97"/>
      <c r="EQ10" s="97"/>
      <c r="ER10" s="97"/>
      <c r="ES10" s="97"/>
      <c r="ET10" s="97"/>
      <c r="EU10" s="97"/>
      <c r="EV10" s="97"/>
      <c r="EW10" s="97"/>
      <c r="EX10" s="97"/>
      <c r="EY10" s="97"/>
      <c r="EZ10" s="97"/>
      <c r="FA10" s="97"/>
      <c r="FB10" s="97"/>
      <c r="FC10" s="97"/>
      <c r="FD10" s="97"/>
      <c r="FE10" s="97"/>
      <c r="FF10" s="97"/>
      <c r="FG10" s="97"/>
      <c r="FH10" s="97"/>
      <c r="FI10" s="97"/>
      <c r="FJ10" s="97"/>
      <c r="FK10" s="97"/>
      <c r="FL10" s="97"/>
      <c r="FM10" s="97"/>
      <c r="FN10" s="97"/>
      <c r="FO10" s="97"/>
      <c r="FP10" s="97"/>
      <c r="FQ10" s="97"/>
      <c r="FR10" s="97"/>
      <c r="FS10" s="97"/>
      <c r="FT10" s="97"/>
      <c r="FU10" s="97"/>
      <c r="FV10" s="97"/>
      <c r="FW10" s="97"/>
      <c r="FX10" s="97"/>
      <c r="FY10" s="97"/>
      <c r="FZ10" s="97"/>
      <c r="GA10" s="97"/>
      <c r="GB10" s="97"/>
      <c r="GC10" s="97"/>
      <c r="GD10" s="97"/>
      <c r="GE10" s="97"/>
    </row>
    <row r="11" spans="1:187" s="99" customFormat="1" ht="35.1" customHeight="1" x14ac:dyDescent="0.35">
      <c r="A11" s="97"/>
      <c r="B11" s="470" t="s">
        <v>12</v>
      </c>
      <c r="C11" s="100">
        <v>0</v>
      </c>
      <c r="D11" s="100">
        <v>0</v>
      </c>
      <c r="E11" s="100">
        <v>0</v>
      </c>
      <c r="F11" s="100">
        <v>0</v>
      </c>
      <c r="G11" s="100">
        <v>0</v>
      </c>
      <c r="H11" s="100">
        <v>0</v>
      </c>
      <c r="I11" s="100">
        <v>0</v>
      </c>
      <c r="J11" s="100">
        <v>0</v>
      </c>
      <c r="K11" s="100">
        <v>0</v>
      </c>
      <c r="L11" s="100">
        <v>0</v>
      </c>
      <c r="M11" s="100">
        <v>0</v>
      </c>
      <c r="N11" s="100">
        <v>0</v>
      </c>
      <c r="O11" s="100">
        <v>0</v>
      </c>
      <c r="P11" s="100">
        <v>0</v>
      </c>
      <c r="Q11" s="100">
        <v>0</v>
      </c>
      <c r="R11" s="100">
        <v>0</v>
      </c>
      <c r="S11" s="100">
        <v>0</v>
      </c>
      <c r="T11" s="100">
        <v>0</v>
      </c>
      <c r="U11" s="100">
        <v>0</v>
      </c>
      <c r="V11" s="163">
        <v>0</v>
      </c>
      <c r="W11" s="163">
        <v>0</v>
      </c>
      <c r="X11" s="163">
        <v>0</v>
      </c>
      <c r="Y11" s="163">
        <v>0</v>
      </c>
      <c r="Z11" s="163">
        <v>0</v>
      </c>
      <c r="AA11" s="163">
        <v>0</v>
      </c>
      <c r="AB11" s="163">
        <v>0</v>
      </c>
      <c r="AC11" s="163">
        <v>0</v>
      </c>
      <c r="AD11" s="163">
        <v>0</v>
      </c>
      <c r="AE11" s="163">
        <v>0</v>
      </c>
      <c r="AF11" s="163">
        <v>0</v>
      </c>
      <c r="AG11" s="163">
        <v>0</v>
      </c>
      <c r="AH11" s="163">
        <v>0</v>
      </c>
      <c r="AI11" s="163">
        <v>0</v>
      </c>
      <c r="AJ11" s="163">
        <v>0</v>
      </c>
      <c r="AK11" s="163">
        <v>0</v>
      </c>
      <c r="AL11" s="163">
        <v>0</v>
      </c>
      <c r="AM11" s="163">
        <v>0</v>
      </c>
      <c r="AN11" s="163">
        <v>0</v>
      </c>
      <c r="AO11" s="163">
        <v>0</v>
      </c>
      <c r="AP11" s="163">
        <v>0</v>
      </c>
      <c r="AQ11" s="163">
        <v>0</v>
      </c>
      <c r="AR11" s="163">
        <v>0</v>
      </c>
      <c r="AS11" s="163">
        <v>0</v>
      </c>
      <c r="AT11" s="163">
        <v>0</v>
      </c>
      <c r="AU11" s="163">
        <v>0</v>
      </c>
      <c r="AV11" s="163">
        <v>0</v>
      </c>
      <c r="AW11" s="163">
        <v>0</v>
      </c>
      <c r="AX11" s="163">
        <v>0</v>
      </c>
      <c r="AY11" s="163">
        <v>0</v>
      </c>
      <c r="AZ11" s="163">
        <v>0</v>
      </c>
      <c r="BA11" s="163">
        <v>0</v>
      </c>
      <c r="BB11" s="163">
        <v>0</v>
      </c>
      <c r="BC11" s="163">
        <v>0</v>
      </c>
      <c r="BD11" s="163">
        <v>0</v>
      </c>
      <c r="BE11" s="163">
        <v>0</v>
      </c>
      <c r="BF11" s="163">
        <v>0</v>
      </c>
      <c r="BG11" s="163">
        <v>0</v>
      </c>
      <c r="BH11" s="163">
        <v>0</v>
      </c>
      <c r="BI11" s="163">
        <v>0</v>
      </c>
      <c r="BJ11" s="163">
        <v>0</v>
      </c>
      <c r="BK11" s="163">
        <v>0</v>
      </c>
      <c r="BL11" s="163">
        <v>0</v>
      </c>
      <c r="BM11" s="163">
        <v>0</v>
      </c>
      <c r="BN11" s="163">
        <v>0</v>
      </c>
      <c r="BO11" s="163">
        <v>0</v>
      </c>
      <c r="BP11" s="163">
        <v>0</v>
      </c>
      <c r="BQ11" s="163">
        <v>0</v>
      </c>
      <c r="BR11" s="163">
        <v>0</v>
      </c>
      <c r="BS11" s="163">
        <v>0</v>
      </c>
      <c r="BT11" s="163">
        <v>0</v>
      </c>
      <c r="BU11" s="163">
        <v>0</v>
      </c>
      <c r="BV11" s="163">
        <v>0</v>
      </c>
      <c r="BW11" s="163">
        <v>0</v>
      </c>
      <c r="BX11" s="163">
        <v>0</v>
      </c>
      <c r="BY11" s="163">
        <v>0</v>
      </c>
      <c r="BZ11" s="163">
        <v>0</v>
      </c>
      <c r="CA11" s="163">
        <v>0</v>
      </c>
      <c r="CB11" s="163">
        <v>0</v>
      </c>
      <c r="CC11" s="163">
        <v>0</v>
      </c>
      <c r="CD11" s="163">
        <v>0</v>
      </c>
      <c r="CE11" s="163">
        <v>0</v>
      </c>
      <c r="CF11" s="163">
        <v>0</v>
      </c>
      <c r="CG11" s="163">
        <v>0</v>
      </c>
      <c r="CH11" s="163">
        <v>0</v>
      </c>
      <c r="CI11" s="163">
        <v>0</v>
      </c>
      <c r="CJ11" s="163">
        <v>0</v>
      </c>
      <c r="CK11" s="163">
        <v>0</v>
      </c>
      <c r="CL11" s="163">
        <v>0</v>
      </c>
      <c r="CM11" s="163">
        <v>0</v>
      </c>
      <c r="CN11" s="163">
        <v>0</v>
      </c>
      <c r="CO11" s="163">
        <v>0</v>
      </c>
      <c r="CP11" s="163">
        <v>0</v>
      </c>
      <c r="CQ11" s="163">
        <v>0</v>
      </c>
      <c r="CR11" s="163">
        <v>0</v>
      </c>
      <c r="CS11" s="163">
        <v>0</v>
      </c>
      <c r="CT11" s="163">
        <v>0</v>
      </c>
      <c r="CU11" s="163">
        <v>0</v>
      </c>
      <c r="CV11" s="163">
        <v>0</v>
      </c>
      <c r="CW11" s="546">
        <v>0</v>
      </c>
      <c r="CX11" s="163">
        <v>0</v>
      </c>
      <c r="CY11" s="546">
        <v>0</v>
      </c>
      <c r="CZ11" s="546">
        <v>0</v>
      </c>
      <c r="DA11" s="546">
        <v>0</v>
      </c>
      <c r="DB11" s="546"/>
      <c r="DC11" s="546"/>
      <c r="DD11" s="546"/>
      <c r="DE11" s="138" t="s">
        <v>789</v>
      </c>
      <c r="DF11" s="97"/>
      <c r="DG11" s="97"/>
      <c r="DH11" s="97"/>
      <c r="DI11" s="97"/>
      <c r="DJ11" s="97"/>
      <c r="DK11" s="97"/>
      <c r="DL11" s="97"/>
      <c r="DM11" s="97"/>
      <c r="DN11" s="97"/>
      <c r="DO11" s="97"/>
      <c r="DP11" s="97"/>
      <c r="DQ11" s="97"/>
      <c r="DR11" s="97"/>
      <c r="DS11" s="97"/>
      <c r="DT11" s="97"/>
      <c r="DU11" s="97"/>
      <c r="DV11" s="97"/>
      <c r="DW11" s="97"/>
      <c r="DX11" s="97"/>
      <c r="DY11" s="97"/>
      <c r="DZ11" s="97"/>
      <c r="EA11" s="97"/>
      <c r="EB11" s="97"/>
      <c r="EC11" s="97"/>
      <c r="ED11" s="97"/>
      <c r="EE11" s="97"/>
      <c r="EF11" s="97"/>
      <c r="EG11" s="97"/>
      <c r="EH11" s="97"/>
      <c r="EI11" s="97"/>
      <c r="EJ11" s="97"/>
      <c r="EK11" s="97"/>
      <c r="EL11" s="97"/>
      <c r="EM11" s="97"/>
      <c r="EN11" s="97"/>
      <c r="EO11" s="97"/>
      <c r="EP11" s="97"/>
      <c r="EQ11" s="97"/>
      <c r="ER11" s="97"/>
      <c r="ES11" s="97"/>
      <c r="ET11" s="97"/>
      <c r="EU11" s="97"/>
      <c r="EV11" s="97"/>
      <c r="EW11" s="97"/>
      <c r="EX11" s="97"/>
      <c r="EY11" s="97"/>
      <c r="EZ11" s="97"/>
      <c r="FA11" s="97"/>
      <c r="FB11" s="97"/>
      <c r="FC11" s="97"/>
      <c r="FD11" s="97"/>
      <c r="FE11" s="97"/>
      <c r="FF11" s="97"/>
      <c r="FG11" s="97"/>
      <c r="FH11" s="97"/>
      <c r="FI11" s="97"/>
      <c r="FJ11" s="97"/>
      <c r="FK11" s="97"/>
      <c r="FL11" s="97"/>
      <c r="FM11" s="97"/>
      <c r="FN11" s="97"/>
      <c r="FO11" s="97"/>
      <c r="FP11" s="97"/>
      <c r="FQ11" s="97"/>
      <c r="FR11" s="97"/>
      <c r="FS11" s="97"/>
      <c r="FT11" s="97"/>
      <c r="FU11" s="97"/>
      <c r="FV11" s="97"/>
      <c r="FW11" s="97"/>
      <c r="FX11" s="97"/>
      <c r="FY11" s="97"/>
      <c r="FZ11" s="97"/>
      <c r="GA11" s="97"/>
      <c r="GB11" s="97"/>
      <c r="GC11" s="97"/>
      <c r="GD11" s="97"/>
      <c r="GE11" s="97"/>
    </row>
    <row r="12" spans="1:187" s="99" customFormat="1" ht="35.1" customHeight="1" x14ac:dyDescent="0.35">
      <c r="A12" s="97"/>
      <c r="B12" s="471" t="s">
        <v>7</v>
      </c>
      <c r="C12" s="102">
        <v>0</v>
      </c>
      <c r="D12" s="102">
        <v>0</v>
      </c>
      <c r="E12" s="102">
        <v>0</v>
      </c>
      <c r="F12" s="102">
        <v>0</v>
      </c>
      <c r="G12" s="102">
        <v>0</v>
      </c>
      <c r="H12" s="102">
        <v>0</v>
      </c>
      <c r="I12" s="102">
        <v>0</v>
      </c>
      <c r="J12" s="102">
        <v>0</v>
      </c>
      <c r="K12" s="102">
        <v>0</v>
      </c>
      <c r="L12" s="102">
        <v>0</v>
      </c>
      <c r="M12" s="102">
        <v>0</v>
      </c>
      <c r="N12" s="102">
        <v>0</v>
      </c>
      <c r="O12" s="102">
        <v>0</v>
      </c>
      <c r="P12" s="102">
        <v>0</v>
      </c>
      <c r="Q12" s="102">
        <v>0</v>
      </c>
      <c r="R12" s="102">
        <v>0</v>
      </c>
      <c r="S12" s="102">
        <v>0</v>
      </c>
      <c r="T12" s="102">
        <v>0</v>
      </c>
      <c r="U12" s="102">
        <v>0</v>
      </c>
      <c r="V12" s="165">
        <v>0</v>
      </c>
      <c r="W12" s="165">
        <v>0</v>
      </c>
      <c r="X12" s="165">
        <v>0</v>
      </c>
      <c r="Y12" s="165">
        <v>0</v>
      </c>
      <c r="Z12" s="165">
        <v>0</v>
      </c>
      <c r="AA12" s="165">
        <v>0</v>
      </c>
      <c r="AB12" s="165">
        <v>0</v>
      </c>
      <c r="AC12" s="165">
        <v>0</v>
      </c>
      <c r="AD12" s="165">
        <v>0</v>
      </c>
      <c r="AE12" s="165">
        <v>0</v>
      </c>
      <c r="AF12" s="165">
        <v>0</v>
      </c>
      <c r="AG12" s="165">
        <v>0</v>
      </c>
      <c r="AH12" s="165">
        <v>0</v>
      </c>
      <c r="AI12" s="165">
        <v>0</v>
      </c>
      <c r="AJ12" s="165">
        <v>0</v>
      </c>
      <c r="AK12" s="165">
        <v>0</v>
      </c>
      <c r="AL12" s="165">
        <v>0</v>
      </c>
      <c r="AM12" s="165">
        <v>0</v>
      </c>
      <c r="AN12" s="165">
        <v>0</v>
      </c>
      <c r="AO12" s="165">
        <v>0</v>
      </c>
      <c r="AP12" s="165">
        <v>0</v>
      </c>
      <c r="AQ12" s="165">
        <v>0</v>
      </c>
      <c r="AR12" s="165">
        <v>0</v>
      </c>
      <c r="AS12" s="165">
        <v>0</v>
      </c>
      <c r="AT12" s="165">
        <v>0</v>
      </c>
      <c r="AU12" s="165">
        <v>0</v>
      </c>
      <c r="AV12" s="165">
        <v>0</v>
      </c>
      <c r="AW12" s="165">
        <v>0</v>
      </c>
      <c r="AX12" s="165">
        <v>0</v>
      </c>
      <c r="AY12" s="165">
        <v>0</v>
      </c>
      <c r="AZ12" s="165">
        <v>0</v>
      </c>
      <c r="BA12" s="165">
        <v>0</v>
      </c>
      <c r="BB12" s="165">
        <v>0</v>
      </c>
      <c r="BC12" s="165">
        <v>0</v>
      </c>
      <c r="BD12" s="165">
        <v>0</v>
      </c>
      <c r="BE12" s="165">
        <v>0</v>
      </c>
      <c r="BF12" s="165">
        <v>0</v>
      </c>
      <c r="BG12" s="165">
        <v>0</v>
      </c>
      <c r="BH12" s="165">
        <v>0</v>
      </c>
      <c r="BI12" s="165">
        <v>0</v>
      </c>
      <c r="BJ12" s="165">
        <v>0</v>
      </c>
      <c r="BK12" s="165">
        <v>0</v>
      </c>
      <c r="BL12" s="165">
        <v>0</v>
      </c>
      <c r="BM12" s="165">
        <v>0</v>
      </c>
      <c r="BN12" s="165">
        <v>0</v>
      </c>
      <c r="BO12" s="165">
        <v>0</v>
      </c>
      <c r="BP12" s="165">
        <v>0</v>
      </c>
      <c r="BQ12" s="165">
        <v>0</v>
      </c>
      <c r="BR12" s="165">
        <v>0</v>
      </c>
      <c r="BS12" s="165">
        <v>0</v>
      </c>
      <c r="BT12" s="165">
        <v>0</v>
      </c>
      <c r="BU12" s="165">
        <v>0</v>
      </c>
      <c r="BV12" s="165">
        <v>0</v>
      </c>
      <c r="BW12" s="165">
        <v>0</v>
      </c>
      <c r="BX12" s="165">
        <v>0</v>
      </c>
      <c r="BY12" s="165">
        <v>0</v>
      </c>
      <c r="BZ12" s="165">
        <v>0</v>
      </c>
      <c r="CA12" s="165">
        <v>0</v>
      </c>
      <c r="CB12" s="165">
        <v>0</v>
      </c>
      <c r="CC12" s="165">
        <v>0</v>
      </c>
      <c r="CD12" s="165">
        <v>0</v>
      </c>
      <c r="CE12" s="165">
        <v>0</v>
      </c>
      <c r="CF12" s="165">
        <v>0</v>
      </c>
      <c r="CG12" s="165">
        <v>0</v>
      </c>
      <c r="CH12" s="165">
        <v>0</v>
      </c>
      <c r="CI12" s="165">
        <v>0</v>
      </c>
      <c r="CJ12" s="165">
        <v>0</v>
      </c>
      <c r="CK12" s="165">
        <v>0</v>
      </c>
      <c r="CL12" s="165">
        <v>0</v>
      </c>
      <c r="CM12" s="165">
        <v>0</v>
      </c>
      <c r="CN12" s="165">
        <v>0</v>
      </c>
      <c r="CO12" s="165">
        <v>0</v>
      </c>
      <c r="CP12" s="165">
        <v>0</v>
      </c>
      <c r="CQ12" s="165">
        <v>0</v>
      </c>
      <c r="CR12" s="165">
        <v>0</v>
      </c>
      <c r="CS12" s="165">
        <v>0</v>
      </c>
      <c r="CT12" s="165">
        <v>0</v>
      </c>
      <c r="CU12" s="165">
        <v>0</v>
      </c>
      <c r="CV12" s="165">
        <v>0</v>
      </c>
      <c r="CW12" s="547">
        <v>0</v>
      </c>
      <c r="CX12" s="165">
        <v>0</v>
      </c>
      <c r="CY12" s="547">
        <v>0</v>
      </c>
      <c r="CZ12" s="547">
        <v>0</v>
      </c>
      <c r="DA12" s="547">
        <v>0</v>
      </c>
      <c r="DB12" s="547"/>
      <c r="DC12" s="547"/>
      <c r="DD12" s="547"/>
      <c r="DE12" s="139" t="s">
        <v>389</v>
      </c>
      <c r="DF12" s="97"/>
      <c r="DG12" s="97"/>
      <c r="DH12" s="97"/>
      <c r="DI12" s="97"/>
      <c r="DJ12" s="97"/>
      <c r="DK12" s="97"/>
      <c r="DL12" s="97"/>
      <c r="DM12" s="97"/>
      <c r="DN12" s="97"/>
      <c r="DO12" s="97"/>
      <c r="DP12" s="97"/>
      <c r="DQ12" s="97"/>
      <c r="DR12" s="97"/>
      <c r="DS12" s="97"/>
      <c r="DT12" s="97"/>
      <c r="DU12" s="97"/>
      <c r="DV12" s="97"/>
      <c r="DW12" s="97"/>
      <c r="DX12" s="97"/>
      <c r="DY12" s="97"/>
      <c r="DZ12" s="97"/>
      <c r="EA12" s="97"/>
      <c r="EB12" s="97"/>
      <c r="EC12" s="97"/>
      <c r="ED12" s="97"/>
      <c r="EE12" s="97"/>
      <c r="EF12" s="97"/>
      <c r="EG12" s="97"/>
      <c r="EH12" s="97"/>
      <c r="EI12" s="97"/>
      <c r="EJ12" s="97"/>
      <c r="EK12" s="97"/>
      <c r="EL12" s="97"/>
      <c r="EM12" s="97"/>
      <c r="EN12" s="97"/>
      <c r="EO12" s="97"/>
      <c r="EP12" s="97"/>
      <c r="EQ12" s="97"/>
      <c r="ER12" s="97"/>
      <c r="ES12" s="97"/>
      <c r="ET12" s="97"/>
      <c r="EU12" s="97"/>
      <c r="EV12" s="97"/>
      <c r="EW12" s="97"/>
      <c r="EX12" s="97"/>
      <c r="EY12" s="97"/>
      <c r="EZ12" s="97"/>
      <c r="FA12" s="97"/>
      <c r="FB12" s="97"/>
      <c r="FC12" s="97"/>
      <c r="FD12" s="97"/>
      <c r="FE12" s="97"/>
      <c r="FF12" s="97"/>
      <c r="FG12" s="97"/>
      <c r="FH12" s="97"/>
      <c r="FI12" s="97"/>
      <c r="FJ12" s="97"/>
      <c r="FK12" s="97"/>
      <c r="FL12" s="97"/>
      <c r="FM12" s="97"/>
      <c r="FN12" s="97"/>
      <c r="FO12" s="97"/>
      <c r="FP12" s="97"/>
      <c r="FQ12" s="97"/>
      <c r="FR12" s="97"/>
      <c r="FS12" s="97"/>
      <c r="FT12" s="97"/>
      <c r="FU12" s="97"/>
      <c r="FV12" s="97"/>
      <c r="FW12" s="97"/>
      <c r="FX12" s="97"/>
      <c r="FY12" s="97"/>
      <c r="FZ12" s="97"/>
      <c r="GA12" s="97"/>
      <c r="GB12" s="97"/>
      <c r="GC12" s="97"/>
      <c r="GD12" s="97"/>
      <c r="GE12" s="97"/>
    </row>
    <row r="13" spans="1:187" s="99" customFormat="1" ht="35.1" customHeight="1" x14ac:dyDescent="0.35">
      <c r="A13" s="97"/>
      <c r="B13" s="470" t="s">
        <v>788</v>
      </c>
      <c r="C13" s="100">
        <v>0</v>
      </c>
      <c r="D13" s="100">
        <v>0</v>
      </c>
      <c r="E13" s="100">
        <v>0</v>
      </c>
      <c r="F13" s="100">
        <v>0</v>
      </c>
      <c r="G13" s="100">
        <v>0</v>
      </c>
      <c r="H13" s="100">
        <v>0</v>
      </c>
      <c r="I13" s="100">
        <v>0</v>
      </c>
      <c r="J13" s="100">
        <v>0</v>
      </c>
      <c r="K13" s="100">
        <v>0</v>
      </c>
      <c r="L13" s="100">
        <v>0</v>
      </c>
      <c r="M13" s="100">
        <v>0</v>
      </c>
      <c r="N13" s="100">
        <v>0</v>
      </c>
      <c r="O13" s="100">
        <v>0</v>
      </c>
      <c r="P13" s="100">
        <v>0</v>
      </c>
      <c r="Q13" s="100">
        <v>0</v>
      </c>
      <c r="R13" s="100">
        <v>0</v>
      </c>
      <c r="S13" s="100">
        <v>0</v>
      </c>
      <c r="T13" s="100">
        <v>0</v>
      </c>
      <c r="U13" s="100">
        <v>0</v>
      </c>
      <c r="V13" s="163">
        <v>0</v>
      </c>
      <c r="W13" s="163">
        <v>0</v>
      </c>
      <c r="X13" s="163">
        <v>0</v>
      </c>
      <c r="Y13" s="163">
        <v>0</v>
      </c>
      <c r="Z13" s="163">
        <v>0</v>
      </c>
      <c r="AA13" s="163">
        <v>0</v>
      </c>
      <c r="AB13" s="163">
        <v>0</v>
      </c>
      <c r="AC13" s="163">
        <v>0</v>
      </c>
      <c r="AD13" s="163">
        <v>0</v>
      </c>
      <c r="AE13" s="163">
        <v>0</v>
      </c>
      <c r="AF13" s="163">
        <v>0</v>
      </c>
      <c r="AG13" s="163">
        <v>0</v>
      </c>
      <c r="AH13" s="163">
        <v>0</v>
      </c>
      <c r="AI13" s="163">
        <v>0</v>
      </c>
      <c r="AJ13" s="163">
        <v>0</v>
      </c>
      <c r="AK13" s="163">
        <v>0</v>
      </c>
      <c r="AL13" s="163">
        <v>0</v>
      </c>
      <c r="AM13" s="163">
        <v>0</v>
      </c>
      <c r="AN13" s="163">
        <v>0</v>
      </c>
      <c r="AO13" s="163">
        <v>0</v>
      </c>
      <c r="AP13" s="163">
        <v>0</v>
      </c>
      <c r="AQ13" s="163">
        <v>0</v>
      </c>
      <c r="AR13" s="163">
        <v>0</v>
      </c>
      <c r="AS13" s="163">
        <v>0</v>
      </c>
      <c r="AT13" s="163">
        <v>0</v>
      </c>
      <c r="AU13" s="163">
        <v>0</v>
      </c>
      <c r="AV13" s="163">
        <v>0</v>
      </c>
      <c r="AW13" s="163">
        <v>0</v>
      </c>
      <c r="AX13" s="163">
        <v>0</v>
      </c>
      <c r="AY13" s="163">
        <v>0</v>
      </c>
      <c r="AZ13" s="163">
        <v>0</v>
      </c>
      <c r="BA13" s="163">
        <v>0</v>
      </c>
      <c r="BB13" s="163">
        <v>0</v>
      </c>
      <c r="BC13" s="163">
        <v>0</v>
      </c>
      <c r="BD13" s="163">
        <v>0</v>
      </c>
      <c r="BE13" s="163">
        <v>0</v>
      </c>
      <c r="BF13" s="163">
        <v>0</v>
      </c>
      <c r="BG13" s="163">
        <v>0</v>
      </c>
      <c r="BH13" s="163">
        <v>0</v>
      </c>
      <c r="BI13" s="163">
        <v>0</v>
      </c>
      <c r="BJ13" s="163">
        <v>0</v>
      </c>
      <c r="BK13" s="163">
        <v>0</v>
      </c>
      <c r="BL13" s="163">
        <v>0</v>
      </c>
      <c r="BM13" s="163">
        <v>0</v>
      </c>
      <c r="BN13" s="163">
        <v>0</v>
      </c>
      <c r="BO13" s="163">
        <v>0</v>
      </c>
      <c r="BP13" s="163">
        <v>0</v>
      </c>
      <c r="BQ13" s="163">
        <v>0</v>
      </c>
      <c r="BR13" s="163">
        <v>0</v>
      </c>
      <c r="BS13" s="163">
        <v>0</v>
      </c>
      <c r="BT13" s="163">
        <v>0</v>
      </c>
      <c r="BU13" s="163">
        <v>0</v>
      </c>
      <c r="BV13" s="163">
        <v>0</v>
      </c>
      <c r="BW13" s="163">
        <v>0</v>
      </c>
      <c r="BX13" s="163">
        <v>0</v>
      </c>
      <c r="BY13" s="163">
        <v>0</v>
      </c>
      <c r="BZ13" s="163">
        <v>0</v>
      </c>
      <c r="CA13" s="163">
        <v>0</v>
      </c>
      <c r="CB13" s="163">
        <v>0</v>
      </c>
      <c r="CC13" s="163">
        <v>0</v>
      </c>
      <c r="CD13" s="163">
        <v>0</v>
      </c>
      <c r="CE13" s="163">
        <v>0</v>
      </c>
      <c r="CF13" s="163">
        <v>0</v>
      </c>
      <c r="CG13" s="163">
        <v>0</v>
      </c>
      <c r="CH13" s="163">
        <v>0</v>
      </c>
      <c r="CI13" s="163">
        <v>0</v>
      </c>
      <c r="CJ13" s="163">
        <v>0</v>
      </c>
      <c r="CK13" s="163">
        <v>0</v>
      </c>
      <c r="CL13" s="163">
        <v>0</v>
      </c>
      <c r="CM13" s="163">
        <v>0</v>
      </c>
      <c r="CN13" s="163">
        <v>0</v>
      </c>
      <c r="CO13" s="163">
        <v>0</v>
      </c>
      <c r="CP13" s="163">
        <v>0</v>
      </c>
      <c r="CQ13" s="163">
        <v>0</v>
      </c>
      <c r="CR13" s="163">
        <v>0</v>
      </c>
      <c r="CS13" s="163">
        <v>0</v>
      </c>
      <c r="CT13" s="163">
        <v>0</v>
      </c>
      <c r="CU13" s="163">
        <v>0</v>
      </c>
      <c r="CV13" s="163">
        <v>0</v>
      </c>
      <c r="CW13" s="546">
        <v>0</v>
      </c>
      <c r="CX13" s="163">
        <v>0</v>
      </c>
      <c r="CY13" s="546">
        <v>0</v>
      </c>
      <c r="CZ13" s="546">
        <v>0</v>
      </c>
      <c r="DA13" s="546">
        <v>0</v>
      </c>
      <c r="DB13" s="546"/>
      <c r="DC13" s="546"/>
      <c r="DD13" s="546"/>
      <c r="DE13" s="766" t="s">
        <v>792</v>
      </c>
      <c r="DF13" s="97"/>
      <c r="DG13" s="97"/>
      <c r="DH13" s="97"/>
      <c r="DI13" s="97"/>
      <c r="DJ13" s="97"/>
      <c r="DK13" s="97"/>
      <c r="DL13" s="97"/>
      <c r="DM13" s="97"/>
      <c r="DN13" s="97"/>
      <c r="DO13" s="97"/>
      <c r="DP13" s="97"/>
      <c r="DQ13" s="97"/>
      <c r="DR13" s="97"/>
      <c r="DS13" s="97"/>
      <c r="DT13" s="97"/>
      <c r="DU13" s="97"/>
      <c r="DV13" s="97"/>
      <c r="DW13" s="97"/>
      <c r="DX13" s="97"/>
      <c r="DY13" s="97"/>
      <c r="DZ13" s="97"/>
      <c r="EA13" s="97"/>
      <c r="EB13" s="97"/>
      <c r="EC13" s="97"/>
      <c r="ED13" s="97"/>
      <c r="EE13" s="97"/>
      <c r="EF13" s="97"/>
      <c r="EG13" s="97"/>
      <c r="EH13" s="97"/>
      <c r="EI13" s="97"/>
      <c r="EJ13" s="97"/>
      <c r="EK13" s="97"/>
      <c r="EL13" s="97"/>
      <c r="EM13" s="97"/>
      <c r="EN13" s="97"/>
      <c r="EO13" s="97"/>
      <c r="EP13" s="97"/>
      <c r="EQ13" s="97"/>
      <c r="ER13" s="97"/>
      <c r="ES13" s="97"/>
      <c r="ET13" s="97"/>
      <c r="EU13" s="97"/>
      <c r="EV13" s="97"/>
      <c r="EW13" s="97"/>
      <c r="EX13" s="97"/>
      <c r="EY13" s="97"/>
      <c r="EZ13" s="97"/>
      <c r="FA13" s="97"/>
      <c r="FB13" s="97"/>
      <c r="FC13" s="97"/>
      <c r="FD13" s="97"/>
      <c r="FE13" s="97"/>
      <c r="FF13" s="97"/>
      <c r="FG13" s="97"/>
      <c r="FH13" s="97"/>
      <c r="FI13" s="97"/>
      <c r="FJ13" s="97"/>
      <c r="FK13" s="97"/>
      <c r="FL13" s="97"/>
      <c r="FM13" s="97"/>
      <c r="FN13" s="97"/>
      <c r="FO13" s="97"/>
      <c r="FP13" s="97"/>
      <c r="FQ13" s="97"/>
      <c r="FR13" s="97"/>
      <c r="FS13" s="97"/>
      <c r="FT13" s="97"/>
      <c r="FU13" s="97"/>
      <c r="FV13" s="97"/>
      <c r="FW13" s="97"/>
      <c r="FX13" s="97"/>
      <c r="FY13" s="97"/>
      <c r="FZ13" s="97"/>
      <c r="GA13" s="97"/>
      <c r="GB13" s="97"/>
      <c r="GC13" s="97"/>
      <c r="GD13" s="97"/>
      <c r="GE13" s="97"/>
    </row>
    <row r="14" spans="1:187" s="99" customFormat="1" ht="35.1" customHeight="1" x14ac:dyDescent="0.35">
      <c r="A14" s="97"/>
      <c r="B14" s="469" t="s">
        <v>6</v>
      </c>
      <c r="C14" s="98">
        <v>4810.1000000000004</v>
      </c>
      <c r="D14" s="98">
        <v>4651.8999999999996</v>
      </c>
      <c r="E14" s="98">
        <v>5002.1000000000004</v>
      </c>
      <c r="F14" s="98">
        <v>4897.5</v>
      </c>
      <c r="G14" s="98">
        <v>4772.8999999999996</v>
      </c>
      <c r="H14" s="98">
        <v>4382.2</v>
      </c>
      <c r="I14" s="98">
        <v>4393.4000000000005</v>
      </c>
      <c r="J14" s="98">
        <v>4903</v>
      </c>
      <c r="K14" s="98">
        <v>3317</v>
      </c>
      <c r="L14" s="98">
        <v>3437</v>
      </c>
      <c r="M14" s="98">
        <v>3956.87</v>
      </c>
      <c r="N14" s="98">
        <v>4097.6095999999998</v>
      </c>
      <c r="O14" s="98">
        <v>4252.0745999999999</v>
      </c>
      <c r="P14" s="98">
        <v>5459.6278000000002</v>
      </c>
      <c r="Q14" s="98">
        <v>6299.0099999999993</v>
      </c>
      <c r="R14" s="98">
        <v>7442.12</v>
      </c>
      <c r="S14" s="98">
        <v>8424.1</v>
      </c>
      <c r="T14" s="98">
        <v>9865.7000000000007</v>
      </c>
      <c r="U14" s="98">
        <v>10027.900000000001</v>
      </c>
      <c r="V14" s="166">
        <v>9911.2000000000007</v>
      </c>
      <c r="W14" s="166">
        <v>10748.600000000002</v>
      </c>
      <c r="X14" s="166">
        <v>11363.400000000001</v>
      </c>
      <c r="Y14" s="166">
        <v>11514.400000000001</v>
      </c>
      <c r="Z14" s="166">
        <v>13052.3</v>
      </c>
      <c r="AA14" s="166">
        <v>14011.600000000002</v>
      </c>
      <c r="AB14" s="166">
        <v>15045.9</v>
      </c>
      <c r="AC14" s="166">
        <v>4804.3999999999996</v>
      </c>
      <c r="AD14" s="166">
        <v>4765.0999999999995</v>
      </c>
      <c r="AE14" s="166">
        <v>4863.7</v>
      </c>
      <c r="AF14" s="166">
        <v>4903</v>
      </c>
      <c r="AG14" s="166">
        <v>3419.4</v>
      </c>
      <c r="AH14" s="166">
        <v>3300.2</v>
      </c>
      <c r="AI14" s="166">
        <v>3252.02</v>
      </c>
      <c r="AJ14" s="166">
        <v>3317</v>
      </c>
      <c r="AK14" s="166">
        <v>3188.9</v>
      </c>
      <c r="AL14" s="166">
        <v>3185.1</v>
      </c>
      <c r="AM14" s="166">
        <v>3329.3</v>
      </c>
      <c r="AN14" s="166">
        <v>3437</v>
      </c>
      <c r="AO14" s="166">
        <v>3383.38</v>
      </c>
      <c r="AP14" s="166">
        <v>3330.58</v>
      </c>
      <c r="AQ14" s="166">
        <v>3439.9999999999995</v>
      </c>
      <c r="AR14" s="166">
        <v>3956.87</v>
      </c>
      <c r="AS14" s="166">
        <v>3914.4494000000004</v>
      </c>
      <c r="AT14" s="166">
        <v>3895.181</v>
      </c>
      <c r="AU14" s="166">
        <v>4228.2831999999999</v>
      </c>
      <c r="AV14" s="166">
        <v>4097.6095999999998</v>
      </c>
      <c r="AW14" s="166">
        <v>4236.9205999999995</v>
      </c>
      <c r="AX14" s="166">
        <v>4121.4546</v>
      </c>
      <c r="AY14" s="166">
        <v>4130.3346000000001</v>
      </c>
      <c r="AZ14" s="166">
        <v>4252.0745999999999</v>
      </c>
      <c r="BA14" s="166">
        <v>4712.0246000000006</v>
      </c>
      <c r="BB14" s="166">
        <v>4273.7031000000006</v>
      </c>
      <c r="BC14" s="166">
        <v>4530.9031000000004</v>
      </c>
      <c r="BD14" s="166">
        <v>5459.6278000000002</v>
      </c>
      <c r="BE14" s="166">
        <v>5639.7131999999983</v>
      </c>
      <c r="BF14" s="166">
        <v>6629.9319000000005</v>
      </c>
      <c r="BG14" s="166">
        <v>6292.1799999999994</v>
      </c>
      <c r="BH14" s="166">
        <v>6299.0099999999993</v>
      </c>
      <c r="BI14" s="166">
        <v>6317.5199999999995</v>
      </c>
      <c r="BJ14" s="166">
        <v>6214.72</v>
      </c>
      <c r="BK14" s="166">
        <v>7347.0199999999995</v>
      </c>
      <c r="BL14" s="166">
        <v>7442.12</v>
      </c>
      <c r="BM14" s="166">
        <v>7454.0999999999995</v>
      </c>
      <c r="BN14" s="166">
        <v>7433.9999999999991</v>
      </c>
      <c r="BO14" s="166">
        <v>7561.0999999999995</v>
      </c>
      <c r="BP14" s="166">
        <v>8424.1</v>
      </c>
      <c r="BQ14" s="166">
        <v>8451.9</v>
      </c>
      <c r="BR14" s="166">
        <v>8759.6</v>
      </c>
      <c r="BS14" s="166">
        <v>8811.7000000000007</v>
      </c>
      <c r="BT14" s="166">
        <v>9865.7000000000007</v>
      </c>
      <c r="BU14" s="166">
        <v>9979.9000000000015</v>
      </c>
      <c r="BV14" s="166">
        <v>9728.6000000000022</v>
      </c>
      <c r="BW14" s="166">
        <v>9858.2000000000007</v>
      </c>
      <c r="BX14" s="166">
        <v>10027.900000000001</v>
      </c>
      <c r="BY14" s="166">
        <v>10007.200000000001</v>
      </c>
      <c r="BZ14" s="166">
        <v>9889.1</v>
      </c>
      <c r="CA14" s="166">
        <v>10004.5</v>
      </c>
      <c r="CB14" s="166">
        <v>9911.2000000000007</v>
      </c>
      <c r="CC14" s="166">
        <v>9664.1000000000022</v>
      </c>
      <c r="CD14" s="166">
        <v>9646.2000000000007</v>
      </c>
      <c r="CE14" s="166">
        <v>11083.400000000001</v>
      </c>
      <c r="CF14" s="166">
        <v>10748.600000000002</v>
      </c>
      <c r="CG14" s="166">
        <v>10732.2</v>
      </c>
      <c r="CH14" s="166">
        <v>10721.5</v>
      </c>
      <c r="CI14" s="166">
        <v>10995.5</v>
      </c>
      <c r="CJ14" s="166">
        <v>11363.400000000001</v>
      </c>
      <c r="CK14" s="166">
        <v>11191.2</v>
      </c>
      <c r="CL14" s="166">
        <v>11097.1</v>
      </c>
      <c r="CM14" s="166">
        <v>11361</v>
      </c>
      <c r="CN14" s="166">
        <v>11514.400000000001</v>
      </c>
      <c r="CO14" s="166">
        <v>11591.400000000001</v>
      </c>
      <c r="CP14" s="166">
        <v>12422.5</v>
      </c>
      <c r="CQ14" s="166">
        <v>12667</v>
      </c>
      <c r="CR14" s="166">
        <v>13052.3</v>
      </c>
      <c r="CS14" s="166">
        <v>13053.8</v>
      </c>
      <c r="CT14" s="166">
        <v>13264.3</v>
      </c>
      <c r="CU14" s="166">
        <v>13910.600000000002</v>
      </c>
      <c r="CV14" s="166">
        <v>14011.600000000002</v>
      </c>
      <c r="CW14" s="544">
        <v>14332.8</v>
      </c>
      <c r="CX14" s="166">
        <v>14211.3</v>
      </c>
      <c r="CY14" s="544">
        <v>14517.400000000001</v>
      </c>
      <c r="CZ14" s="544">
        <v>15045.9</v>
      </c>
      <c r="DA14" s="544">
        <v>14787.300000000001</v>
      </c>
      <c r="DB14" s="544"/>
      <c r="DC14" s="544"/>
      <c r="DD14" s="544"/>
      <c r="DE14" s="141" t="s">
        <v>384</v>
      </c>
      <c r="DF14" s="97"/>
      <c r="DG14" s="97"/>
      <c r="DH14" s="97"/>
      <c r="DI14" s="97"/>
      <c r="DJ14" s="97"/>
      <c r="DK14" s="97"/>
      <c r="DL14" s="97"/>
      <c r="DM14" s="97"/>
      <c r="DN14" s="97"/>
      <c r="DO14" s="97"/>
      <c r="DP14" s="97"/>
      <c r="DQ14" s="97"/>
      <c r="DR14" s="97"/>
      <c r="DS14" s="97"/>
      <c r="DT14" s="97"/>
      <c r="DU14" s="97"/>
      <c r="DV14" s="97"/>
      <c r="DW14" s="97"/>
      <c r="DX14" s="97"/>
      <c r="DY14" s="97"/>
      <c r="DZ14" s="97"/>
      <c r="EA14" s="97"/>
      <c r="EB14" s="97"/>
      <c r="EC14" s="97"/>
      <c r="ED14" s="97"/>
      <c r="EE14" s="97"/>
      <c r="EF14" s="97"/>
      <c r="EG14" s="97"/>
      <c r="EH14" s="97"/>
      <c r="EI14" s="97"/>
      <c r="EJ14" s="97"/>
      <c r="EK14" s="97"/>
      <c r="EL14" s="97"/>
      <c r="EM14" s="97"/>
      <c r="EN14" s="97"/>
      <c r="EO14" s="97"/>
      <c r="EP14" s="97"/>
      <c r="EQ14" s="97"/>
      <c r="ER14" s="97"/>
      <c r="ES14" s="97"/>
      <c r="ET14" s="97"/>
      <c r="EU14" s="97"/>
      <c r="EV14" s="97"/>
      <c r="EW14" s="97"/>
      <c r="EX14" s="97"/>
      <c r="EY14" s="97"/>
      <c r="EZ14" s="97"/>
      <c r="FA14" s="97"/>
      <c r="FB14" s="97"/>
      <c r="FC14" s="97"/>
      <c r="FD14" s="97"/>
      <c r="FE14" s="97"/>
      <c r="FF14" s="97"/>
      <c r="FG14" s="97"/>
      <c r="FH14" s="97"/>
      <c r="FI14" s="97"/>
      <c r="FJ14" s="97"/>
      <c r="FK14" s="97"/>
      <c r="FL14" s="97"/>
      <c r="FM14" s="97"/>
      <c r="FN14" s="97"/>
      <c r="FO14" s="97"/>
      <c r="FP14" s="97"/>
      <c r="FQ14" s="97"/>
      <c r="FR14" s="97"/>
      <c r="FS14" s="97"/>
      <c r="FT14" s="97"/>
      <c r="FU14" s="97"/>
      <c r="FV14" s="97"/>
      <c r="FW14" s="97"/>
      <c r="FX14" s="97"/>
      <c r="FY14" s="97"/>
      <c r="FZ14" s="97"/>
      <c r="GA14" s="97"/>
      <c r="GB14" s="97"/>
      <c r="GC14" s="97"/>
      <c r="GD14" s="97"/>
      <c r="GE14" s="97"/>
    </row>
    <row r="15" spans="1:187" s="99" customFormat="1" ht="35.1" customHeight="1" x14ac:dyDescent="0.35">
      <c r="A15" s="97"/>
      <c r="B15" s="470" t="s">
        <v>17</v>
      </c>
      <c r="C15" s="100">
        <v>0</v>
      </c>
      <c r="D15" s="100">
        <v>0</v>
      </c>
      <c r="E15" s="100">
        <v>0</v>
      </c>
      <c r="F15" s="100">
        <v>0</v>
      </c>
      <c r="G15" s="100">
        <v>227</v>
      </c>
      <c r="H15" s="100">
        <v>227</v>
      </c>
      <c r="I15" s="100">
        <v>248.8</v>
      </c>
      <c r="J15" s="100">
        <v>0</v>
      </c>
      <c r="K15" s="100">
        <v>0</v>
      </c>
      <c r="L15" s="100">
        <v>0</v>
      </c>
      <c r="M15" s="100">
        <v>510.8</v>
      </c>
      <c r="N15" s="100">
        <v>423.27960000000002</v>
      </c>
      <c r="O15" s="100">
        <v>542.04460000000006</v>
      </c>
      <c r="P15" s="100">
        <v>1711.1877999999999</v>
      </c>
      <c r="Q15" s="100">
        <v>2678.1</v>
      </c>
      <c r="R15" s="100">
        <v>3638.57</v>
      </c>
      <c r="S15" s="100">
        <v>4256.3</v>
      </c>
      <c r="T15" s="100">
        <v>5282.1</v>
      </c>
      <c r="U15" s="100">
        <v>5145.3999999999996</v>
      </c>
      <c r="V15" s="163">
        <v>4305.3</v>
      </c>
      <c r="W15" s="163">
        <v>4658.1000000000004</v>
      </c>
      <c r="X15" s="163">
        <v>4589.7</v>
      </c>
      <c r="Y15" s="163">
        <v>4295</v>
      </c>
      <c r="Z15" s="163">
        <v>5156.2</v>
      </c>
      <c r="AA15" s="163">
        <v>5144.2</v>
      </c>
      <c r="AB15" s="163">
        <v>4633.3999999999996</v>
      </c>
      <c r="AC15" s="163">
        <v>0</v>
      </c>
      <c r="AD15" s="163">
        <v>0</v>
      </c>
      <c r="AE15" s="163">
        <v>0</v>
      </c>
      <c r="AF15" s="163">
        <v>0</v>
      </c>
      <c r="AG15" s="163">
        <v>0</v>
      </c>
      <c r="AH15" s="163">
        <v>0</v>
      </c>
      <c r="AI15" s="163">
        <v>0</v>
      </c>
      <c r="AJ15" s="163">
        <v>0</v>
      </c>
      <c r="AK15" s="163">
        <v>0</v>
      </c>
      <c r="AL15" s="163">
        <v>0</v>
      </c>
      <c r="AM15" s="163">
        <v>0</v>
      </c>
      <c r="AN15" s="163">
        <v>0</v>
      </c>
      <c r="AO15" s="163">
        <v>0</v>
      </c>
      <c r="AP15" s="163">
        <v>0</v>
      </c>
      <c r="AQ15" s="163">
        <v>0</v>
      </c>
      <c r="AR15" s="163">
        <v>510.8</v>
      </c>
      <c r="AS15" s="163">
        <v>474.90940000000001</v>
      </c>
      <c r="AT15" s="163">
        <v>475.411</v>
      </c>
      <c r="AU15" s="163">
        <v>457.32319999999999</v>
      </c>
      <c r="AV15" s="163">
        <v>423.27960000000002</v>
      </c>
      <c r="AW15" s="163">
        <v>440.13060000000002</v>
      </c>
      <c r="AX15" s="163">
        <v>420.94460000000004</v>
      </c>
      <c r="AY15" s="163">
        <v>421.5446</v>
      </c>
      <c r="AZ15" s="163">
        <v>542.04460000000006</v>
      </c>
      <c r="BA15" s="163">
        <v>752.34460000000001</v>
      </c>
      <c r="BB15" s="163">
        <v>769.3931</v>
      </c>
      <c r="BC15" s="163">
        <v>848.30310000000009</v>
      </c>
      <c r="BD15" s="163">
        <v>1711.1877999999999</v>
      </c>
      <c r="BE15" s="163">
        <v>1892.2831999999999</v>
      </c>
      <c r="BF15" s="163">
        <v>2661.4719</v>
      </c>
      <c r="BG15" s="163">
        <v>2678.5</v>
      </c>
      <c r="BH15" s="163">
        <v>2678.1</v>
      </c>
      <c r="BI15" s="163">
        <v>2695.57</v>
      </c>
      <c r="BJ15" s="163">
        <v>2659.07</v>
      </c>
      <c r="BK15" s="163">
        <v>3712.07</v>
      </c>
      <c r="BL15" s="163">
        <v>3638.57</v>
      </c>
      <c r="BM15" s="163">
        <v>3532.6</v>
      </c>
      <c r="BN15" s="163">
        <v>3528.6</v>
      </c>
      <c r="BO15" s="163">
        <v>3590</v>
      </c>
      <c r="BP15" s="163">
        <v>4256.3</v>
      </c>
      <c r="BQ15" s="163">
        <v>4261.3999999999996</v>
      </c>
      <c r="BR15" s="163">
        <v>4615.5</v>
      </c>
      <c r="BS15" s="163">
        <v>4628</v>
      </c>
      <c r="BT15" s="163">
        <v>5282.1</v>
      </c>
      <c r="BU15" s="163">
        <v>5313.9</v>
      </c>
      <c r="BV15" s="163">
        <v>5213.6000000000004</v>
      </c>
      <c r="BW15" s="163">
        <v>5140</v>
      </c>
      <c r="BX15" s="163">
        <v>5145.3999999999996</v>
      </c>
      <c r="BY15" s="163">
        <v>5065.3999999999996</v>
      </c>
      <c r="BZ15" s="163">
        <v>4319.8999999999996</v>
      </c>
      <c r="CA15" s="163">
        <v>4318.8</v>
      </c>
      <c r="CB15" s="163">
        <v>4305.3</v>
      </c>
      <c r="CC15" s="163">
        <v>4302.1000000000004</v>
      </c>
      <c r="CD15" s="163">
        <v>4310.8</v>
      </c>
      <c r="CE15" s="163">
        <v>5533.1</v>
      </c>
      <c r="CF15" s="163">
        <v>4658.1000000000004</v>
      </c>
      <c r="CG15" s="163">
        <v>4646.1000000000004</v>
      </c>
      <c r="CH15" s="163">
        <v>4664.8999999999996</v>
      </c>
      <c r="CI15" s="163">
        <v>4588</v>
      </c>
      <c r="CJ15" s="163">
        <v>4589.7</v>
      </c>
      <c r="CK15" s="163">
        <v>4545.3</v>
      </c>
      <c r="CL15" s="163">
        <v>4288.3999999999996</v>
      </c>
      <c r="CM15" s="163">
        <v>4303.8999999999996</v>
      </c>
      <c r="CN15" s="163">
        <v>4295</v>
      </c>
      <c r="CO15" s="163">
        <v>4238.6000000000004</v>
      </c>
      <c r="CP15" s="163">
        <v>5072.8999999999996</v>
      </c>
      <c r="CQ15" s="163">
        <v>5142.6000000000004</v>
      </c>
      <c r="CR15" s="163">
        <v>5156.2</v>
      </c>
      <c r="CS15" s="163">
        <v>5113.2</v>
      </c>
      <c r="CT15" s="163">
        <v>5091.2</v>
      </c>
      <c r="CU15" s="163">
        <v>5155.2</v>
      </c>
      <c r="CV15" s="163">
        <v>5144.2</v>
      </c>
      <c r="CW15" s="163">
        <v>5144.2</v>
      </c>
      <c r="CX15" s="163">
        <v>4402.7</v>
      </c>
      <c r="CY15" s="546">
        <v>4402.5</v>
      </c>
      <c r="CZ15" s="546">
        <v>4633.3999999999996</v>
      </c>
      <c r="DA15" s="546">
        <v>4180.1000000000004</v>
      </c>
      <c r="DB15" s="546"/>
      <c r="DC15" s="546"/>
      <c r="DD15" s="546"/>
      <c r="DE15" s="138" t="s">
        <v>390</v>
      </c>
      <c r="DF15" s="97"/>
      <c r="DG15" s="97"/>
      <c r="DH15" s="97"/>
      <c r="DI15" s="97"/>
      <c r="DJ15" s="97"/>
      <c r="DK15" s="97"/>
      <c r="DL15" s="97"/>
      <c r="DM15" s="97"/>
      <c r="DN15" s="97"/>
      <c r="DO15" s="97"/>
      <c r="DP15" s="97"/>
      <c r="DQ15" s="97"/>
      <c r="DR15" s="97"/>
      <c r="DS15" s="97"/>
      <c r="DT15" s="97"/>
      <c r="DU15" s="97"/>
      <c r="DV15" s="97"/>
      <c r="DW15" s="97"/>
      <c r="DX15" s="97"/>
      <c r="DY15" s="97"/>
      <c r="DZ15" s="97"/>
      <c r="EA15" s="97"/>
      <c r="EB15" s="97"/>
      <c r="EC15" s="97"/>
      <c r="ED15" s="97"/>
      <c r="EE15" s="97"/>
      <c r="EF15" s="97"/>
      <c r="EG15" s="97"/>
      <c r="EH15" s="97"/>
      <c r="EI15" s="97"/>
      <c r="EJ15" s="97"/>
      <c r="EK15" s="97"/>
      <c r="EL15" s="97"/>
      <c r="EM15" s="97"/>
      <c r="EN15" s="97"/>
      <c r="EO15" s="97"/>
      <c r="EP15" s="97"/>
      <c r="EQ15" s="97"/>
      <c r="ER15" s="97"/>
      <c r="ES15" s="97"/>
      <c r="ET15" s="97"/>
      <c r="EU15" s="97"/>
      <c r="EV15" s="97"/>
      <c r="EW15" s="97"/>
      <c r="EX15" s="97"/>
      <c r="EY15" s="97"/>
      <c r="EZ15" s="97"/>
      <c r="FA15" s="97"/>
      <c r="FB15" s="97"/>
      <c r="FC15" s="97"/>
      <c r="FD15" s="97"/>
      <c r="FE15" s="97"/>
      <c r="FF15" s="97"/>
      <c r="FG15" s="97"/>
      <c r="FH15" s="97"/>
      <c r="FI15" s="97"/>
      <c r="FJ15" s="97"/>
      <c r="FK15" s="97"/>
      <c r="FL15" s="97"/>
      <c r="FM15" s="97"/>
      <c r="FN15" s="97"/>
      <c r="FO15" s="97"/>
      <c r="FP15" s="97"/>
      <c r="FQ15" s="97"/>
      <c r="FR15" s="97"/>
      <c r="FS15" s="97"/>
      <c r="FT15" s="97"/>
      <c r="FU15" s="97"/>
      <c r="FV15" s="97"/>
      <c r="FW15" s="97"/>
      <c r="FX15" s="97"/>
      <c r="FY15" s="97"/>
      <c r="FZ15" s="97"/>
      <c r="GA15" s="97"/>
      <c r="GB15" s="97"/>
      <c r="GC15" s="97"/>
      <c r="GD15" s="97"/>
      <c r="GE15" s="97"/>
    </row>
    <row r="16" spans="1:187" s="99" customFormat="1" ht="35.1" customHeight="1" x14ac:dyDescent="0.35">
      <c r="A16" s="97"/>
      <c r="B16" s="471" t="s">
        <v>12</v>
      </c>
      <c r="C16" s="102">
        <v>4810.1000000000004</v>
      </c>
      <c r="D16" s="102">
        <v>4651.8999999999996</v>
      </c>
      <c r="E16" s="102">
        <v>5002.1000000000004</v>
      </c>
      <c r="F16" s="102">
        <v>4897.5</v>
      </c>
      <c r="G16" s="102">
        <v>4545.8999999999996</v>
      </c>
      <c r="H16" s="102">
        <v>4155.2</v>
      </c>
      <c r="I16" s="102">
        <v>4144.6000000000004</v>
      </c>
      <c r="J16" s="102">
        <v>4903</v>
      </c>
      <c r="K16" s="102">
        <v>3317</v>
      </c>
      <c r="L16" s="102">
        <v>3437</v>
      </c>
      <c r="M16" s="102">
        <v>3446.0699999999997</v>
      </c>
      <c r="N16" s="102">
        <v>3674.33</v>
      </c>
      <c r="O16" s="102">
        <v>3710.0299999999997</v>
      </c>
      <c r="P16" s="102">
        <v>3748.4400000000005</v>
      </c>
      <c r="Q16" s="102">
        <v>3620.9099999999989</v>
      </c>
      <c r="R16" s="102">
        <v>3803.5499999999997</v>
      </c>
      <c r="S16" s="102">
        <v>4167.8</v>
      </c>
      <c r="T16" s="102">
        <v>4583.5999999999995</v>
      </c>
      <c r="U16" s="102">
        <v>4882.5</v>
      </c>
      <c r="V16" s="165">
        <v>5605.9</v>
      </c>
      <c r="W16" s="165">
        <v>6090.5</v>
      </c>
      <c r="X16" s="165">
        <v>6773.7</v>
      </c>
      <c r="Y16" s="165">
        <v>7219.4</v>
      </c>
      <c r="Z16" s="165">
        <v>7896.0999999999995</v>
      </c>
      <c r="AA16" s="165">
        <v>8867.4000000000015</v>
      </c>
      <c r="AB16" s="165">
        <v>10412.5</v>
      </c>
      <c r="AC16" s="165">
        <v>4804.3999999999996</v>
      </c>
      <c r="AD16" s="165">
        <v>4765.0999999999995</v>
      </c>
      <c r="AE16" s="165">
        <v>4863.7</v>
      </c>
      <c r="AF16" s="165">
        <v>4903</v>
      </c>
      <c r="AG16" s="165">
        <v>3419.4</v>
      </c>
      <c r="AH16" s="165">
        <v>3300.2</v>
      </c>
      <c r="AI16" s="165">
        <v>3252.02</v>
      </c>
      <c r="AJ16" s="165">
        <v>3317</v>
      </c>
      <c r="AK16" s="165">
        <v>3188.9</v>
      </c>
      <c r="AL16" s="165">
        <v>3185.1</v>
      </c>
      <c r="AM16" s="165">
        <v>3329.3</v>
      </c>
      <c r="AN16" s="165">
        <v>3437</v>
      </c>
      <c r="AO16" s="165">
        <v>3383.38</v>
      </c>
      <c r="AP16" s="165">
        <v>3330.58</v>
      </c>
      <c r="AQ16" s="165">
        <v>3439.9999999999995</v>
      </c>
      <c r="AR16" s="165">
        <v>3446.0699999999997</v>
      </c>
      <c r="AS16" s="165">
        <v>3439.5400000000004</v>
      </c>
      <c r="AT16" s="165">
        <v>3419.77</v>
      </c>
      <c r="AU16" s="165">
        <v>3770.96</v>
      </c>
      <c r="AV16" s="165">
        <v>3674.33</v>
      </c>
      <c r="AW16" s="165">
        <v>3796.7899999999995</v>
      </c>
      <c r="AX16" s="165">
        <v>3700.5099999999998</v>
      </c>
      <c r="AY16" s="165">
        <v>3708.79</v>
      </c>
      <c r="AZ16" s="165">
        <v>3710.0299999999997</v>
      </c>
      <c r="BA16" s="165">
        <v>3959.6800000000003</v>
      </c>
      <c r="BB16" s="165">
        <v>3504.3100000000004</v>
      </c>
      <c r="BC16" s="165">
        <v>3682.6</v>
      </c>
      <c r="BD16" s="165">
        <v>3748.4400000000005</v>
      </c>
      <c r="BE16" s="165">
        <v>3747.4299999999985</v>
      </c>
      <c r="BF16" s="165">
        <v>3968.46</v>
      </c>
      <c r="BG16" s="165">
        <v>3613.6799999999994</v>
      </c>
      <c r="BH16" s="165">
        <v>3620.9099999999989</v>
      </c>
      <c r="BI16" s="165">
        <v>3621.95</v>
      </c>
      <c r="BJ16" s="165">
        <v>3555.6499999999996</v>
      </c>
      <c r="BK16" s="165">
        <v>3634.95</v>
      </c>
      <c r="BL16" s="165">
        <v>3803.5499999999997</v>
      </c>
      <c r="BM16" s="165">
        <v>3921.5</v>
      </c>
      <c r="BN16" s="165">
        <v>3905.3999999999996</v>
      </c>
      <c r="BO16" s="165">
        <v>3971.1</v>
      </c>
      <c r="BP16" s="165">
        <v>4167.8</v>
      </c>
      <c r="BQ16" s="165">
        <v>4190.5</v>
      </c>
      <c r="BR16" s="165">
        <v>4144.1000000000004</v>
      </c>
      <c r="BS16" s="165">
        <v>4183.7</v>
      </c>
      <c r="BT16" s="165">
        <v>4583.5999999999995</v>
      </c>
      <c r="BU16" s="165">
        <v>4666</v>
      </c>
      <c r="BV16" s="165">
        <v>4515</v>
      </c>
      <c r="BW16" s="165">
        <v>4718.2</v>
      </c>
      <c r="BX16" s="165">
        <v>4882.5</v>
      </c>
      <c r="BY16" s="165">
        <v>4941.8</v>
      </c>
      <c r="BZ16" s="165">
        <v>5569.2</v>
      </c>
      <c r="CA16" s="165">
        <v>5685.7</v>
      </c>
      <c r="CB16" s="165">
        <v>5605.9</v>
      </c>
      <c r="CC16" s="165">
        <v>5362</v>
      </c>
      <c r="CD16" s="165">
        <v>5335.4</v>
      </c>
      <c r="CE16" s="165">
        <v>5550.3</v>
      </c>
      <c r="CF16" s="165">
        <v>6090.5</v>
      </c>
      <c r="CG16" s="165">
        <v>6086.0999999999995</v>
      </c>
      <c r="CH16" s="165">
        <v>6056.5999999999995</v>
      </c>
      <c r="CI16" s="165">
        <v>6407.5</v>
      </c>
      <c r="CJ16" s="165">
        <v>6773.7</v>
      </c>
      <c r="CK16" s="165">
        <v>6645.9</v>
      </c>
      <c r="CL16" s="165">
        <v>6808.7</v>
      </c>
      <c r="CM16" s="165">
        <v>7057.0999999999995</v>
      </c>
      <c r="CN16" s="165">
        <v>7219.4</v>
      </c>
      <c r="CO16" s="165">
        <v>7352.8</v>
      </c>
      <c r="CP16" s="165">
        <v>7349.5999999999995</v>
      </c>
      <c r="CQ16" s="165">
        <v>7524.4</v>
      </c>
      <c r="CR16" s="165">
        <v>7896.0999999999995</v>
      </c>
      <c r="CS16" s="165">
        <v>7940.5999999999995</v>
      </c>
      <c r="CT16" s="165">
        <v>8173.0999999999995</v>
      </c>
      <c r="CU16" s="165">
        <v>8755.4000000000015</v>
      </c>
      <c r="CV16" s="165">
        <v>8867.4000000000015</v>
      </c>
      <c r="CW16" s="165">
        <v>9188.6</v>
      </c>
      <c r="CX16" s="165">
        <v>9808.6</v>
      </c>
      <c r="CY16" s="547">
        <v>10114.900000000001</v>
      </c>
      <c r="CZ16" s="547">
        <v>10412.5</v>
      </c>
      <c r="DA16" s="547">
        <v>10607.2</v>
      </c>
      <c r="DB16" s="547"/>
      <c r="DC16" s="547"/>
      <c r="DD16" s="547"/>
      <c r="DE16" s="139" t="s">
        <v>789</v>
      </c>
      <c r="DF16" s="97"/>
      <c r="DG16" s="97"/>
      <c r="DH16" s="97"/>
      <c r="DI16" s="97"/>
      <c r="DJ16" s="97"/>
      <c r="DK16" s="97"/>
      <c r="DL16" s="97"/>
      <c r="DM16" s="97"/>
      <c r="DN16" s="97"/>
      <c r="DO16" s="97"/>
      <c r="DP16" s="97"/>
      <c r="DQ16" s="97"/>
      <c r="DR16" s="97"/>
      <c r="DS16" s="97"/>
      <c r="DT16" s="97"/>
      <c r="DU16" s="97"/>
      <c r="DV16" s="97"/>
      <c r="DW16" s="97"/>
      <c r="DX16" s="97"/>
      <c r="DY16" s="97"/>
      <c r="DZ16" s="97"/>
      <c r="EA16" s="97"/>
      <c r="EB16" s="97"/>
      <c r="EC16" s="97"/>
      <c r="ED16" s="97"/>
      <c r="EE16" s="97"/>
      <c r="EF16" s="97"/>
      <c r="EG16" s="97"/>
      <c r="EH16" s="97"/>
      <c r="EI16" s="97"/>
      <c r="EJ16" s="97"/>
      <c r="EK16" s="97"/>
      <c r="EL16" s="97"/>
      <c r="EM16" s="97"/>
      <c r="EN16" s="97"/>
      <c r="EO16" s="97"/>
      <c r="EP16" s="97"/>
      <c r="EQ16" s="97"/>
      <c r="ER16" s="97"/>
      <c r="ES16" s="97"/>
      <c r="ET16" s="97"/>
      <c r="EU16" s="97"/>
      <c r="EV16" s="97"/>
      <c r="EW16" s="97"/>
      <c r="EX16" s="97"/>
      <c r="EY16" s="97"/>
      <c r="EZ16" s="97"/>
      <c r="FA16" s="97"/>
      <c r="FB16" s="97"/>
      <c r="FC16" s="97"/>
      <c r="FD16" s="97"/>
      <c r="FE16" s="97"/>
      <c r="FF16" s="97"/>
      <c r="FG16" s="97"/>
      <c r="FH16" s="97"/>
      <c r="FI16" s="97"/>
      <c r="FJ16" s="97"/>
      <c r="FK16" s="97"/>
      <c r="FL16" s="97"/>
      <c r="FM16" s="97"/>
      <c r="FN16" s="97"/>
      <c r="FO16" s="97"/>
      <c r="FP16" s="97"/>
      <c r="FQ16" s="97"/>
      <c r="FR16" s="97"/>
      <c r="FS16" s="97"/>
      <c r="FT16" s="97"/>
      <c r="FU16" s="97"/>
      <c r="FV16" s="97"/>
      <c r="FW16" s="97"/>
      <c r="FX16" s="97"/>
      <c r="FY16" s="97"/>
      <c r="FZ16" s="97"/>
      <c r="GA16" s="97"/>
      <c r="GB16" s="97"/>
      <c r="GC16" s="97"/>
      <c r="GD16" s="97"/>
      <c r="GE16" s="97"/>
    </row>
    <row r="17" spans="2:187" s="99" customFormat="1" ht="35.1" customHeight="1" x14ac:dyDescent="0.35">
      <c r="B17" s="765" t="s">
        <v>7</v>
      </c>
      <c r="C17" s="100">
        <v>0</v>
      </c>
      <c r="D17" s="100">
        <v>0</v>
      </c>
      <c r="E17" s="100">
        <v>0</v>
      </c>
      <c r="F17" s="100">
        <v>0</v>
      </c>
      <c r="G17" s="100">
        <v>0</v>
      </c>
      <c r="H17" s="100">
        <v>0</v>
      </c>
      <c r="I17" s="100">
        <v>0</v>
      </c>
      <c r="J17" s="100">
        <v>0</v>
      </c>
      <c r="K17" s="100">
        <v>0</v>
      </c>
      <c r="L17" s="100">
        <v>0</v>
      </c>
      <c r="M17" s="100">
        <v>0</v>
      </c>
      <c r="N17" s="100">
        <v>0</v>
      </c>
      <c r="O17" s="100">
        <v>0</v>
      </c>
      <c r="P17" s="100">
        <v>0</v>
      </c>
      <c r="Q17" s="100">
        <v>0</v>
      </c>
      <c r="R17" s="100">
        <v>0</v>
      </c>
      <c r="S17" s="100">
        <v>0</v>
      </c>
      <c r="T17" s="100">
        <v>0</v>
      </c>
      <c r="U17" s="100">
        <v>0</v>
      </c>
      <c r="V17" s="163">
        <v>0</v>
      </c>
      <c r="W17" s="163">
        <v>0</v>
      </c>
      <c r="X17" s="163">
        <v>0</v>
      </c>
      <c r="Y17" s="163">
        <v>0</v>
      </c>
      <c r="Z17" s="163">
        <v>0</v>
      </c>
      <c r="AA17" s="163">
        <v>0</v>
      </c>
      <c r="AB17" s="163">
        <v>0</v>
      </c>
      <c r="AC17" s="163">
        <v>0</v>
      </c>
      <c r="AD17" s="163">
        <v>0</v>
      </c>
      <c r="AE17" s="163">
        <v>0</v>
      </c>
      <c r="AF17" s="163">
        <v>0</v>
      </c>
      <c r="AG17" s="163">
        <v>0</v>
      </c>
      <c r="AH17" s="163">
        <v>0</v>
      </c>
      <c r="AI17" s="163">
        <v>0</v>
      </c>
      <c r="AJ17" s="163">
        <v>0</v>
      </c>
      <c r="AK17" s="163">
        <v>0</v>
      </c>
      <c r="AL17" s="163">
        <v>0</v>
      </c>
      <c r="AM17" s="163">
        <v>0</v>
      </c>
      <c r="AN17" s="163">
        <v>0</v>
      </c>
      <c r="AO17" s="163">
        <v>0</v>
      </c>
      <c r="AP17" s="163">
        <v>0</v>
      </c>
      <c r="AQ17" s="163">
        <v>0</v>
      </c>
      <c r="AR17" s="163">
        <v>0</v>
      </c>
      <c r="AS17" s="163">
        <v>0</v>
      </c>
      <c r="AT17" s="163">
        <v>0</v>
      </c>
      <c r="AU17" s="163">
        <v>0</v>
      </c>
      <c r="AV17" s="163">
        <v>0</v>
      </c>
      <c r="AW17" s="163">
        <v>0</v>
      </c>
      <c r="AX17" s="163">
        <v>0</v>
      </c>
      <c r="AY17" s="163">
        <v>0</v>
      </c>
      <c r="AZ17" s="163">
        <v>0</v>
      </c>
      <c r="BA17" s="163">
        <v>0</v>
      </c>
      <c r="BB17" s="163">
        <v>0</v>
      </c>
      <c r="BC17" s="163">
        <v>0</v>
      </c>
      <c r="BD17" s="163">
        <v>0</v>
      </c>
      <c r="BE17" s="163">
        <v>0</v>
      </c>
      <c r="BF17" s="163">
        <v>0</v>
      </c>
      <c r="BG17" s="163">
        <v>0</v>
      </c>
      <c r="BH17" s="163">
        <v>0</v>
      </c>
      <c r="BI17" s="163">
        <v>0</v>
      </c>
      <c r="BJ17" s="163">
        <v>0</v>
      </c>
      <c r="BK17" s="163">
        <v>0</v>
      </c>
      <c r="BL17" s="163">
        <v>0</v>
      </c>
      <c r="BM17" s="163">
        <v>0</v>
      </c>
      <c r="BN17" s="163">
        <v>0</v>
      </c>
      <c r="BO17" s="163">
        <v>0</v>
      </c>
      <c r="BP17" s="163">
        <v>0</v>
      </c>
      <c r="BQ17" s="163">
        <v>0</v>
      </c>
      <c r="BR17" s="163">
        <v>0</v>
      </c>
      <c r="BS17" s="163">
        <v>0</v>
      </c>
      <c r="BT17" s="163">
        <v>0</v>
      </c>
      <c r="BU17" s="163">
        <v>0</v>
      </c>
      <c r="BV17" s="163">
        <v>0</v>
      </c>
      <c r="BW17" s="163">
        <v>0</v>
      </c>
      <c r="BX17" s="163">
        <v>0</v>
      </c>
      <c r="BY17" s="163">
        <v>0</v>
      </c>
      <c r="BZ17" s="163">
        <v>0</v>
      </c>
      <c r="CA17" s="163">
        <v>0</v>
      </c>
      <c r="CB17" s="163">
        <v>0</v>
      </c>
      <c r="CC17" s="163">
        <v>0</v>
      </c>
      <c r="CD17" s="163">
        <v>0</v>
      </c>
      <c r="CE17" s="163">
        <v>0</v>
      </c>
      <c r="CF17" s="163">
        <v>0</v>
      </c>
      <c r="CG17" s="163">
        <v>0</v>
      </c>
      <c r="CH17" s="163">
        <v>0</v>
      </c>
      <c r="CI17" s="163">
        <v>0</v>
      </c>
      <c r="CJ17" s="163">
        <v>0</v>
      </c>
      <c r="CK17" s="163">
        <v>0</v>
      </c>
      <c r="CL17" s="163">
        <v>0</v>
      </c>
      <c r="CM17" s="163">
        <v>0</v>
      </c>
      <c r="CN17" s="163">
        <v>0</v>
      </c>
      <c r="CO17" s="163">
        <v>0</v>
      </c>
      <c r="CP17" s="163">
        <v>0</v>
      </c>
      <c r="CQ17" s="163">
        <v>0</v>
      </c>
      <c r="CR17" s="163">
        <v>0</v>
      </c>
      <c r="CS17" s="163">
        <v>0</v>
      </c>
      <c r="CT17" s="163">
        <v>0</v>
      </c>
      <c r="CU17" s="163">
        <v>0</v>
      </c>
      <c r="CV17" s="163">
        <v>0</v>
      </c>
      <c r="CW17" s="546">
        <v>0</v>
      </c>
      <c r="CX17" s="163">
        <v>0</v>
      </c>
      <c r="CY17" s="546">
        <v>0</v>
      </c>
      <c r="CZ17" s="546">
        <v>0</v>
      </c>
      <c r="DA17" s="546">
        <v>0</v>
      </c>
      <c r="DB17" s="546"/>
      <c r="DC17" s="546"/>
      <c r="DD17" s="546"/>
      <c r="DE17" s="138" t="s">
        <v>389</v>
      </c>
      <c r="DF17" s="97"/>
      <c r="DG17" s="97"/>
      <c r="DH17" s="97"/>
      <c r="DI17" s="97"/>
      <c r="DJ17" s="97"/>
      <c r="DK17" s="97"/>
      <c r="DL17" s="97"/>
      <c r="DM17" s="97"/>
      <c r="DN17" s="97"/>
      <c r="DO17" s="97"/>
      <c r="DP17" s="97"/>
      <c r="DQ17" s="97"/>
      <c r="DR17" s="97"/>
      <c r="DS17" s="97"/>
      <c r="DT17" s="97"/>
      <c r="DU17" s="97"/>
      <c r="DV17" s="97"/>
      <c r="DW17" s="97"/>
      <c r="DX17" s="97"/>
      <c r="DY17" s="97"/>
      <c r="DZ17" s="97"/>
      <c r="EA17" s="97"/>
      <c r="EB17" s="97"/>
      <c r="EC17" s="97"/>
      <c r="ED17" s="97"/>
      <c r="EE17" s="97"/>
      <c r="EF17" s="97"/>
      <c r="EG17" s="97"/>
      <c r="EH17" s="97"/>
      <c r="EI17" s="97"/>
      <c r="EJ17" s="97"/>
      <c r="EK17" s="97"/>
      <c r="EL17" s="97"/>
      <c r="EM17" s="97"/>
      <c r="EN17" s="97"/>
      <c r="EO17" s="97"/>
      <c r="EP17" s="97"/>
      <c r="EQ17" s="97"/>
      <c r="ER17" s="97"/>
      <c r="ES17" s="97"/>
      <c r="ET17" s="97"/>
      <c r="EU17" s="97"/>
      <c r="EV17" s="97"/>
      <c r="EW17" s="97"/>
      <c r="EX17" s="97"/>
      <c r="EY17" s="97"/>
      <c r="EZ17" s="97"/>
      <c r="FA17" s="97"/>
      <c r="FB17" s="97"/>
      <c r="FC17" s="97"/>
      <c r="FD17" s="97"/>
      <c r="FE17" s="97"/>
      <c r="FF17" s="97"/>
      <c r="FG17" s="97"/>
      <c r="FH17" s="97"/>
      <c r="FI17" s="97"/>
      <c r="FJ17" s="97"/>
      <c r="FK17" s="97"/>
      <c r="FL17" s="97"/>
      <c r="FM17" s="97"/>
      <c r="FN17" s="97"/>
      <c r="FO17" s="97"/>
      <c r="FP17" s="97"/>
      <c r="FQ17" s="97"/>
      <c r="FR17" s="97"/>
      <c r="FS17" s="97"/>
      <c r="FT17" s="97"/>
      <c r="FU17" s="97"/>
      <c r="FV17" s="97"/>
      <c r="FW17" s="97"/>
      <c r="FX17" s="97"/>
      <c r="FY17" s="97"/>
      <c r="FZ17" s="97"/>
      <c r="GA17" s="97"/>
      <c r="GB17" s="97"/>
      <c r="GC17" s="97"/>
      <c r="GD17" s="97"/>
      <c r="GE17" s="97"/>
    </row>
    <row r="18" spans="2:187" s="99" customFormat="1" ht="35.1" customHeight="1" x14ac:dyDescent="0.35">
      <c r="B18" s="471" t="s">
        <v>788</v>
      </c>
      <c r="C18" s="102">
        <v>0</v>
      </c>
      <c r="D18" s="102">
        <v>0</v>
      </c>
      <c r="E18" s="102">
        <v>0</v>
      </c>
      <c r="F18" s="102">
        <v>0</v>
      </c>
      <c r="G18" s="102">
        <v>0</v>
      </c>
      <c r="H18" s="102">
        <v>0</v>
      </c>
      <c r="I18" s="102">
        <v>0</v>
      </c>
      <c r="J18" s="102">
        <v>0</v>
      </c>
      <c r="K18" s="102">
        <v>0</v>
      </c>
      <c r="L18" s="102">
        <v>0</v>
      </c>
      <c r="M18" s="102">
        <v>0</v>
      </c>
      <c r="N18" s="102">
        <v>0</v>
      </c>
      <c r="O18" s="102">
        <v>0</v>
      </c>
      <c r="P18" s="102">
        <v>0</v>
      </c>
      <c r="Q18" s="102">
        <v>0</v>
      </c>
      <c r="R18" s="102">
        <v>0</v>
      </c>
      <c r="S18" s="102">
        <v>0</v>
      </c>
      <c r="T18" s="102">
        <v>0</v>
      </c>
      <c r="U18" s="102">
        <v>0</v>
      </c>
      <c r="V18" s="165">
        <v>0</v>
      </c>
      <c r="W18" s="165">
        <v>0</v>
      </c>
      <c r="X18" s="165">
        <v>0</v>
      </c>
      <c r="Y18" s="165">
        <v>0</v>
      </c>
      <c r="Z18" s="165">
        <v>0</v>
      </c>
      <c r="AA18" s="165">
        <v>0</v>
      </c>
      <c r="AB18" s="165">
        <v>0</v>
      </c>
      <c r="AC18" s="165">
        <v>0</v>
      </c>
      <c r="AD18" s="165">
        <v>0</v>
      </c>
      <c r="AE18" s="165">
        <v>0</v>
      </c>
      <c r="AF18" s="165">
        <v>0</v>
      </c>
      <c r="AG18" s="165">
        <v>0</v>
      </c>
      <c r="AH18" s="165">
        <v>0</v>
      </c>
      <c r="AI18" s="165">
        <v>0</v>
      </c>
      <c r="AJ18" s="165">
        <v>0</v>
      </c>
      <c r="AK18" s="165">
        <v>0</v>
      </c>
      <c r="AL18" s="165">
        <v>0</v>
      </c>
      <c r="AM18" s="165">
        <v>0</v>
      </c>
      <c r="AN18" s="165">
        <v>0</v>
      </c>
      <c r="AO18" s="165">
        <v>0</v>
      </c>
      <c r="AP18" s="165">
        <v>0</v>
      </c>
      <c r="AQ18" s="165">
        <v>0</v>
      </c>
      <c r="AR18" s="165">
        <v>0</v>
      </c>
      <c r="AS18" s="165">
        <v>0</v>
      </c>
      <c r="AT18" s="165">
        <v>0</v>
      </c>
      <c r="AU18" s="165">
        <v>0</v>
      </c>
      <c r="AV18" s="165">
        <v>0</v>
      </c>
      <c r="AW18" s="165">
        <v>0</v>
      </c>
      <c r="AX18" s="165">
        <v>0</v>
      </c>
      <c r="AY18" s="165">
        <v>0</v>
      </c>
      <c r="AZ18" s="165">
        <v>0</v>
      </c>
      <c r="BA18" s="165">
        <v>0</v>
      </c>
      <c r="BB18" s="165">
        <v>0</v>
      </c>
      <c r="BC18" s="165">
        <v>0</v>
      </c>
      <c r="BD18" s="165">
        <v>0</v>
      </c>
      <c r="BE18" s="165">
        <v>0</v>
      </c>
      <c r="BF18" s="165">
        <v>0</v>
      </c>
      <c r="BG18" s="165">
        <v>0</v>
      </c>
      <c r="BH18" s="165">
        <v>0</v>
      </c>
      <c r="BI18" s="165">
        <v>0</v>
      </c>
      <c r="BJ18" s="165">
        <v>0</v>
      </c>
      <c r="BK18" s="165">
        <v>0</v>
      </c>
      <c r="BL18" s="165">
        <v>0</v>
      </c>
      <c r="BM18" s="165">
        <v>0</v>
      </c>
      <c r="BN18" s="165">
        <v>0</v>
      </c>
      <c r="BO18" s="165">
        <v>0</v>
      </c>
      <c r="BP18" s="165">
        <v>0</v>
      </c>
      <c r="BQ18" s="165">
        <v>0</v>
      </c>
      <c r="BR18" s="165">
        <v>0</v>
      </c>
      <c r="BS18" s="165">
        <v>0</v>
      </c>
      <c r="BT18" s="165">
        <v>0</v>
      </c>
      <c r="BU18" s="165">
        <v>0</v>
      </c>
      <c r="BV18" s="165">
        <v>0</v>
      </c>
      <c r="BW18" s="165">
        <v>0</v>
      </c>
      <c r="BX18" s="165">
        <v>0</v>
      </c>
      <c r="BY18" s="165">
        <v>0</v>
      </c>
      <c r="BZ18" s="165">
        <v>0</v>
      </c>
      <c r="CA18" s="165">
        <v>0</v>
      </c>
      <c r="CB18" s="165">
        <v>0</v>
      </c>
      <c r="CC18" s="165">
        <v>0</v>
      </c>
      <c r="CD18" s="165">
        <v>0</v>
      </c>
      <c r="CE18" s="165">
        <v>0</v>
      </c>
      <c r="CF18" s="165">
        <v>0</v>
      </c>
      <c r="CG18" s="165">
        <v>0</v>
      </c>
      <c r="CH18" s="165">
        <v>0</v>
      </c>
      <c r="CI18" s="165">
        <v>0</v>
      </c>
      <c r="CJ18" s="165">
        <v>0</v>
      </c>
      <c r="CK18" s="165">
        <v>0</v>
      </c>
      <c r="CL18" s="165">
        <v>0</v>
      </c>
      <c r="CM18" s="165">
        <v>0</v>
      </c>
      <c r="CN18" s="165">
        <v>0</v>
      </c>
      <c r="CO18" s="165">
        <v>0</v>
      </c>
      <c r="CP18" s="165">
        <v>0</v>
      </c>
      <c r="CQ18" s="165">
        <v>0</v>
      </c>
      <c r="CR18" s="165">
        <v>0</v>
      </c>
      <c r="CS18" s="165">
        <v>0</v>
      </c>
      <c r="CT18" s="165">
        <v>0</v>
      </c>
      <c r="CU18" s="165">
        <v>0</v>
      </c>
      <c r="CV18" s="165">
        <v>0</v>
      </c>
      <c r="CW18" s="547">
        <v>0</v>
      </c>
      <c r="CX18" s="165">
        <v>0</v>
      </c>
      <c r="CY18" s="547">
        <v>0</v>
      </c>
      <c r="CZ18" s="547">
        <v>0</v>
      </c>
      <c r="DA18" s="547">
        <v>0</v>
      </c>
      <c r="DB18" s="547"/>
      <c r="DC18" s="547"/>
      <c r="DD18" s="547"/>
      <c r="DE18" s="139" t="s">
        <v>792</v>
      </c>
      <c r="DF18" s="97"/>
      <c r="DG18" s="97"/>
      <c r="DH18" s="97"/>
      <c r="DI18" s="97"/>
      <c r="DJ18" s="97"/>
      <c r="DK18" s="97"/>
      <c r="DL18" s="97"/>
      <c r="DM18" s="97"/>
      <c r="DN18" s="97"/>
      <c r="DO18" s="97"/>
      <c r="DP18" s="97"/>
      <c r="DQ18" s="97"/>
      <c r="DR18" s="97"/>
      <c r="DS18" s="97"/>
      <c r="DT18" s="97"/>
      <c r="DU18" s="97"/>
      <c r="DV18" s="97"/>
      <c r="DW18" s="97"/>
      <c r="DX18" s="97"/>
      <c r="DY18" s="97"/>
      <c r="DZ18" s="97"/>
      <c r="EA18" s="97"/>
      <c r="EB18" s="97"/>
      <c r="EC18" s="97"/>
      <c r="ED18" s="97"/>
      <c r="EE18" s="97"/>
      <c r="EF18" s="97"/>
      <c r="EG18" s="97"/>
      <c r="EH18" s="97"/>
      <c r="EI18" s="97"/>
      <c r="EJ18" s="97"/>
      <c r="EK18" s="97"/>
      <c r="EL18" s="97"/>
      <c r="EM18" s="97"/>
      <c r="EN18" s="97"/>
      <c r="EO18" s="97"/>
      <c r="EP18" s="97"/>
      <c r="EQ18" s="97"/>
      <c r="ER18" s="97"/>
      <c r="ES18" s="97"/>
      <c r="ET18" s="97"/>
      <c r="EU18" s="97"/>
      <c r="EV18" s="97"/>
      <c r="EW18" s="97"/>
      <c r="EX18" s="97"/>
      <c r="EY18" s="97"/>
      <c r="EZ18" s="97"/>
      <c r="FA18" s="97"/>
      <c r="FB18" s="97"/>
      <c r="FC18" s="97"/>
      <c r="FD18" s="97"/>
      <c r="FE18" s="97"/>
      <c r="FF18" s="97"/>
      <c r="FG18" s="97"/>
      <c r="FH18" s="97"/>
      <c r="FI18" s="97"/>
      <c r="FJ18" s="97"/>
      <c r="FK18" s="97"/>
      <c r="FL18" s="97"/>
      <c r="FM18" s="97"/>
      <c r="FN18" s="97"/>
      <c r="FO18" s="97"/>
      <c r="FP18" s="97"/>
      <c r="FQ18" s="97"/>
      <c r="FR18" s="97"/>
      <c r="FS18" s="97"/>
      <c r="FT18" s="97"/>
      <c r="FU18" s="97"/>
      <c r="FV18" s="97"/>
      <c r="FW18" s="97"/>
      <c r="FX18" s="97"/>
      <c r="FY18" s="97"/>
      <c r="FZ18" s="97"/>
      <c r="GA18" s="97"/>
      <c r="GB18" s="97"/>
      <c r="GC18" s="97"/>
      <c r="GD18" s="97"/>
      <c r="GE18" s="97"/>
    </row>
    <row r="19" spans="2:187" s="99" customFormat="1" ht="35.1" customHeight="1" x14ac:dyDescent="0.35">
      <c r="B19" s="472" t="s">
        <v>16</v>
      </c>
      <c r="C19" s="101">
        <v>311.89999999999998</v>
      </c>
      <c r="D19" s="101">
        <v>298.09999999999997</v>
      </c>
      <c r="E19" s="101">
        <v>376.59999999999997</v>
      </c>
      <c r="F19" s="101">
        <v>454.90000000000003</v>
      </c>
      <c r="G19" s="101">
        <v>505.7</v>
      </c>
      <c r="H19" s="101">
        <v>483.4</v>
      </c>
      <c r="I19" s="101">
        <v>501.1</v>
      </c>
      <c r="J19" s="101">
        <v>264.10000000000002</v>
      </c>
      <c r="K19" s="101">
        <v>295.20000000000005</v>
      </c>
      <c r="L19" s="101">
        <v>408.09999999999997</v>
      </c>
      <c r="M19" s="101">
        <v>765.90000000000009</v>
      </c>
      <c r="N19" s="101">
        <v>406.13</v>
      </c>
      <c r="O19" s="101">
        <v>1157.78</v>
      </c>
      <c r="P19" s="101">
        <v>2376.25</v>
      </c>
      <c r="Q19" s="101">
        <v>2410.44</v>
      </c>
      <c r="R19" s="101">
        <v>2511.3000000000002</v>
      </c>
      <c r="S19" s="101">
        <v>2160.9</v>
      </c>
      <c r="T19" s="101">
        <v>1862.8</v>
      </c>
      <c r="U19" s="101">
        <v>2195.8000000000002</v>
      </c>
      <c r="V19" s="164">
        <v>1939.9</v>
      </c>
      <c r="W19" s="164">
        <v>2299.3000000000002</v>
      </c>
      <c r="X19" s="164">
        <v>2834.1</v>
      </c>
      <c r="Y19" s="164">
        <v>2759.1000000000004</v>
      </c>
      <c r="Z19" s="164">
        <v>2686.5</v>
      </c>
      <c r="AA19" s="164">
        <v>2492.3000000000002</v>
      </c>
      <c r="AB19" s="164">
        <v>2624.2</v>
      </c>
      <c r="AC19" s="164">
        <v>302.5</v>
      </c>
      <c r="AD19" s="164">
        <v>285.10000000000002</v>
      </c>
      <c r="AE19" s="164">
        <v>275.79999999999995</v>
      </c>
      <c r="AF19" s="164">
        <v>264.10000000000002</v>
      </c>
      <c r="AG19" s="164">
        <v>328.6</v>
      </c>
      <c r="AH19" s="164">
        <v>313.7</v>
      </c>
      <c r="AI19" s="164">
        <v>303.40000000000003</v>
      </c>
      <c r="AJ19" s="164">
        <v>295.20000000000005</v>
      </c>
      <c r="AK19" s="164">
        <v>313.7</v>
      </c>
      <c r="AL19" s="164">
        <v>357.4</v>
      </c>
      <c r="AM19" s="164">
        <v>539.29999999999995</v>
      </c>
      <c r="AN19" s="164">
        <v>408.09999999999997</v>
      </c>
      <c r="AO19" s="164">
        <v>422.4</v>
      </c>
      <c r="AP19" s="164">
        <v>446</v>
      </c>
      <c r="AQ19" s="164">
        <v>777.1</v>
      </c>
      <c r="AR19" s="164">
        <v>765.90000000000009</v>
      </c>
      <c r="AS19" s="164">
        <v>768.6</v>
      </c>
      <c r="AT19" s="164">
        <v>767.4</v>
      </c>
      <c r="AU19" s="164">
        <v>391.5</v>
      </c>
      <c r="AV19" s="164">
        <v>406.13</v>
      </c>
      <c r="AW19" s="164">
        <v>394.88</v>
      </c>
      <c r="AX19" s="164">
        <v>388</v>
      </c>
      <c r="AY19" s="164">
        <v>664.7299999999999</v>
      </c>
      <c r="AZ19" s="164">
        <v>1157.78</v>
      </c>
      <c r="BA19" s="164">
        <v>1803.699518896</v>
      </c>
      <c r="BB19" s="164">
        <v>2235.59</v>
      </c>
      <c r="BC19" s="164">
        <v>2164.02</v>
      </c>
      <c r="BD19" s="164">
        <v>2376.25</v>
      </c>
      <c r="BE19" s="164">
        <v>2333.1000000000004</v>
      </c>
      <c r="BF19" s="164">
        <v>2525.1999999999998</v>
      </c>
      <c r="BG19" s="164">
        <v>2514</v>
      </c>
      <c r="BH19" s="164">
        <v>2410.44</v>
      </c>
      <c r="BI19" s="164">
        <v>2236.7749999999996</v>
      </c>
      <c r="BJ19" s="164">
        <v>2323.6</v>
      </c>
      <c r="BK19" s="164">
        <v>2631.4</v>
      </c>
      <c r="BL19" s="164">
        <v>2511.3000000000002</v>
      </c>
      <c r="BM19" s="164">
        <v>2430.6</v>
      </c>
      <c r="BN19" s="164">
        <v>2342.5</v>
      </c>
      <c r="BO19" s="164">
        <v>2357.1999999999998</v>
      </c>
      <c r="BP19" s="164">
        <v>2160.9</v>
      </c>
      <c r="BQ19" s="164">
        <v>2087.6</v>
      </c>
      <c r="BR19" s="164">
        <v>2086</v>
      </c>
      <c r="BS19" s="164">
        <v>1971.8</v>
      </c>
      <c r="BT19" s="164">
        <v>1862.8</v>
      </c>
      <c r="BU19" s="164">
        <v>1747.8999999999999</v>
      </c>
      <c r="BV19" s="164">
        <v>1623.1000000000001</v>
      </c>
      <c r="BW19" s="164">
        <v>1866.2</v>
      </c>
      <c r="BX19" s="164">
        <v>2195.8000000000002</v>
      </c>
      <c r="BY19" s="164">
        <v>2116.9</v>
      </c>
      <c r="BZ19" s="164">
        <v>2128.8999999999996</v>
      </c>
      <c r="CA19" s="164">
        <v>2024</v>
      </c>
      <c r="CB19" s="164">
        <v>1939.9</v>
      </c>
      <c r="CC19" s="164">
        <v>1952.5</v>
      </c>
      <c r="CD19" s="164">
        <v>2193.8000000000002</v>
      </c>
      <c r="CE19" s="164">
        <v>2195.4</v>
      </c>
      <c r="CF19" s="164">
        <v>2299.3000000000002</v>
      </c>
      <c r="CG19" s="164">
        <v>2138.1999999999998</v>
      </c>
      <c r="CH19" s="164">
        <v>2280.5</v>
      </c>
      <c r="CI19" s="164">
        <v>2569.3000000000002</v>
      </c>
      <c r="CJ19" s="164">
        <v>2834.1</v>
      </c>
      <c r="CK19" s="164">
        <v>2782.8</v>
      </c>
      <c r="CL19" s="164">
        <v>2442.5</v>
      </c>
      <c r="CM19" s="164">
        <v>2471.3999999999996</v>
      </c>
      <c r="CN19" s="164">
        <v>2759.1000000000004</v>
      </c>
      <c r="CO19" s="164">
        <v>2767.7</v>
      </c>
      <c r="CP19" s="164">
        <v>2734.3</v>
      </c>
      <c r="CQ19" s="164">
        <v>2677.8</v>
      </c>
      <c r="CR19" s="164">
        <v>2686.5</v>
      </c>
      <c r="CS19" s="164">
        <v>2750.6</v>
      </c>
      <c r="CT19" s="164">
        <v>2684.1</v>
      </c>
      <c r="CU19" s="164">
        <v>2589.5</v>
      </c>
      <c r="CV19" s="164">
        <v>2492.3000000000002</v>
      </c>
      <c r="CW19" s="545">
        <v>2474.8000000000002</v>
      </c>
      <c r="CX19" s="164">
        <v>2574.8999999999996</v>
      </c>
      <c r="CY19" s="545">
        <v>2450.7000000000003</v>
      </c>
      <c r="CZ19" s="545">
        <v>2624.2</v>
      </c>
      <c r="DA19" s="545">
        <v>2588.3000000000002</v>
      </c>
      <c r="DB19" s="545"/>
      <c r="DC19" s="545"/>
      <c r="DD19" s="545"/>
      <c r="DE19" s="140" t="s">
        <v>15</v>
      </c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7"/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7"/>
      <c r="EF19" s="97"/>
      <c r="EG19" s="97"/>
      <c r="EH19" s="97"/>
      <c r="EI19" s="97"/>
      <c r="EJ19" s="97"/>
      <c r="EK19" s="97"/>
      <c r="EL19" s="97"/>
      <c r="EM19" s="97"/>
      <c r="EN19" s="97"/>
      <c r="EO19" s="97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7"/>
      <c r="FF19" s="97"/>
      <c r="FG19" s="97"/>
      <c r="FH19" s="97"/>
      <c r="FI19" s="97"/>
      <c r="FJ19" s="97"/>
      <c r="FK19" s="97"/>
      <c r="FL19" s="97"/>
      <c r="FM19" s="97"/>
      <c r="FN19" s="97"/>
      <c r="FO19" s="97"/>
      <c r="FP19" s="97"/>
      <c r="FQ19" s="97"/>
      <c r="FR19" s="97"/>
      <c r="FS19" s="97"/>
      <c r="FT19" s="97"/>
      <c r="FU19" s="97"/>
      <c r="FV19" s="97"/>
      <c r="FW19" s="97"/>
      <c r="FX19" s="97"/>
      <c r="FY19" s="97"/>
      <c r="FZ19" s="97"/>
      <c r="GA19" s="97"/>
      <c r="GB19" s="97"/>
      <c r="GC19" s="97"/>
      <c r="GD19" s="97"/>
      <c r="GE19" s="97"/>
    </row>
    <row r="20" spans="2:187" s="99" customFormat="1" ht="35.1" customHeight="1" x14ac:dyDescent="0.35">
      <c r="B20" s="469" t="s">
        <v>8</v>
      </c>
      <c r="C20" s="98">
        <v>181.5</v>
      </c>
      <c r="D20" s="98">
        <v>112.3</v>
      </c>
      <c r="E20" s="98">
        <v>112.2</v>
      </c>
      <c r="F20" s="98">
        <v>124.8</v>
      </c>
      <c r="G20" s="98">
        <v>127.8</v>
      </c>
      <c r="H20" s="98">
        <v>128.5</v>
      </c>
      <c r="I20" s="98">
        <v>125.9</v>
      </c>
      <c r="J20" s="98">
        <v>183</v>
      </c>
      <c r="K20" s="98">
        <v>257.10000000000002</v>
      </c>
      <c r="L20" s="98">
        <v>118.3</v>
      </c>
      <c r="M20" s="98">
        <v>464.6</v>
      </c>
      <c r="N20" s="98">
        <v>109.6</v>
      </c>
      <c r="O20" s="98">
        <v>612.9</v>
      </c>
      <c r="P20" s="98">
        <v>1348.8500000000001</v>
      </c>
      <c r="Q20" s="98">
        <v>1196.5</v>
      </c>
      <c r="R20" s="98">
        <v>961.2</v>
      </c>
      <c r="S20" s="98">
        <v>766.8</v>
      </c>
      <c r="T20" s="98">
        <v>664</v>
      </c>
      <c r="U20" s="98">
        <v>1412.6</v>
      </c>
      <c r="V20" s="166">
        <v>1347.7</v>
      </c>
      <c r="W20" s="166">
        <v>1286.9000000000001</v>
      </c>
      <c r="X20" s="166">
        <v>1111.0999999999999</v>
      </c>
      <c r="Y20" s="166">
        <v>806.8</v>
      </c>
      <c r="Z20" s="166">
        <v>809.8</v>
      </c>
      <c r="AA20" s="166">
        <v>553.1</v>
      </c>
      <c r="AB20" s="166">
        <v>548.6</v>
      </c>
      <c r="AC20" s="166">
        <v>182.8</v>
      </c>
      <c r="AD20" s="166">
        <v>183.2</v>
      </c>
      <c r="AE20" s="166">
        <v>180.1</v>
      </c>
      <c r="AF20" s="166">
        <v>183</v>
      </c>
      <c r="AG20" s="166">
        <v>251.6</v>
      </c>
      <c r="AH20" s="166">
        <v>252.2</v>
      </c>
      <c r="AI20" s="166">
        <v>251.8</v>
      </c>
      <c r="AJ20" s="166">
        <v>257.10000000000002</v>
      </c>
      <c r="AK20" s="166">
        <v>255.1</v>
      </c>
      <c r="AL20" s="166">
        <v>283.39999999999998</v>
      </c>
      <c r="AM20" s="166">
        <v>266.5</v>
      </c>
      <c r="AN20" s="166">
        <v>118.3</v>
      </c>
      <c r="AO20" s="166">
        <v>113.9</v>
      </c>
      <c r="AP20" s="166">
        <v>117.6</v>
      </c>
      <c r="AQ20" s="166">
        <v>465.5</v>
      </c>
      <c r="AR20" s="166">
        <v>464.6</v>
      </c>
      <c r="AS20" s="166">
        <v>464.5</v>
      </c>
      <c r="AT20" s="166">
        <v>464.7</v>
      </c>
      <c r="AU20" s="166">
        <v>110</v>
      </c>
      <c r="AV20" s="166">
        <v>109.6</v>
      </c>
      <c r="AW20" s="166">
        <v>109.89999999999999</v>
      </c>
      <c r="AX20" s="166">
        <v>108.1</v>
      </c>
      <c r="AY20" s="166">
        <v>108.3</v>
      </c>
      <c r="AZ20" s="166">
        <v>612.9</v>
      </c>
      <c r="BA20" s="166">
        <v>1280</v>
      </c>
      <c r="BB20" s="166">
        <v>1450.6</v>
      </c>
      <c r="BC20" s="166">
        <v>1363.6</v>
      </c>
      <c r="BD20" s="166">
        <v>1348.8500000000001</v>
      </c>
      <c r="BE20" s="166">
        <v>1302.2</v>
      </c>
      <c r="BF20" s="166">
        <v>1324.3999999999999</v>
      </c>
      <c r="BG20" s="166">
        <v>1361.6</v>
      </c>
      <c r="BH20" s="166">
        <v>1196.5</v>
      </c>
      <c r="BI20" s="166">
        <v>1080.0999999999999</v>
      </c>
      <c r="BJ20" s="166">
        <v>1071</v>
      </c>
      <c r="BK20" s="166">
        <v>1026.3</v>
      </c>
      <c r="BL20" s="166">
        <v>961.2</v>
      </c>
      <c r="BM20" s="166">
        <v>863.4</v>
      </c>
      <c r="BN20" s="166">
        <v>827.6</v>
      </c>
      <c r="BO20" s="166">
        <v>857.1</v>
      </c>
      <c r="BP20" s="166">
        <v>766.8</v>
      </c>
      <c r="BQ20" s="166">
        <v>761.1</v>
      </c>
      <c r="BR20" s="166">
        <v>722.9</v>
      </c>
      <c r="BS20" s="166">
        <v>705.7</v>
      </c>
      <c r="BT20" s="166">
        <v>664</v>
      </c>
      <c r="BU20" s="166">
        <v>624.29999999999995</v>
      </c>
      <c r="BV20" s="166">
        <v>624.70000000000005</v>
      </c>
      <c r="BW20" s="166">
        <v>958.5</v>
      </c>
      <c r="BX20" s="166">
        <v>1412.6</v>
      </c>
      <c r="BY20" s="166">
        <v>1390.4</v>
      </c>
      <c r="BZ20" s="166">
        <v>1376.6</v>
      </c>
      <c r="CA20" s="166">
        <v>1360.7</v>
      </c>
      <c r="CB20" s="166">
        <v>1347.7</v>
      </c>
      <c r="CC20" s="166">
        <v>1319.3</v>
      </c>
      <c r="CD20" s="166">
        <v>1313.7</v>
      </c>
      <c r="CE20" s="166">
        <v>1300.9000000000001</v>
      </c>
      <c r="CF20" s="166">
        <v>1286.9000000000001</v>
      </c>
      <c r="CG20" s="166">
        <v>1154.7</v>
      </c>
      <c r="CH20" s="166">
        <v>1147.5</v>
      </c>
      <c r="CI20" s="166">
        <v>1132.8</v>
      </c>
      <c r="CJ20" s="166">
        <v>1111.0999999999999</v>
      </c>
      <c r="CK20" s="166">
        <v>1100.4000000000001</v>
      </c>
      <c r="CL20" s="166">
        <v>836.4</v>
      </c>
      <c r="CM20" s="166">
        <v>820.2</v>
      </c>
      <c r="CN20" s="166">
        <v>806.8</v>
      </c>
      <c r="CO20" s="166">
        <v>796</v>
      </c>
      <c r="CP20" s="166">
        <v>782.9</v>
      </c>
      <c r="CQ20" s="166">
        <v>771.9</v>
      </c>
      <c r="CR20" s="166">
        <v>809.8</v>
      </c>
      <c r="CS20" s="166">
        <v>801.5</v>
      </c>
      <c r="CT20" s="166">
        <v>800.5</v>
      </c>
      <c r="CU20" s="166">
        <v>603.1</v>
      </c>
      <c r="CV20" s="166">
        <v>553.1</v>
      </c>
      <c r="CW20" s="544">
        <v>551.1</v>
      </c>
      <c r="CX20" s="166">
        <v>550.29999999999995</v>
      </c>
      <c r="CY20" s="544">
        <v>549.4</v>
      </c>
      <c r="CZ20" s="544">
        <v>548.6</v>
      </c>
      <c r="DA20" s="544">
        <v>546.79999999999995</v>
      </c>
      <c r="DB20" s="544"/>
      <c r="DC20" s="544"/>
      <c r="DD20" s="544"/>
      <c r="DE20" s="141" t="s">
        <v>382</v>
      </c>
      <c r="DF20" s="97"/>
      <c r="DG20" s="97"/>
      <c r="DH20" s="97"/>
      <c r="DI20" s="97"/>
      <c r="DJ20" s="97"/>
      <c r="DK20" s="97"/>
      <c r="DL20" s="97"/>
      <c r="DM20" s="97"/>
      <c r="DN20" s="97"/>
      <c r="DO20" s="97"/>
      <c r="DP20" s="97"/>
      <c r="DQ20" s="97"/>
      <c r="DR20" s="97"/>
      <c r="DS20" s="97"/>
      <c r="DT20" s="97"/>
      <c r="DU20" s="97"/>
      <c r="DV20" s="97"/>
      <c r="DW20" s="97"/>
      <c r="DX20" s="97"/>
      <c r="DY20" s="97"/>
      <c r="DZ20" s="97"/>
      <c r="EA20" s="97"/>
      <c r="EB20" s="97"/>
      <c r="EC20" s="97"/>
      <c r="ED20" s="97"/>
      <c r="EE20" s="97"/>
      <c r="EF20" s="97"/>
      <c r="EG20" s="97"/>
      <c r="EH20" s="97"/>
      <c r="EI20" s="97"/>
      <c r="EJ20" s="97"/>
      <c r="EK20" s="97"/>
      <c r="EL20" s="97"/>
      <c r="EM20" s="97"/>
      <c r="EN20" s="97"/>
      <c r="EO20" s="97"/>
      <c r="EP20" s="97"/>
      <c r="EQ20" s="97"/>
      <c r="ER20" s="97"/>
      <c r="ES20" s="97"/>
      <c r="ET20" s="97"/>
      <c r="EU20" s="97"/>
      <c r="EV20" s="97"/>
      <c r="EW20" s="97"/>
      <c r="EX20" s="97"/>
      <c r="EY20" s="97"/>
      <c r="EZ20" s="97"/>
      <c r="FA20" s="97"/>
      <c r="FB20" s="97"/>
      <c r="FC20" s="97"/>
      <c r="FD20" s="97"/>
      <c r="FE20" s="97"/>
      <c r="FF20" s="97"/>
      <c r="FG20" s="97"/>
      <c r="FH20" s="97"/>
      <c r="FI20" s="97"/>
      <c r="FJ20" s="97"/>
      <c r="FK20" s="97"/>
      <c r="FL20" s="97"/>
      <c r="FM20" s="97"/>
      <c r="FN20" s="97"/>
      <c r="FO20" s="97"/>
      <c r="FP20" s="97"/>
      <c r="FQ20" s="97"/>
      <c r="FR20" s="97"/>
      <c r="FS20" s="97"/>
      <c r="FT20" s="97"/>
      <c r="FU20" s="97"/>
      <c r="FV20" s="97"/>
      <c r="FW20" s="97"/>
      <c r="FX20" s="97"/>
      <c r="FY20" s="97"/>
      <c r="FZ20" s="97"/>
      <c r="GA20" s="97"/>
      <c r="GB20" s="97"/>
      <c r="GC20" s="97"/>
      <c r="GD20" s="97"/>
      <c r="GE20" s="97"/>
    </row>
    <row r="21" spans="2:187" s="99" customFormat="1" ht="35.1" customHeight="1" x14ac:dyDescent="0.35">
      <c r="B21" s="470" t="s">
        <v>791</v>
      </c>
      <c r="C21" s="100">
        <v>0</v>
      </c>
      <c r="D21" s="100">
        <v>0</v>
      </c>
      <c r="E21" s="100">
        <v>0</v>
      </c>
      <c r="F21" s="100">
        <v>0</v>
      </c>
      <c r="G21" s="100">
        <v>0</v>
      </c>
      <c r="H21" s="100">
        <v>0</v>
      </c>
      <c r="I21" s="100">
        <v>0</v>
      </c>
      <c r="J21" s="100">
        <v>0</v>
      </c>
      <c r="K21" s="100">
        <v>0</v>
      </c>
      <c r="L21" s="100">
        <v>0</v>
      </c>
      <c r="M21" s="100">
        <v>0</v>
      </c>
      <c r="N21" s="100">
        <v>0</v>
      </c>
      <c r="O21" s="100">
        <v>0</v>
      </c>
      <c r="P21" s="100">
        <v>0</v>
      </c>
      <c r="Q21" s="100">
        <v>0</v>
      </c>
      <c r="R21" s="100">
        <v>0</v>
      </c>
      <c r="S21" s="100">
        <v>0</v>
      </c>
      <c r="T21" s="100">
        <v>0</v>
      </c>
      <c r="U21" s="100">
        <v>0</v>
      </c>
      <c r="V21" s="163">
        <v>0</v>
      </c>
      <c r="W21" s="163">
        <v>0</v>
      </c>
      <c r="X21" s="163">
        <v>0</v>
      </c>
      <c r="Y21" s="163">
        <v>0</v>
      </c>
      <c r="Z21" s="163">
        <v>0</v>
      </c>
      <c r="AA21" s="163">
        <v>0</v>
      </c>
      <c r="AB21" s="163">
        <v>0</v>
      </c>
      <c r="AC21" s="163">
        <v>0</v>
      </c>
      <c r="AD21" s="163">
        <v>0</v>
      </c>
      <c r="AE21" s="163">
        <v>0</v>
      </c>
      <c r="AF21" s="163">
        <v>0</v>
      </c>
      <c r="AG21" s="163">
        <v>0</v>
      </c>
      <c r="AH21" s="163">
        <v>0</v>
      </c>
      <c r="AI21" s="163">
        <v>0</v>
      </c>
      <c r="AJ21" s="163">
        <v>0</v>
      </c>
      <c r="AK21" s="163">
        <v>0</v>
      </c>
      <c r="AL21" s="163">
        <v>0</v>
      </c>
      <c r="AM21" s="163">
        <v>0</v>
      </c>
      <c r="AN21" s="163">
        <v>0</v>
      </c>
      <c r="AO21" s="163">
        <v>0</v>
      </c>
      <c r="AP21" s="163">
        <v>0</v>
      </c>
      <c r="AQ21" s="163">
        <v>0</v>
      </c>
      <c r="AR21" s="163">
        <v>0</v>
      </c>
      <c r="AS21" s="163">
        <v>0</v>
      </c>
      <c r="AT21" s="163">
        <v>0</v>
      </c>
      <c r="AU21" s="163">
        <v>0</v>
      </c>
      <c r="AV21" s="163">
        <v>0</v>
      </c>
      <c r="AW21" s="163">
        <v>0</v>
      </c>
      <c r="AX21" s="163">
        <v>0</v>
      </c>
      <c r="AY21" s="163">
        <v>0</v>
      </c>
      <c r="AZ21" s="163">
        <v>0</v>
      </c>
      <c r="BA21" s="163">
        <v>0</v>
      </c>
      <c r="BB21" s="163">
        <v>0</v>
      </c>
      <c r="BC21" s="163">
        <v>0</v>
      </c>
      <c r="BD21" s="163">
        <v>0</v>
      </c>
      <c r="BE21" s="163">
        <v>0</v>
      </c>
      <c r="BF21" s="163">
        <v>0</v>
      </c>
      <c r="BG21" s="163">
        <v>0</v>
      </c>
      <c r="BH21" s="163">
        <v>0</v>
      </c>
      <c r="BI21" s="163">
        <v>0</v>
      </c>
      <c r="BJ21" s="163">
        <v>0</v>
      </c>
      <c r="BK21" s="163">
        <v>0</v>
      </c>
      <c r="BL21" s="163">
        <v>0</v>
      </c>
      <c r="BM21" s="163">
        <v>0</v>
      </c>
      <c r="BN21" s="163">
        <v>0</v>
      </c>
      <c r="BO21" s="163">
        <v>0</v>
      </c>
      <c r="BP21" s="163">
        <v>0</v>
      </c>
      <c r="BQ21" s="163">
        <v>0</v>
      </c>
      <c r="BR21" s="163">
        <v>0</v>
      </c>
      <c r="BS21" s="163">
        <v>0</v>
      </c>
      <c r="BT21" s="163">
        <v>0</v>
      </c>
      <c r="BU21" s="163">
        <v>0</v>
      </c>
      <c r="BV21" s="163">
        <v>0</v>
      </c>
      <c r="BW21" s="163">
        <v>0</v>
      </c>
      <c r="BX21" s="163">
        <v>0</v>
      </c>
      <c r="BY21" s="163">
        <v>0</v>
      </c>
      <c r="BZ21" s="163">
        <v>0</v>
      </c>
      <c r="CA21" s="163">
        <v>0</v>
      </c>
      <c r="CB21" s="163">
        <v>0</v>
      </c>
      <c r="CC21" s="163">
        <v>0</v>
      </c>
      <c r="CD21" s="163">
        <v>0</v>
      </c>
      <c r="CE21" s="163">
        <v>0</v>
      </c>
      <c r="CF21" s="163">
        <v>0</v>
      </c>
      <c r="CG21" s="163">
        <v>0</v>
      </c>
      <c r="CH21" s="163">
        <v>0</v>
      </c>
      <c r="CI21" s="163">
        <v>0</v>
      </c>
      <c r="CJ21" s="163">
        <v>0</v>
      </c>
      <c r="CK21" s="163">
        <v>0</v>
      </c>
      <c r="CL21" s="163">
        <v>0</v>
      </c>
      <c r="CM21" s="163">
        <v>0</v>
      </c>
      <c r="CN21" s="163">
        <v>0</v>
      </c>
      <c r="CO21" s="163">
        <v>0</v>
      </c>
      <c r="CP21" s="163">
        <v>0</v>
      </c>
      <c r="CQ21" s="163">
        <v>0</v>
      </c>
      <c r="CR21" s="163">
        <v>0</v>
      </c>
      <c r="CS21" s="163">
        <v>0</v>
      </c>
      <c r="CT21" s="163">
        <v>0</v>
      </c>
      <c r="CU21" s="163">
        <v>0</v>
      </c>
      <c r="CV21" s="163">
        <v>0</v>
      </c>
      <c r="CW21" s="163">
        <v>0</v>
      </c>
      <c r="CX21" s="163">
        <v>0</v>
      </c>
      <c r="CY21" s="546">
        <v>0</v>
      </c>
      <c r="CZ21" s="546">
        <v>0</v>
      </c>
      <c r="DA21" s="546">
        <v>0</v>
      </c>
      <c r="DB21" s="546"/>
      <c r="DC21" s="546"/>
      <c r="DD21" s="546"/>
      <c r="DE21" s="138" t="s">
        <v>790</v>
      </c>
      <c r="DF21" s="97"/>
      <c r="DG21" s="97"/>
      <c r="DH21" s="97"/>
      <c r="DI21" s="97"/>
      <c r="DJ21" s="97"/>
      <c r="DK21" s="97"/>
      <c r="DL21" s="97"/>
      <c r="DM21" s="97"/>
      <c r="DN21" s="97"/>
      <c r="DO21" s="97"/>
      <c r="DP21" s="97"/>
      <c r="DQ21" s="97"/>
      <c r="DR21" s="97"/>
      <c r="DS21" s="97"/>
      <c r="DT21" s="97"/>
      <c r="DU21" s="97"/>
      <c r="DV21" s="97"/>
      <c r="DW21" s="97"/>
      <c r="DX21" s="97"/>
      <c r="DY21" s="97"/>
      <c r="DZ21" s="97"/>
      <c r="EA21" s="97"/>
      <c r="EB21" s="97"/>
      <c r="EC21" s="97"/>
      <c r="ED21" s="97"/>
      <c r="EE21" s="97"/>
      <c r="EF21" s="97"/>
      <c r="EG21" s="97"/>
      <c r="EH21" s="97"/>
      <c r="EI21" s="97"/>
      <c r="EJ21" s="97"/>
      <c r="EK21" s="97"/>
      <c r="EL21" s="97"/>
      <c r="EM21" s="97"/>
      <c r="EN21" s="97"/>
      <c r="EO21" s="97"/>
      <c r="EP21" s="97"/>
      <c r="EQ21" s="97"/>
      <c r="ER21" s="97"/>
      <c r="ES21" s="97"/>
      <c r="ET21" s="97"/>
      <c r="EU21" s="97"/>
      <c r="EV21" s="97"/>
      <c r="EW21" s="97"/>
      <c r="EX21" s="97"/>
      <c r="EY21" s="97"/>
      <c r="EZ21" s="97"/>
      <c r="FA21" s="97"/>
      <c r="FB21" s="97"/>
      <c r="FC21" s="97"/>
      <c r="FD21" s="97"/>
      <c r="FE21" s="97"/>
      <c r="FF21" s="97"/>
      <c r="FG21" s="97"/>
      <c r="FH21" s="97"/>
      <c r="FI21" s="97"/>
      <c r="FJ21" s="97"/>
      <c r="FK21" s="97"/>
      <c r="FL21" s="97"/>
      <c r="FM21" s="97"/>
      <c r="FN21" s="97"/>
      <c r="FO21" s="97"/>
      <c r="FP21" s="97"/>
      <c r="FQ21" s="97"/>
      <c r="FR21" s="97"/>
      <c r="FS21" s="97"/>
      <c r="FT21" s="97"/>
      <c r="FU21" s="97"/>
      <c r="FV21" s="97"/>
      <c r="FW21" s="97"/>
      <c r="FX21" s="97"/>
      <c r="FY21" s="97"/>
      <c r="FZ21" s="97"/>
      <c r="GA21" s="97"/>
      <c r="GB21" s="97"/>
      <c r="GC21" s="97"/>
      <c r="GD21" s="97"/>
      <c r="GE21" s="97"/>
    </row>
    <row r="22" spans="2:187" s="99" customFormat="1" ht="35.1" customHeight="1" x14ac:dyDescent="0.35">
      <c r="B22" s="471" t="s">
        <v>12</v>
      </c>
      <c r="C22" s="102">
        <v>0</v>
      </c>
      <c r="D22" s="102">
        <v>0</v>
      </c>
      <c r="E22" s="102">
        <v>0</v>
      </c>
      <c r="F22" s="102">
        <v>0</v>
      </c>
      <c r="G22" s="102">
        <v>0</v>
      </c>
      <c r="H22" s="102">
        <v>0</v>
      </c>
      <c r="I22" s="102">
        <v>0</v>
      </c>
      <c r="J22" s="102">
        <v>0</v>
      </c>
      <c r="K22" s="102">
        <v>0</v>
      </c>
      <c r="L22" s="102">
        <v>0</v>
      </c>
      <c r="M22" s="102">
        <v>0</v>
      </c>
      <c r="N22" s="102">
        <v>0</v>
      </c>
      <c r="O22" s="102">
        <v>0</v>
      </c>
      <c r="P22" s="102">
        <v>0</v>
      </c>
      <c r="Q22" s="102">
        <v>0</v>
      </c>
      <c r="R22" s="102">
        <v>0</v>
      </c>
      <c r="S22" s="102">
        <v>0</v>
      </c>
      <c r="T22" s="102">
        <v>0</v>
      </c>
      <c r="U22" s="102">
        <v>0</v>
      </c>
      <c r="V22" s="165">
        <v>0</v>
      </c>
      <c r="W22" s="165">
        <v>0</v>
      </c>
      <c r="X22" s="165">
        <v>0</v>
      </c>
      <c r="Y22" s="165">
        <v>0</v>
      </c>
      <c r="Z22" s="165">
        <v>0</v>
      </c>
      <c r="AA22" s="165">
        <v>0</v>
      </c>
      <c r="AB22" s="165">
        <v>0</v>
      </c>
      <c r="AC22" s="165">
        <v>0</v>
      </c>
      <c r="AD22" s="165">
        <v>0</v>
      </c>
      <c r="AE22" s="165">
        <v>0</v>
      </c>
      <c r="AF22" s="165">
        <v>0</v>
      </c>
      <c r="AG22" s="165">
        <v>0</v>
      </c>
      <c r="AH22" s="165">
        <v>0</v>
      </c>
      <c r="AI22" s="165">
        <v>0</v>
      </c>
      <c r="AJ22" s="165">
        <v>0</v>
      </c>
      <c r="AK22" s="165">
        <v>0</v>
      </c>
      <c r="AL22" s="165">
        <v>0</v>
      </c>
      <c r="AM22" s="165">
        <v>0</v>
      </c>
      <c r="AN22" s="165">
        <v>0</v>
      </c>
      <c r="AO22" s="165">
        <v>0</v>
      </c>
      <c r="AP22" s="165">
        <v>0</v>
      </c>
      <c r="AQ22" s="165">
        <v>0</v>
      </c>
      <c r="AR22" s="165">
        <v>0</v>
      </c>
      <c r="AS22" s="165">
        <v>0</v>
      </c>
      <c r="AT22" s="165">
        <v>0</v>
      </c>
      <c r="AU22" s="165">
        <v>0</v>
      </c>
      <c r="AV22" s="165">
        <v>0</v>
      </c>
      <c r="AW22" s="165">
        <v>0</v>
      </c>
      <c r="AX22" s="165">
        <v>0</v>
      </c>
      <c r="AY22" s="165">
        <v>0</v>
      </c>
      <c r="AZ22" s="165">
        <v>0</v>
      </c>
      <c r="BA22" s="165">
        <v>0</v>
      </c>
      <c r="BB22" s="165">
        <v>0</v>
      </c>
      <c r="BC22" s="165">
        <v>0</v>
      </c>
      <c r="BD22" s="165">
        <v>0</v>
      </c>
      <c r="BE22" s="165">
        <v>0</v>
      </c>
      <c r="BF22" s="165">
        <v>0</v>
      </c>
      <c r="BG22" s="165">
        <v>0</v>
      </c>
      <c r="BH22" s="165">
        <v>0</v>
      </c>
      <c r="BI22" s="165">
        <v>0</v>
      </c>
      <c r="BJ22" s="165">
        <v>0</v>
      </c>
      <c r="BK22" s="165">
        <v>0</v>
      </c>
      <c r="BL22" s="165">
        <v>0</v>
      </c>
      <c r="BM22" s="165">
        <v>0</v>
      </c>
      <c r="BN22" s="165">
        <v>0</v>
      </c>
      <c r="BO22" s="165">
        <v>0</v>
      </c>
      <c r="BP22" s="165">
        <v>0</v>
      </c>
      <c r="BQ22" s="165">
        <v>0</v>
      </c>
      <c r="BR22" s="165">
        <v>0</v>
      </c>
      <c r="BS22" s="165">
        <v>0</v>
      </c>
      <c r="BT22" s="165">
        <v>0</v>
      </c>
      <c r="BU22" s="165">
        <v>0</v>
      </c>
      <c r="BV22" s="165">
        <v>0</v>
      </c>
      <c r="BW22" s="165">
        <v>0</v>
      </c>
      <c r="BX22" s="165">
        <v>0</v>
      </c>
      <c r="BY22" s="165">
        <v>0</v>
      </c>
      <c r="BZ22" s="165">
        <v>0</v>
      </c>
      <c r="CA22" s="165">
        <v>0</v>
      </c>
      <c r="CB22" s="165">
        <v>0</v>
      </c>
      <c r="CC22" s="165">
        <v>0</v>
      </c>
      <c r="CD22" s="165">
        <v>0</v>
      </c>
      <c r="CE22" s="165">
        <v>0</v>
      </c>
      <c r="CF22" s="165">
        <v>0</v>
      </c>
      <c r="CG22" s="165">
        <v>0</v>
      </c>
      <c r="CH22" s="165">
        <v>0</v>
      </c>
      <c r="CI22" s="165">
        <v>0</v>
      </c>
      <c r="CJ22" s="165">
        <v>0</v>
      </c>
      <c r="CK22" s="165">
        <v>0</v>
      </c>
      <c r="CL22" s="165">
        <v>0</v>
      </c>
      <c r="CM22" s="165">
        <v>0</v>
      </c>
      <c r="CN22" s="165">
        <v>0</v>
      </c>
      <c r="CO22" s="165">
        <v>0</v>
      </c>
      <c r="CP22" s="165">
        <v>0</v>
      </c>
      <c r="CQ22" s="165">
        <v>0</v>
      </c>
      <c r="CR22" s="165">
        <v>0</v>
      </c>
      <c r="CS22" s="165">
        <v>0</v>
      </c>
      <c r="CT22" s="165">
        <v>0</v>
      </c>
      <c r="CU22" s="165">
        <v>0</v>
      </c>
      <c r="CV22" s="165">
        <v>0</v>
      </c>
      <c r="CW22" s="165">
        <v>0</v>
      </c>
      <c r="CX22" s="165">
        <v>0</v>
      </c>
      <c r="CY22" s="547">
        <v>0</v>
      </c>
      <c r="CZ22" s="547">
        <v>0</v>
      </c>
      <c r="DA22" s="547">
        <v>0</v>
      </c>
      <c r="DB22" s="547"/>
      <c r="DC22" s="547"/>
      <c r="DD22" s="547"/>
      <c r="DE22" s="139" t="s">
        <v>789</v>
      </c>
      <c r="DF22" s="97"/>
      <c r="DG22" s="97"/>
      <c r="DH22" s="97"/>
      <c r="DI22" s="97"/>
      <c r="DJ22" s="97"/>
      <c r="DK22" s="97"/>
      <c r="DL22" s="97"/>
      <c r="DM22" s="97"/>
      <c r="DN22" s="97"/>
      <c r="DO22" s="97"/>
      <c r="DP22" s="97"/>
      <c r="DQ22" s="97"/>
      <c r="DR22" s="97"/>
      <c r="DS22" s="97"/>
      <c r="DT22" s="97"/>
      <c r="DU22" s="97"/>
      <c r="DV22" s="97"/>
      <c r="DW22" s="97"/>
      <c r="DX22" s="97"/>
      <c r="DY22" s="97"/>
      <c r="DZ22" s="97"/>
      <c r="EA22" s="97"/>
      <c r="EB22" s="97"/>
      <c r="EC22" s="97"/>
      <c r="ED22" s="97"/>
      <c r="EE22" s="97"/>
      <c r="EF22" s="97"/>
      <c r="EG22" s="97"/>
      <c r="EH22" s="97"/>
      <c r="EI22" s="97"/>
      <c r="EJ22" s="97"/>
      <c r="EK22" s="97"/>
      <c r="EL22" s="97"/>
      <c r="EM22" s="97"/>
      <c r="EN22" s="97"/>
      <c r="EO22" s="97"/>
      <c r="EP22" s="97"/>
      <c r="EQ22" s="97"/>
      <c r="ER22" s="97"/>
      <c r="ES22" s="97"/>
      <c r="ET22" s="97"/>
      <c r="EU22" s="97"/>
      <c r="EV22" s="97"/>
      <c r="EW22" s="97"/>
      <c r="EX22" s="97"/>
      <c r="EY22" s="97"/>
      <c r="EZ22" s="97"/>
      <c r="FA22" s="97"/>
      <c r="FB22" s="97"/>
      <c r="FC22" s="97"/>
      <c r="FD22" s="97"/>
      <c r="FE22" s="97"/>
      <c r="FF22" s="97"/>
      <c r="FG22" s="97"/>
      <c r="FH22" s="97"/>
      <c r="FI22" s="97"/>
      <c r="FJ22" s="97"/>
      <c r="FK22" s="97"/>
      <c r="FL22" s="97"/>
      <c r="FM22" s="97"/>
      <c r="FN22" s="97"/>
      <c r="FO22" s="97"/>
      <c r="FP22" s="97"/>
      <c r="FQ22" s="97"/>
      <c r="FR22" s="97"/>
      <c r="FS22" s="97"/>
      <c r="FT22" s="97"/>
      <c r="FU22" s="97"/>
      <c r="FV22" s="97"/>
      <c r="FW22" s="97"/>
      <c r="FX22" s="97"/>
      <c r="FY22" s="97"/>
      <c r="FZ22" s="97"/>
      <c r="GA22" s="97"/>
      <c r="GB22" s="97"/>
      <c r="GC22" s="97"/>
      <c r="GD22" s="97"/>
      <c r="GE22" s="97"/>
    </row>
    <row r="23" spans="2:187" s="99" customFormat="1" ht="35.1" customHeight="1" x14ac:dyDescent="0.35">
      <c r="B23" s="765" t="s">
        <v>11</v>
      </c>
      <c r="C23" s="100">
        <v>181.5</v>
      </c>
      <c r="D23" s="100">
        <v>112.3</v>
      </c>
      <c r="E23" s="100">
        <v>112.2</v>
      </c>
      <c r="F23" s="100">
        <v>124.8</v>
      </c>
      <c r="G23" s="100">
        <v>127.8</v>
      </c>
      <c r="H23" s="100">
        <v>128.5</v>
      </c>
      <c r="I23" s="100">
        <v>125.9</v>
      </c>
      <c r="J23" s="100">
        <v>183</v>
      </c>
      <c r="K23" s="100">
        <v>257.10000000000002</v>
      </c>
      <c r="L23" s="100">
        <v>118.3</v>
      </c>
      <c r="M23" s="100">
        <v>464.6</v>
      </c>
      <c r="N23" s="100">
        <v>109.6</v>
      </c>
      <c r="O23" s="100">
        <v>612.9</v>
      </c>
      <c r="P23" s="100">
        <v>1348.8500000000001</v>
      </c>
      <c r="Q23" s="100">
        <v>1196.5</v>
      </c>
      <c r="R23" s="100">
        <v>961.2</v>
      </c>
      <c r="S23" s="100">
        <v>766.8</v>
      </c>
      <c r="T23" s="100">
        <v>664</v>
      </c>
      <c r="U23" s="100">
        <v>1412.6</v>
      </c>
      <c r="V23" s="163">
        <v>1347.7</v>
      </c>
      <c r="W23" s="163">
        <v>1286.9000000000001</v>
      </c>
      <c r="X23" s="163">
        <v>1111.0999999999999</v>
      </c>
      <c r="Y23" s="163">
        <v>806.8</v>
      </c>
      <c r="Z23" s="163">
        <v>809.8</v>
      </c>
      <c r="AA23" s="163">
        <v>553.1</v>
      </c>
      <c r="AB23" s="163">
        <v>548.6</v>
      </c>
      <c r="AC23" s="163">
        <v>182.8</v>
      </c>
      <c r="AD23" s="163">
        <v>183.2</v>
      </c>
      <c r="AE23" s="163">
        <v>180.1</v>
      </c>
      <c r="AF23" s="163">
        <v>183</v>
      </c>
      <c r="AG23" s="163">
        <v>251.6</v>
      </c>
      <c r="AH23" s="163">
        <v>252.2</v>
      </c>
      <c r="AI23" s="163">
        <v>251.8</v>
      </c>
      <c r="AJ23" s="163">
        <v>257.10000000000002</v>
      </c>
      <c r="AK23" s="163">
        <v>255.1</v>
      </c>
      <c r="AL23" s="163">
        <v>283.39999999999998</v>
      </c>
      <c r="AM23" s="163">
        <v>266.5</v>
      </c>
      <c r="AN23" s="163">
        <v>118.3</v>
      </c>
      <c r="AO23" s="163">
        <v>113.9</v>
      </c>
      <c r="AP23" s="163">
        <v>117.6</v>
      </c>
      <c r="AQ23" s="163">
        <v>465.5</v>
      </c>
      <c r="AR23" s="163">
        <v>464.6</v>
      </c>
      <c r="AS23" s="163">
        <v>464.5</v>
      </c>
      <c r="AT23" s="163">
        <v>464.7</v>
      </c>
      <c r="AU23" s="163">
        <v>110</v>
      </c>
      <c r="AV23" s="163">
        <v>109.6</v>
      </c>
      <c r="AW23" s="163">
        <v>109.89999999999999</v>
      </c>
      <c r="AX23" s="163">
        <v>108.1</v>
      </c>
      <c r="AY23" s="163">
        <v>108.3</v>
      </c>
      <c r="AZ23" s="163">
        <v>612.9</v>
      </c>
      <c r="BA23" s="163">
        <v>1280</v>
      </c>
      <c r="BB23" s="163">
        <v>1450.6</v>
      </c>
      <c r="BC23" s="163">
        <v>1363.6</v>
      </c>
      <c r="BD23" s="163">
        <v>1348.8500000000001</v>
      </c>
      <c r="BE23" s="163">
        <v>1302.2</v>
      </c>
      <c r="BF23" s="163">
        <v>1324.3999999999999</v>
      </c>
      <c r="BG23" s="163">
        <v>1361.6</v>
      </c>
      <c r="BH23" s="163">
        <v>1196.5</v>
      </c>
      <c r="BI23" s="163">
        <v>1080.0999999999999</v>
      </c>
      <c r="BJ23" s="163">
        <v>1071</v>
      </c>
      <c r="BK23" s="163">
        <v>1026.3</v>
      </c>
      <c r="BL23" s="163">
        <v>961.2</v>
      </c>
      <c r="BM23" s="163">
        <v>863.4</v>
      </c>
      <c r="BN23" s="163">
        <v>827.6</v>
      </c>
      <c r="BO23" s="163">
        <v>857.1</v>
      </c>
      <c r="BP23" s="163">
        <v>766.8</v>
      </c>
      <c r="BQ23" s="163">
        <v>761.1</v>
      </c>
      <c r="BR23" s="163">
        <v>722.9</v>
      </c>
      <c r="BS23" s="163">
        <v>705.7</v>
      </c>
      <c r="BT23" s="163">
        <v>664</v>
      </c>
      <c r="BU23" s="163">
        <v>624.29999999999995</v>
      </c>
      <c r="BV23" s="163">
        <v>624.70000000000005</v>
      </c>
      <c r="BW23" s="163">
        <v>958.5</v>
      </c>
      <c r="BX23" s="163">
        <v>1412.6</v>
      </c>
      <c r="BY23" s="163">
        <v>1390.4</v>
      </c>
      <c r="BZ23" s="163">
        <v>1376.6</v>
      </c>
      <c r="CA23" s="163">
        <v>1360.7</v>
      </c>
      <c r="CB23" s="163">
        <v>1347.7</v>
      </c>
      <c r="CC23" s="163">
        <v>1319.3</v>
      </c>
      <c r="CD23" s="163">
        <v>1313.7</v>
      </c>
      <c r="CE23" s="163">
        <v>1300.9000000000001</v>
      </c>
      <c r="CF23" s="163">
        <v>1286.9000000000001</v>
      </c>
      <c r="CG23" s="163">
        <v>1154.7</v>
      </c>
      <c r="CH23" s="163">
        <v>1147.5</v>
      </c>
      <c r="CI23" s="163">
        <v>1132.8</v>
      </c>
      <c r="CJ23" s="163">
        <v>1111.0999999999999</v>
      </c>
      <c r="CK23" s="163">
        <v>1100.4000000000001</v>
      </c>
      <c r="CL23" s="163">
        <v>836.4</v>
      </c>
      <c r="CM23" s="163">
        <v>820.2</v>
      </c>
      <c r="CN23" s="163">
        <v>806.8</v>
      </c>
      <c r="CO23" s="163">
        <v>796</v>
      </c>
      <c r="CP23" s="163">
        <v>782.9</v>
      </c>
      <c r="CQ23" s="163">
        <v>771.9</v>
      </c>
      <c r="CR23" s="163">
        <v>809.8</v>
      </c>
      <c r="CS23" s="163">
        <v>801.5</v>
      </c>
      <c r="CT23" s="163">
        <v>800.5</v>
      </c>
      <c r="CU23" s="163">
        <v>603.1</v>
      </c>
      <c r="CV23" s="163">
        <v>553.1</v>
      </c>
      <c r="CW23" s="546">
        <v>551.1</v>
      </c>
      <c r="CX23" s="163">
        <v>550.29999999999995</v>
      </c>
      <c r="CY23" s="546">
        <v>549.4</v>
      </c>
      <c r="CZ23" s="546">
        <v>548.6</v>
      </c>
      <c r="DA23" s="546">
        <v>546.79999999999995</v>
      </c>
      <c r="DB23" s="546"/>
      <c r="DC23" s="546"/>
      <c r="DD23" s="546"/>
      <c r="DE23" s="138" t="s">
        <v>383</v>
      </c>
      <c r="DF23" s="97"/>
      <c r="DG23" s="97"/>
      <c r="DH23" s="97"/>
      <c r="DI23" s="97"/>
      <c r="DJ23" s="97"/>
      <c r="DK23" s="97"/>
      <c r="DL23" s="97"/>
      <c r="DM23" s="97"/>
      <c r="DN23" s="97"/>
      <c r="DO23" s="97"/>
      <c r="DP23" s="97"/>
      <c r="DQ23" s="97"/>
      <c r="DR23" s="97"/>
      <c r="DS23" s="97"/>
      <c r="DT23" s="97"/>
      <c r="DU23" s="97"/>
      <c r="DV23" s="97"/>
      <c r="DW23" s="97"/>
      <c r="DX23" s="97"/>
      <c r="DY23" s="97"/>
      <c r="DZ23" s="97"/>
      <c r="EA23" s="97"/>
      <c r="EB23" s="97"/>
      <c r="EC23" s="97"/>
      <c r="ED23" s="97"/>
      <c r="EE23" s="97"/>
      <c r="EF23" s="97"/>
      <c r="EG23" s="97"/>
      <c r="EH23" s="97"/>
      <c r="EI23" s="97"/>
      <c r="EJ23" s="97"/>
      <c r="EK23" s="97"/>
      <c r="EL23" s="97"/>
      <c r="EM23" s="97"/>
      <c r="EN23" s="97"/>
      <c r="EO23" s="97"/>
      <c r="EP23" s="97"/>
      <c r="EQ23" s="97"/>
      <c r="ER23" s="97"/>
      <c r="ES23" s="97"/>
      <c r="ET23" s="97"/>
      <c r="EU23" s="97"/>
      <c r="EV23" s="97"/>
      <c r="EW23" s="97"/>
      <c r="EX23" s="97"/>
      <c r="EY23" s="97"/>
      <c r="EZ23" s="97"/>
      <c r="FA23" s="97"/>
      <c r="FB23" s="97"/>
      <c r="FC23" s="97"/>
      <c r="FD23" s="97"/>
      <c r="FE23" s="97"/>
      <c r="FF23" s="97"/>
      <c r="FG23" s="97"/>
      <c r="FH23" s="97"/>
      <c r="FI23" s="97"/>
      <c r="FJ23" s="97"/>
      <c r="FK23" s="97"/>
      <c r="FL23" s="97"/>
      <c r="FM23" s="97"/>
      <c r="FN23" s="97"/>
      <c r="FO23" s="97"/>
      <c r="FP23" s="97"/>
      <c r="FQ23" s="97"/>
      <c r="FR23" s="97"/>
      <c r="FS23" s="97"/>
      <c r="FT23" s="97"/>
      <c r="FU23" s="97"/>
      <c r="FV23" s="97"/>
      <c r="FW23" s="97"/>
      <c r="FX23" s="97"/>
      <c r="FY23" s="97"/>
      <c r="FZ23" s="97"/>
      <c r="GA23" s="97"/>
      <c r="GB23" s="97"/>
      <c r="GC23" s="97"/>
      <c r="GD23" s="97"/>
      <c r="GE23" s="97"/>
    </row>
    <row r="24" spans="2:187" s="99" customFormat="1" ht="35.1" customHeight="1" x14ac:dyDescent="0.35">
      <c r="B24" s="471" t="s">
        <v>788</v>
      </c>
      <c r="C24" s="102">
        <v>0</v>
      </c>
      <c r="D24" s="102">
        <v>0</v>
      </c>
      <c r="E24" s="102">
        <v>0</v>
      </c>
      <c r="F24" s="102">
        <v>0</v>
      </c>
      <c r="G24" s="102">
        <v>0</v>
      </c>
      <c r="H24" s="102">
        <v>0</v>
      </c>
      <c r="I24" s="102">
        <v>0</v>
      </c>
      <c r="J24" s="102">
        <v>0</v>
      </c>
      <c r="K24" s="102">
        <v>0</v>
      </c>
      <c r="L24" s="102">
        <v>0</v>
      </c>
      <c r="M24" s="102">
        <v>0</v>
      </c>
      <c r="N24" s="102">
        <v>0</v>
      </c>
      <c r="O24" s="102">
        <v>0</v>
      </c>
      <c r="P24" s="102">
        <v>0</v>
      </c>
      <c r="Q24" s="102">
        <v>0</v>
      </c>
      <c r="R24" s="102">
        <v>0</v>
      </c>
      <c r="S24" s="102">
        <v>0</v>
      </c>
      <c r="T24" s="102">
        <v>0</v>
      </c>
      <c r="U24" s="102">
        <v>0</v>
      </c>
      <c r="V24" s="165">
        <v>0</v>
      </c>
      <c r="W24" s="165">
        <v>0</v>
      </c>
      <c r="X24" s="165">
        <v>0</v>
      </c>
      <c r="Y24" s="165">
        <v>0</v>
      </c>
      <c r="Z24" s="165">
        <v>0</v>
      </c>
      <c r="AA24" s="165">
        <v>0</v>
      </c>
      <c r="AB24" s="165">
        <v>0</v>
      </c>
      <c r="AC24" s="165">
        <v>0</v>
      </c>
      <c r="AD24" s="165">
        <v>0</v>
      </c>
      <c r="AE24" s="165">
        <v>0</v>
      </c>
      <c r="AF24" s="165">
        <v>0</v>
      </c>
      <c r="AG24" s="165">
        <v>0</v>
      </c>
      <c r="AH24" s="165">
        <v>0</v>
      </c>
      <c r="AI24" s="165">
        <v>0</v>
      </c>
      <c r="AJ24" s="165">
        <v>0</v>
      </c>
      <c r="AK24" s="165">
        <v>0</v>
      </c>
      <c r="AL24" s="165">
        <v>0</v>
      </c>
      <c r="AM24" s="165">
        <v>0</v>
      </c>
      <c r="AN24" s="165">
        <v>0</v>
      </c>
      <c r="AO24" s="165">
        <v>0</v>
      </c>
      <c r="AP24" s="165">
        <v>0</v>
      </c>
      <c r="AQ24" s="165">
        <v>0</v>
      </c>
      <c r="AR24" s="165">
        <v>0</v>
      </c>
      <c r="AS24" s="165">
        <v>0</v>
      </c>
      <c r="AT24" s="165">
        <v>0</v>
      </c>
      <c r="AU24" s="165">
        <v>0</v>
      </c>
      <c r="AV24" s="165">
        <v>0</v>
      </c>
      <c r="AW24" s="165">
        <v>0</v>
      </c>
      <c r="AX24" s="165">
        <v>0</v>
      </c>
      <c r="AY24" s="165">
        <v>0</v>
      </c>
      <c r="AZ24" s="165">
        <v>0</v>
      </c>
      <c r="BA24" s="165">
        <v>0</v>
      </c>
      <c r="BB24" s="165">
        <v>0</v>
      </c>
      <c r="BC24" s="165">
        <v>0</v>
      </c>
      <c r="BD24" s="165">
        <v>0</v>
      </c>
      <c r="BE24" s="165">
        <v>0</v>
      </c>
      <c r="BF24" s="165">
        <v>0</v>
      </c>
      <c r="BG24" s="165">
        <v>0</v>
      </c>
      <c r="BH24" s="165">
        <v>0</v>
      </c>
      <c r="BI24" s="165">
        <v>0</v>
      </c>
      <c r="BJ24" s="165">
        <v>0</v>
      </c>
      <c r="BK24" s="165">
        <v>0</v>
      </c>
      <c r="BL24" s="165">
        <v>0</v>
      </c>
      <c r="BM24" s="165">
        <v>0</v>
      </c>
      <c r="BN24" s="165">
        <v>0</v>
      </c>
      <c r="BO24" s="165">
        <v>0</v>
      </c>
      <c r="BP24" s="165">
        <v>0</v>
      </c>
      <c r="BQ24" s="165">
        <v>0</v>
      </c>
      <c r="BR24" s="165">
        <v>0</v>
      </c>
      <c r="BS24" s="165">
        <v>0</v>
      </c>
      <c r="BT24" s="165">
        <v>0</v>
      </c>
      <c r="BU24" s="165">
        <v>0</v>
      </c>
      <c r="BV24" s="165">
        <v>0</v>
      </c>
      <c r="BW24" s="165">
        <v>0</v>
      </c>
      <c r="BX24" s="165">
        <v>0</v>
      </c>
      <c r="BY24" s="165">
        <v>0</v>
      </c>
      <c r="BZ24" s="165">
        <v>0</v>
      </c>
      <c r="CA24" s="165">
        <v>0</v>
      </c>
      <c r="CB24" s="165">
        <v>0</v>
      </c>
      <c r="CC24" s="165">
        <v>0</v>
      </c>
      <c r="CD24" s="165">
        <v>0</v>
      </c>
      <c r="CE24" s="165">
        <v>0</v>
      </c>
      <c r="CF24" s="165">
        <v>0</v>
      </c>
      <c r="CG24" s="165">
        <v>0</v>
      </c>
      <c r="CH24" s="165">
        <v>0</v>
      </c>
      <c r="CI24" s="165">
        <v>0</v>
      </c>
      <c r="CJ24" s="165">
        <v>0</v>
      </c>
      <c r="CK24" s="165">
        <v>0</v>
      </c>
      <c r="CL24" s="165">
        <v>0</v>
      </c>
      <c r="CM24" s="165">
        <v>0</v>
      </c>
      <c r="CN24" s="165">
        <v>0</v>
      </c>
      <c r="CO24" s="165">
        <v>0</v>
      </c>
      <c r="CP24" s="165">
        <v>0</v>
      </c>
      <c r="CQ24" s="165">
        <v>0</v>
      </c>
      <c r="CR24" s="165">
        <v>0</v>
      </c>
      <c r="CS24" s="165">
        <v>0</v>
      </c>
      <c r="CT24" s="165">
        <v>0</v>
      </c>
      <c r="CU24" s="165">
        <v>0</v>
      </c>
      <c r="CV24" s="165">
        <v>0</v>
      </c>
      <c r="CW24" s="547">
        <v>0</v>
      </c>
      <c r="CX24" s="165">
        <v>0</v>
      </c>
      <c r="CY24" s="547">
        <v>0</v>
      </c>
      <c r="CZ24" s="547">
        <v>0</v>
      </c>
      <c r="DA24" s="547">
        <v>0</v>
      </c>
      <c r="DB24" s="547"/>
      <c r="DC24" s="547"/>
      <c r="DD24" s="547"/>
      <c r="DE24" s="139" t="s">
        <v>792</v>
      </c>
      <c r="DF24" s="97"/>
      <c r="DG24" s="97"/>
      <c r="DH24" s="97"/>
      <c r="DI24" s="97"/>
      <c r="DJ24" s="97"/>
      <c r="DK24" s="97"/>
      <c r="DL24" s="97"/>
      <c r="DM24" s="97"/>
      <c r="DN24" s="97"/>
      <c r="DO24" s="97"/>
      <c r="DP24" s="97"/>
      <c r="DQ24" s="97"/>
      <c r="DR24" s="97"/>
      <c r="DS24" s="97"/>
      <c r="DT24" s="97"/>
      <c r="DU24" s="97"/>
      <c r="DV24" s="97"/>
      <c r="DW24" s="97"/>
      <c r="DX24" s="97"/>
      <c r="DY24" s="97"/>
      <c r="DZ24" s="97"/>
      <c r="EA24" s="97"/>
      <c r="EB24" s="97"/>
      <c r="EC24" s="97"/>
      <c r="ED24" s="97"/>
      <c r="EE24" s="97"/>
      <c r="EF24" s="97"/>
      <c r="EG24" s="97"/>
      <c r="EH24" s="97"/>
      <c r="EI24" s="97"/>
      <c r="EJ24" s="97"/>
      <c r="EK24" s="97"/>
      <c r="EL24" s="97"/>
      <c r="EM24" s="97"/>
      <c r="EN24" s="97"/>
      <c r="EO24" s="97"/>
      <c r="EP24" s="97"/>
      <c r="EQ24" s="97"/>
      <c r="ER24" s="97"/>
      <c r="ES24" s="97"/>
      <c r="ET24" s="97"/>
      <c r="EU24" s="97"/>
      <c r="EV24" s="97"/>
      <c r="EW24" s="97"/>
      <c r="EX24" s="97"/>
      <c r="EY24" s="97"/>
      <c r="EZ24" s="97"/>
      <c r="FA24" s="97"/>
      <c r="FB24" s="97"/>
      <c r="FC24" s="97"/>
      <c r="FD24" s="97"/>
      <c r="FE24" s="97"/>
      <c r="FF24" s="97"/>
      <c r="FG24" s="97"/>
      <c r="FH24" s="97"/>
      <c r="FI24" s="97"/>
      <c r="FJ24" s="97"/>
      <c r="FK24" s="97"/>
      <c r="FL24" s="97"/>
      <c r="FM24" s="97"/>
      <c r="FN24" s="97"/>
      <c r="FO24" s="97"/>
      <c r="FP24" s="97"/>
      <c r="FQ24" s="97"/>
      <c r="FR24" s="97"/>
      <c r="FS24" s="97"/>
      <c r="FT24" s="97"/>
      <c r="FU24" s="97"/>
      <c r="FV24" s="97"/>
      <c r="FW24" s="97"/>
      <c r="FX24" s="97"/>
      <c r="FY24" s="97"/>
      <c r="FZ24" s="97"/>
      <c r="GA24" s="97"/>
      <c r="GB24" s="97"/>
      <c r="GC24" s="97"/>
      <c r="GD24" s="97"/>
      <c r="GE24" s="97"/>
    </row>
    <row r="25" spans="2:187" s="99" customFormat="1" ht="35.1" customHeight="1" x14ac:dyDescent="0.35">
      <c r="B25" s="472" t="s">
        <v>6</v>
      </c>
      <c r="C25" s="101">
        <v>130.4</v>
      </c>
      <c r="D25" s="101">
        <v>185.79999999999998</v>
      </c>
      <c r="E25" s="101">
        <v>264.39999999999998</v>
      </c>
      <c r="F25" s="101">
        <v>330.1</v>
      </c>
      <c r="G25" s="101">
        <v>377.9</v>
      </c>
      <c r="H25" s="101">
        <v>354.9</v>
      </c>
      <c r="I25" s="101">
        <v>375.20000000000005</v>
      </c>
      <c r="J25" s="101">
        <v>81.099999999999994</v>
      </c>
      <c r="K25" s="101">
        <v>38.1</v>
      </c>
      <c r="L25" s="101">
        <v>289.79999999999995</v>
      </c>
      <c r="M25" s="101">
        <v>301.3</v>
      </c>
      <c r="N25" s="101">
        <v>296.52999999999997</v>
      </c>
      <c r="O25" s="101">
        <v>544.88</v>
      </c>
      <c r="P25" s="101">
        <v>1027.4000000000001</v>
      </c>
      <c r="Q25" s="101">
        <v>1213.94</v>
      </c>
      <c r="R25" s="101">
        <v>1550.1000000000001</v>
      </c>
      <c r="S25" s="101">
        <v>1394.1000000000001</v>
      </c>
      <c r="T25" s="101">
        <v>1198.8</v>
      </c>
      <c r="U25" s="101">
        <v>783.2</v>
      </c>
      <c r="V25" s="164">
        <v>592.20000000000005</v>
      </c>
      <c r="W25" s="164">
        <v>1012.4</v>
      </c>
      <c r="X25" s="164">
        <v>1723</v>
      </c>
      <c r="Y25" s="164">
        <v>1952.3000000000002</v>
      </c>
      <c r="Z25" s="164">
        <v>1876.7</v>
      </c>
      <c r="AA25" s="164">
        <v>1939.2</v>
      </c>
      <c r="AB25" s="164">
        <v>2075.6</v>
      </c>
      <c r="AC25" s="164">
        <v>119.69999999999999</v>
      </c>
      <c r="AD25" s="164">
        <v>101.9</v>
      </c>
      <c r="AE25" s="164">
        <v>95.699999999999989</v>
      </c>
      <c r="AF25" s="164">
        <v>81.099999999999994</v>
      </c>
      <c r="AG25" s="164">
        <v>77</v>
      </c>
      <c r="AH25" s="164">
        <v>61.5</v>
      </c>
      <c r="AI25" s="164">
        <v>51.6</v>
      </c>
      <c r="AJ25" s="164">
        <v>38.1</v>
      </c>
      <c r="AK25" s="164">
        <v>58.6</v>
      </c>
      <c r="AL25" s="164">
        <v>74</v>
      </c>
      <c r="AM25" s="164">
        <v>272.8</v>
      </c>
      <c r="AN25" s="164">
        <v>289.79999999999995</v>
      </c>
      <c r="AO25" s="164">
        <v>308.5</v>
      </c>
      <c r="AP25" s="164">
        <v>328.4</v>
      </c>
      <c r="AQ25" s="164">
        <v>311.60000000000002</v>
      </c>
      <c r="AR25" s="164">
        <v>301.3</v>
      </c>
      <c r="AS25" s="164">
        <v>304.10000000000002</v>
      </c>
      <c r="AT25" s="164">
        <v>302.7</v>
      </c>
      <c r="AU25" s="164">
        <v>281.5</v>
      </c>
      <c r="AV25" s="164">
        <v>296.52999999999997</v>
      </c>
      <c r="AW25" s="164">
        <v>284.98</v>
      </c>
      <c r="AX25" s="164">
        <v>279.89999999999998</v>
      </c>
      <c r="AY25" s="164">
        <v>556.42999999999995</v>
      </c>
      <c r="AZ25" s="164">
        <v>544.88</v>
      </c>
      <c r="BA25" s="164">
        <v>523.69951889599997</v>
      </c>
      <c r="BB25" s="164">
        <v>784.99</v>
      </c>
      <c r="BC25" s="164">
        <v>800.42000000000007</v>
      </c>
      <c r="BD25" s="164">
        <v>1027.4000000000001</v>
      </c>
      <c r="BE25" s="164">
        <v>1030.9000000000001</v>
      </c>
      <c r="BF25" s="164">
        <v>1200.8000000000002</v>
      </c>
      <c r="BG25" s="164">
        <v>1152.4000000000001</v>
      </c>
      <c r="BH25" s="164">
        <v>1213.94</v>
      </c>
      <c r="BI25" s="164">
        <v>1156.675</v>
      </c>
      <c r="BJ25" s="164">
        <v>1252.5999999999999</v>
      </c>
      <c r="BK25" s="164">
        <v>1605.1000000000001</v>
      </c>
      <c r="BL25" s="164">
        <v>1550.1000000000001</v>
      </c>
      <c r="BM25" s="164">
        <v>1567.2</v>
      </c>
      <c r="BN25" s="164">
        <v>1514.9</v>
      </c>
      <c r="BO25" s="164">
        <v>1500.1</v>
      </c>
      <c r="BP25" s="164">
        <v>1394.1000000000001</v>
      </c>
      <c r="BQ25" s="164">
        <v>1326.5</v>
      </c>
      <c r="BR25" s="164">
        <v>1363.1000000000001</v>
      </c>
      <c r="BS25" s="164">
        <v>1266.0999999999999</v>
      </c>
      <c r="BT25" s="164">
        <v>1198.8</v>
      </c>
      <c r="BU25" s="164">
        <v>1123.5999999999999</v>
      </c>
      <c r="BV25" s="164">
        <v>998.40000000000009</v>
      </c>
      <c r="BW25" s="164">
        <v>907.7</v>
      </c>
      <c r="BX25" s="164">
        <v>783.2</v>
      </c>
      <c r="BY25" s="164">
        <v>726.5</v>
      </c>
      <c r="BZ25" s="164">
        <v>752.3</v>
      </c>
      <c r="CA25" s="164">
        <v>663.3</v>
      </c>
      <c r="CB25" s="164">
        <v>592.20000000000005</v>
      </c>
      <c r="CC25" s="164">
        <v>633.20000000000005</v>
      </c>
      <c r="CD25" s="164">
        <v>880.1</v>
      </c>
      <c r="CE25" s="164">
        <v>894.5</v>
      </c>
      <c r="CF25" s="164">
        <v>1012.4</v>
      </c>
      <c r="CG25" s="164">
        <v>983.5</v>
      </c>
      <c r="CH25" s="164">
        <v>1133</v>
      </c>
      <c r="CI25" s="164">
        <v>1436.5</v>
      </c>
      <c r="CJ25" s="164">
        <v>1723</v>
      </c>
      <c r="CK25" s="164">
        <v>1682.4</v>
      </c>
      <c r="CL25" s="164">
        <v>1606.1000000000001</v>
      </c>
      <c r="CM25" s="164">
        <v>1651.1999999999998</v>
      </c>
      <c r="CN25" s="164">
        <v>1952.3000000000002</v>
      </c>
      <c r="CO25" s="164">
        <v>1971.7</v>
      </c>
      <c r="CP25" s="164">
        <v>1951.4</v>
      </c>
      <c r="CQ25" s="164">
        <v>1905.9</v>
      </c>
      <c r="CR25" s="164">
        <v>1876.7</v>
      </c>
      <c r="CS25" s="164">
        <v>1949.1</v>
      </c>
      <c r="CT25" s="164">
        <v>1883.6</v>
      </c>
      <c r="CU25" s="164">
        <v>1986.4</v>
      </c>
      <c r="CV25" s="164">
        <v>1939.2</v>
      </c>
      <c r="CW25" s="545">
        <v>1923.7</v>
      </c>
      <c r="CX25" s="164">
        <v>2024.6</v>
      </c>
      <c r="CY25" s="545">
        <v>1901.3000000000002</v>
      </c>
      <c r="CZ25" s="545">
        <v>2075.6</v>
      </c>
      <c r="DA25" s="545">
        <v>2041.5</v>
      </c>
      <c r="DB25" s="545"/>
      <c r="DC25" s="545"/>
      <c r="DD25" s="545"/>
      <c r="DE25" s="140" t="s">
        <v>384</v>
      </c>
      <c r="DF25" s="97"/>
      <c r="DG25" s="97"/>
      <c r="DH25" s="97"/>
      <c r="DI25" s="97"/>
      <c r="DJ25" s="97"/>
      <c r="DK25" s="97"/>
      <c r="DL25" s="97"/>
      <c r="DM25" s="97"/>
      <c r="DN25" s="97"/>
      <c r="DO25" s="97"/>
      <c r="DP25" s="97"/>
      <c r="DQ25" s="97"/>
      <c r="DR25" s="97"/>
      <c r="DS25" s="97"/>
      <c r="DT25" s="97"/>
      <c r="DU25" s="97"/>
      <c r="DV25" s="97"/>
      <c r="DW25" s="97"/>
      <c r="DX25" s="97"/>
      <c r="DY25" s="97"/>
      <c r="DZ25" s="97"/>
      <c r="EA25" s="97"/>
      <c r="EB25" s="97"/>
      <c r="EC25" s="97"/>
      <c r="ED25" s="97"/>
      <c r="EE25" s="97"/>
      <c r="EF25" s="97"/>
      <c r="EG25" s="97"/>
      <c r="EH25" s="97"/>
      <c r="EI25" s="97"/>
      <c r="EJ25" s="97"/>
      <c r="EK25" s="97"/>
      <c r="EL25" s="97"/>
      <c r="EM25" s="97"/>
      <c r="EN25" s="97"/>
      <c r="EO25" s="97"/>
      <c r="EP25" s="97"/>
      <c r="EQ25" s="97"/>
      <c r="ER25" s="97"/>
      <c r="ES25" s="97"/>
      <c r="ET25" s="97"/>
      <c r="EU25" s="97"/>
      <c r="EV25" s="97"/>
      <c r="EW25" s="97"/>
      <c r="EX25" s="97"/>
      <c r="EY25" s="97"/>
      <c r="EZ25" s="97"/>
      <c r="FA25" s="97"/>
      <c r="FB25" s="97"/>
      <c r="FC25" s="97"/>
      <c r="FD25" s="97"/>
      <c r="FE25" s="97"/>
      <c r="FF25" s="97"/>
      <c r="FG25" s="97"/>
      <c r="FH25" s="97"/>
      <c r="FI25" s="97"/>
      <c r="FJ25" s="97"/>
      <c r="FK25" s="97"/>
      <c r="FL25" s="97"/>
      <c r="FM25" s="97"/>
      <c r="FN25" s="97"/>
      <c r="FO25" s="97"/>
      <c r="FP25" s="97"/>
      <c r="FQ25" s="97"/>
      <c r="FR25" s="97"/>
      <c r="FS25" s="97"/>
      <c r="FT25" s="97"/>
      <c r="FU25" s="97"/>
      <c r="FV25" s="97"/>
      <c r="FW25" s="97"/>
      <c r="FX25" s="97"/>
      <c r="FY25" s="97"/>
      <c r="FZ25" s="97"/>
      <c r="GA25" s="97"/>
      <c r="GB25" s="97"/>
      <c r="GC25" s="97"/>
      <c r="GD25" s="97"/>
      <c r="GE25" s="97"/>
    </row>
    <row r="26" spans="2:187" s="99" customFormat="1" ht="35.1" customHeight="1" x14ac:dyDescent="0.35">
      <c r="B26" s="471" t="s">
        <v>17</v>
      </c>
      <c r="C26" s="102">
        <v>0</v>
      </c>
      <c r="D26" s="102">
        <v>0</v>
      </c>
      <c r="E26" s="102">
        <v>0</v>
      </c>
      <c r="F26" s="102">
        <v>0</v>
      </c>
      <c r="G26" s="102">
        <v>0</v>
      </c>
      <c r="H26" s="102">
        <v>0</v>
      </c>
      <c r="I26" s="102">
        <v>0</v>
      </c>
      <c r="J26" s="102">
        <v>0</v>
      </c>
      <c r="K26" s="102">
        <v>0</v>
      </c>
      <c r="L26" s="102">
        <v>0</v>
      </c>
      <c r="M26" s="102">
        <v>0</v>
      </c>
      <c r="N26" s="102">
        <v>0</v>
      </c>
      <c r="O26" s="102">
        <v>0</v>
      </c>
      <c r="P26" s="102">
        <v>0</v>
      </c>
      <c r="Q26" s="102">
        <v>0</v>
      </c>
      <c r="R26" s="102">
        <v>0</v>
      </c>
      <c r="S26" s="102">
        <v>0</v>
      </c>
      <c r="T26" s="102">
        <v>0</v>
      </c>
      <c r="U26" s="102">
        <v>0</v>
      </c>
      <c r="V26" s="165">
        <v>0</v>
      </c>
      <c r="W26" s="165">
        <v>0</v>
      </c>
      <c r="X26" s="165">
        <v>0</v>
      </c>
      <c r="Y26" s="165">
        <v>0</v>
      </c>
      <c r="Z26" s="165">
        <v>0</v>
      </c>
      <c r="AA26" s="165">
        <v>0</v>
      </c>
      <c r="AB26" s="165">
        <v>0</v>
      </c>
      <c r="AC26" s="165">
        <v>0</v>
      </c>
      <c r="AD26" s="165">
        <v>0</v>
      </c>
      <c r="AE26" s="165">
        <v>0</v>
      </c>
      <c r="AF26" s="165">
        <v>0</v>
      </c>
      <c r="AG26" s="165">
        <v>0</v>
      </c>
      <c r="AH26" s="165">
        <v>0</v>
      </c>
      <c r="AI26" s="165">
        <v>0</v>
      </c>
      <c r="AJ26" s="165">
        <v>0</v>
      </c>
      <c r="AK26" s="165">
        <v>0</v>
      </c>
      <c r="AL26" s="165">
        <v>0</v>
      </c>
      <c r="AM26" s="165">
        <v>0</v>
      </c>
      <c r="AN26" s="165">
        <v>0</v>
      </c>
      <c r="AO26" s="165">
        <v>0</v>
      </c>
      <c r="AP26" s="165">
        <v>0</v>
      </c>
      <c r="AQ26" s="165">
        <v>0</v>
      </c>
      <c r="AR26" s="165">
        <v>0</v>
      </c>
      <c r="AS26" s="165">
        <v>0</v>
      </c>
      <c r="AT26" s="165">
        <v>0</v>
      </c>
      <c r="AU26" s="165">
        <v>0</v>
      </c>
      <c r="AV26" s="165">
        <v>0</v>
      </c>
      <c r="AW26" s="165">
        <v>0</v>
      </c>
      <c r="AX26" s="165">
        <v>0</v>
      </c>
      <c r="AY26" s="165">
        <v>0</v>
      </c>
      <c r="AZ26" s="165">
        <v>0</v>
      </c>
      <c r="BA26" s="165">
        <v>0</v>
      </c>
      <c r="BB26" s="165">
        <v>0</v>
      </c>
      <c r="BC26" s="165">
        <v>0</v>
      </c>
      <c r="BD26" s="165">
        <v>0</v>
      </c>
      <c r="BE26" s="165">
        <v>0</v>
      </c>
      <c r="BF26" s="165">
        <v>0</v>
      </c>
      <c r="BG26" s="165">
        <v>0</v>
      </c>
      <c r="BH26" s="165">
        <v>0</v>
      </c>
      <c r="BI26" s="165">
        <v>0</v>
      </c>
      <c r="BJ26" s="165">
        <v>0</v>
      </c>
      <c r="BK26" s="165">
        <v>0</v>
      </c>
      <c r="BL26" s="165">
        <v>0</v>
      </c>
      <c r="BM26" s="165">
        <v>0</v>
      </c>
      <c r="BN26" s="165">
        <v>0</v>
      </c>
      <c r="BO26" s="165">
        <v>0</v>
      </c>
      <c r="BP26" s="165">
        <v>0</v>
      </c>
      <c r="BQ26" s="165">
        <v>0</v>
      </c>
      <c r="BR26" s="165">
        <v>0</v>
      </c>
      <c r="BS26" s="165">
        <v>0</v>
      </c>
      <c r="BT26" s="165">
        <v>0</v>
      </c>
      <c r="BU26" s="165">
        <v>0</v>
      </c>
      <c r="BV26" s="165">
        <v>0</v>
      </c>
      <c r="BW26" s="165">
        <v>0</v>
      </c>
      <c r="BX26" s="165">
        <v>0</v>
      </c>
      <c r="BY26" s="165">
        <v>0</v>
      </c>
      <c r="BZ26" s="165">
        <v>0</v>
      </c>
      <c r="CA26" s="165">
        <v>0</v>
      </c>
      <c r="CB26" s="165">
        <v>0</v>
      </c>
      <c r="CC26" s="165">
        <v>0</v>
      </c>
      <c r="CD26" s="165">
        <v>0</v>
      </c>
      <c r="CE26" s="165">
        <v>0</v>
      </c>
      <c r="CF26" s="165">
        <v>0</v>
      </c>
      <c r="CG26" s="165">
        <v>0</v>
      </c>
      <c r="CH26" s="165">
        <v>0</v>
      </c>
      <c r="CI26" s="165">
        <v>0</v>
      </c>
      <c r="CJ26" s="165">
        <v>0</v>
      </c>
      <c r="CK26" s="165">
        <v>0</v>
      </c>
      <c r="CL26" s="165">
        <v>0</v>
      </c>
      <c r="CM26" s="165">
        <v>0</v>
      </c>
      <c r="CN26" s="165">
        <v>0</v>
      </c>
      <c r="CO26" s="165">
        <v>0</v>
      </c>
      <c r="CP26" s="165">
        <v>0</v>
      </c>
      <c r="CQ26" s="165">
        <v>0</v>
      </c>
      <c r="CR26" s="165">
        <v>0</v>
      </c>
      <c r="CS26" s="165">
        <v>0</v>
      </c>
      <c r="CT26" s="165">
        <v>0</v>
      </c>
      <c r="CU26" s="165">
        <v>0</v>
      </c>
      <c r="CV26" s="165">
        <v>0</v>
      </c>
      <c r="CW26" s="547">
        <v>0</v>
      </c>
      <c r="CX26" s="165">
        <v>0</v>
      </c>
      <c r="CY26" s="547">
        <v>0</v>
      </c>
      <c r="CZ26" s="547">
        <v>0</v>
      </c>
      <c r="DA26" s="547">
        <v>0</v>
      </c>
      <c r="DB26" s="547"/>
      <c r="DC26" s="547"/>
      <c r="DD26" s="547"/>
      <c r="DE26" s="139" t="s">
        <v>390</v>
      </c>
      <c r="DF26" s="97"/>
      <c r="DG26" s="97"/>
      <c r="DH26" s="97"/>
      <c r="DI26" s="97"/>
      <c r="DJ26" s="97"/>
      <c r="DK26" s="97"/>
      <c r="DL26" s="97"/>
      <c r="DM26" s="97"/>
      <c r="DN26" s="97"/>
      <c r="DO26" s="97"/>
      <c r="DP26" s="97"/>
      <c r="DQ26" s="97"/>
      <c r="DR26" s="97"/>
      <c r="DS26" s="97"/>
      <c r="DT26" s="97"/>
      <c r="DU26" s="97"/>
      <c r="DV26" s="97"/>
      <c r="DW26" s="97"/>
      <c r="DX26" s="97"/>
      <c r="DY26" s="97"/>
      <c r="DZ26" s="97"/>
      <c r="EA26" s="97"/>
      <c r="EB26" s="97"/>
      <c r="EC26" s="97"/>
      <c r="ED26" s="97"/>
      <c r="EE26" s="97"/>
      <c r="EF26" s="97"/>
      <c r="EG26" s="97"/>
      <c r="EH26" s="97"/>
      <c r="EI26" s="97"/>
      <c r="EJ26" s="97"/>
      <c r="EK26" s="97"/>
      <c r="EL26" s="97"/>
      <c r="EM26" s="97"/>
      <c r="EN26" s="97"/>
      <c r="EO26" s="97"/>
      <c r="EP26" s="97"/>
      <c r="EQ26" s="97"/>
      <c r="ER26" s="97"/>
      <c r="ES26" s="97"/>
      <c r="ET26" s="97"/>
      <c r="EU26" s="97"/>
      <c r="EV26" s="97"/>
      <c r="EW26" s="97"/>
      <c r="EX26" s="97"/>
      <c r="EY26" s="97"/>
      <c r="EZ26" s="97"/>
      <c r="FA26" s="97"/>
      <c r="FB26" s="97"/>
      <c r="FC26" s="97"/>
      <c r="FD26" s="97"/>
      <c r="FE26" s="97"/>
      <c r="FF26" s="97"/>
      <c r="FG26" s="97"/>
      <c r="FH26" s="97"/>
      <c r="FI26" s="97"/>
      <c r="FJ26" s="97"/>
      <c r="FK26" s="97"/>
      <c r="FL26" s="97"/>
      <c r="FM26" s="97"/>
      <c r="FN26" s="97"/>
      <c r="FO26" s="97"/>
      <c r="FP26" s="97"/>
      <c r="FQ26" s="97"/>
      <c r="FR26" s="97"/>
      <c r="FS26" s="97"/>
      <c r="FT26" s="97"/>
      <c r="FU26" s="97"/>
      <c r="FV26" s="97"/>
      <c r="FW26" s="97"/>
      <c r="FX26" s="97"/>
      <c r="FY26" s="97"/>
      <c r="FZ26" s="97"/>
      <c r="GA26" s="97"/>
      <c r="GB26" s="97"/>
      <c r="GC26" s="97"/>
      <c r="GD26" s="97"/>
      <c r="GE26" s="97"/>
    </row>
    <row r="27" spans="2:187" s="99" customFormat="1" ht="35.1" customHeight="1" x14ac:dyDescent="0.35">
      <c r="B27" s="470" t="s">
        <v>12</v>
      </c>
      <c r="C27" s="100">
        <v>112.4</v>
      </c>
      <c r="D27" s="100">
        <v>167.7</v>
      </c>
      <c r="E27" s="100">
        <v>245.9</v>
      </c>
      <c r="F27" s="100">
        <v>314</v>
      </c>
      <c r="G27" s="100">
        <v>360.4</v>
      </c>
      <c r="H27" s="100">
        <v>335.9</v>
      </c>
      <c r="I27" s="100">
        <v>357.1</v>
      </c>
      <c r="J27" s="100">
        <v>62.2</v>
      </c>
      <c r="K27" s="100">
        <v>19.600000000000001</v>
      </c>
      <c r="L27" s="100">
        <v>109.6</v>
      </c>
      <c r="M27" s="100">
        <v>124.3</v>
      </c>
      <c r="N27" s="100">
        <v>119.93</v>
      </c>
      <c r="O27" s="100">
        <v>368.28</v>
      </c>
      <c r="P27" s="100">
        <v>850.40000000000009</v>
      </c>
      <c r="Q27" s="100">
        <v>1047.54</v>
      </c>
      <c r="R27" s="100">
        <v>1390.7</v>
      </c>
      <c r="S27" s="100">
        <v>1240.4000000000001</v>
      </c>
      <c r="T27" s="100">
        <v>1035.2</v>
      </c>
      <c r="U27" s="100">
        <v>623.4</v>
      </c>
      <c r="V27" s="163">
        <v>433.3</v>
      </c>
      <c r="W27" s="163">
        <v>846.9</v>
      </c>
      <c r="X27" s="163">
        <v>1235.9000000000001</v>
      </c>
      <c r="Y27" s="163">
        <v>1799.4</v>
      </c>
      <c r="Z27" s="163">
        <v>1722.5</v>
      </c>
      <c r="AA27" s="163">
        <v>1789.3</v>
      </c>
      <c r="AB27" s="163">
        <v>1918.1</v>
      </c>
      <c r="AC27" s="163">
        <v>101.6</v>
      </c>
      <c r="AD27" s="163">
        <v>83.8</v>
      </c>
      <c r="AE27" s="163">
        <v>77.099999999999994</v>
      </c>
      <c r="AF27" s="163">
        <v>62.2</v>
      </c>
      <c r="AG27" s="163">
        <v>57.3</v>
      </c>
      <c r="AH27" s="163">
        <v>41.9</v>
      </c>
      <c r="AI27" s="163">
        <v>33</v>
      </c>
      <c r="AJ27" s="163">
        <v>19.600000000000001</v>
      </c>
      <c r="AK27" s="163">
        <v>40.700000000000003</v>
      </c>
      <c r="AL27" s="163">
        <v>55.4</v>
      </c>
      <c r="AM27" s="163">
        <v>90.7</v>
      </c>
      <c r="AN27" s="163">
        <v>109.6</v>
      </c>
      <c r="AO27" s="163">
        <v>134</v>
      </c>
      <c r="AP27" s="163">
        <v>158.5</v>
      </c>
      <c r="AQ27" s="163">
        <v>132.69999999999999</v>
      </c>
      <c r="AR27" s="163">
        <v>124.3</v>
      </c>
      <c r="AS27" s="163">
        <v>121.8</v>
      </c>
      <c r="AT27" s="163">
        <v>118.8</v>
      </c>
      <c r="AU27" s="163">
        <v>101.6</v>
      </c>
      <c r="AV27" s="163">
        <v>119.93</v>
      </c>
      <c r="AW27" s="163">
        <v>106.88</v>
      </c>
      <c r="AX27" s="163">
        <v>105.5</v>
      </c>
      <c r="AY27" s="163">
        <v>379.22999999999996</v>
      </c>
      <c r="AZ27" s="163">
        <v>368.28</v>
      </c>
      <c r="BA27" s="163">
        <v>351.43</v>
      </c>
      <c r="BB27" s="163">
        <v>612.19000000000005</v>
      </c>
      <c r="BC27" s="163">
        <v>624.12</v>
      </c>
      <c r="BD27" s="163">
        <v>850.40000000000009</v>
      </c>
      <c r="BE27" s="163">
        <v>853.5</v>
      </c>
      <c r="BF27" s="163">
        <v>1023.4000000000001</v>
      </c>
      <c r="BG27" s="163">
        <v>981.5</v>
      </c>
      <c r="BH27" s="163">
        <v>1047.54</v>
      </c>
      <c r="BI27" s="163">
        <v>997.7</v>
      </c>
      <c r="BJ27" s="163">
        <v>1138.8</v>
      </c>
      <c r="BK27" s="163">
        <v>1443.7</v>
      </c>
      <c r="BL27" s="163">
        <v>1390.7</v>
      </c>
      <c r="BM27" s="163">
        <v>1405.9</v>
      </c>
      <c r="BN27" s="163">
        <v>1354.5</v>
      </c>
      <c r="BO27" s="163">
        <v>1339.3</v>
      </c>
      <c r="BP27" s="163">
        <v>1240.4000000000001</v>
      </c>
      <c r="BQ27" s="163">
        <v>1170</v>
      </c>
      <c r="BR27" s="163">
        <v>1203.7</v>
      </c>
      <c r="BS27" s="163">
        <v>1104</v>
      </c>
      <c r="BT27" s="163">
        <v>1035.2</v>
      </c>
      <c r="BU27" s="163">
        <v>956.1</v>
      </c>
      <c r="BV27" s="163">
        <v>836.6</v>
      </c>
      <c r="BW27" s="163">
        <v>747.4</v>
      </c>
      <c r="BX27" s="163">
        <v>623.4</v>
      </c>
      <c r="BY27" s="163">
        <v>567</v>
      </c>
      <c r="BZ27" s="163">
        <v>592.6</v>
      </c>
      <c r="CA27" s="163">
        <v>506.5</v>
      </c>
      <c r="CB27" s="163">
        <v>433.3</v>
      </c>
      <c r="CC27" s="163">
        <v>475.7</v>
      </c>
      <c r="CD27" s="163">
        <v>721.6</v>
      </c>
      <c r="CE27" s="163">
        <v>732.8</v>
      </c>
      <c r="CF27" s="163">
        <v>846.9</v>
      </c>
      <c r="CG27" s="163">
        <v>820.7</v>
      </c>
      <c r="CH27" s="163">
        <v>969</v>
      </c>
      <c r="CI27" s="163">
        <v>944.5</v>
      </c>
      <c r="CJ27" s="163">
        <v>1235.9000000000001</v>
      </c>
      <c r="CK27" s="163">
        <v>1200.9000000000001</v>
      </c>
      <c r="CL27" s="163">
        <v>1452.9</v>
      </c>
      <c r="CM27" s="163">
        <v>1505.6</v>
      </c>
      <c r="CN27" s="163">
        <v>1799.4</v>
      </c>
      <c r="CO27" s="163">
        <v>1816.7</v>
      </c>
      <c r="CP27" s="163">
        <v>1798.2</v>
      </c>
      <c r="CQ27" s="163">
        <v>1755.2</v>
      </c>
      <c r="CR27" s="163">
        <v>1722.5</v>
      </c>
      <c r="CS27" s="163">
        <v>1797</v>
      </c>
      <c r="CT27" s="163">
        <v>1732.5</v>
      </c>
      <c r="CU27" s="163">
        <v>1830.7</v>
      </c>
      <c r="CV27" s="163">
        <v>1789.3</v>
      </c>
      <c r="CW27" s="163">
        <v>1771.3</v>
      </c>
      <c r="CX27" s="163">
        <v>1866.8</v>
      </c>
      <c r="CY27" s="546">
        <v>1743.9</v>
      </c>
      <c r="CZ27" s="546">
        <v>1918.1</v>
      </c>
      <c r="DA27" s="546">
        <v>1885.5</v>
      </c>
      <c r="DB27" s="546"/>
      <c r="DC27" s="546"/>
      <c r="DD27" s="546"/>
      <c r="DE27" s="138" t="s">
        <v>385</v>
      </c>
      <c r="DF27" s="97"/>
      <c r="DG27" s="97"/>
      <c r="DH27" s="97"/>
      <c r="DI27" s="97"/>
      <c r="DJ27" s="97"/>
      <c r="DK27" s="97"/>
      <c r="DL27" s="97"/>
      <c r="DM27" s="97"/>
      <c r="DN27" s="97"/>
      <c r="DO27" s="97"/>
      <c r="DP27" s="97"/>
      <c r="DQ27" s="97"/>
      <c r="DR27" s="97"/>
      <c r="DS27" s="97"/>
      <c r="DT27" s="97"/>
      <c r="DU27" s="97"/>
      <c r="DV27" s="97"/>
      <c r="DW27" s="97"/>
      <c r="DX27" s="97"/>
      <c r="DY27" s="97"/>
      <c r="DZ27" s="97"/>
      <c r="EA27" s="97"/>
      <c r="EB27" s="97"/>
      <c r="EC27" s="97"/>
      <c r="ED27" s="97"/>
      <c r="EE27" s="97"/>
      <c r="EF27" s="97"/>
      <c r="EG27" s="97"/>
      <c r="EH27" s="97"/>
      <c r="EI27" s="97"/>
      <c r="EJ27" s="97"/>
      <c r="EK27" s="97"/>
      <c r="EL27" s="97"/>
      <c r="EM27" s="97"/>
      <c r="EN27" s="97"/>
      <c r="EO27" s="97"/>
      <c r="EP27" s="97"/>
      <c r="EQ27" s="97"/>
      <c r="ER27" s="97"/>
      <c r="ES27" s="97"/>
      <c r="ET27" s="97"/>
      <c r="EU27" s="97"/>
      <c r="EV27" s="97"/>
      <c r="EW27" s="97"/>
      <c r="EX27" s="97"/>
      <c r="EY27" s="97"/>
      <c r="EZ27" s="97"/>
      <c r="FA27" s="97"/>
      <c r="FB27" s="97"/>
      <c r="FC27" s="97"/>
      <c r="FD27" s="97"/>
      <c r="FE27" s="97"/>
      <c r="FF27" s="97"/>
      <c r="FG27" s="97"/>
      <c r="FH27" s="97"/>
      <c r="FI27" s="97"/>
      <c r="FJ27" s="97"/>
      <c r="FK27" s="97"/>
      <c r="FL27" s="97"/>
      <c r="FM27" s="97"/>
      <c r="FN27" s="97"/>
      <c r="FO27" s="97"/>
      <c r="FP27" s="97"/>
      <c r="FQ27" s="97"/>
      <c r="FR27" s="97"/>
      <c r="FS27" s="97"/>
      <c r="FT27" s="97"/>
      <c r="FU27" s="97"/>
      <c r="FV27" s="97"/>
      <c r="FW27" s="97"/>
      <c r="FX27" s="97"/>
      <c r="FY27" s="97"/>
      <c r="FZ27" s="97"/>
      <c r="GA27" s="97"/>
      <c r="GB27" s="97"/>
      <c r="GC27" s="97"/>
      <c r="GD27" s="97"/>
      <c r="GE27" s="97"/>
    </row>
    <row r="28" spans="2:187" s="99" customFormat="1" ht="35.1" customHeight="1" x14ac:dyDescent="0.35">
      <c r="B28" s="471" t="s">
        <v>11</v>
      </c>
      <c r="C28" s="102">
        <v>0</v>
      </c>
      <c r="D28" s="102">
        <v>0</v>
      </c>
      <c r="E28" s="102">
        <v>0</v>
      </c>
      <c r="F28" s="102">
        <v>0</v>
      </c>
      <c r="G28" s="102">
        <v>0</v>
      </c>
      <c r="H28" s="102">
        <v>0</v>
      </c>
      <c r="I28" s="102">
        <v>0</v>
      </c>
      <c r="J28" s="102">
        <v>0</v>
      </c>
      <c r="K28" s="102">
        <v>0</v>
      </c>
      <c r="L28" s="102">
        <v>0</v>
      </c>
      <c r="M28" s="102">
        <v>0</v>
      </c>
      <c r="N28" s="102">
        <v>0</v>
      </c>
      <c r="O28" s="102">
        <v>0</v>
      </c>
      <c r="P28" s="102">
        <v>0</v>
      </c>
      <c r="Q28" s="102">
        <v>0</v>
      </c>
      <c r="R28" s="102">
        <v>0</v>
      </c>
      <c r="S28" s="102">
        <v>0</v>
      </c>
      <c r="T28" s="102">
        <v>0</v>
      </c>
      <c r="U28" s="102">
        <v>0</v>
      </c>
      <c r="V28" s="165">
        <v>0</v>
      </c>
      <c r="W28" s="165">
        <v>0</v>
      </c>
      <c r="X28" s="165">
        <v>0</v>
      </c>
      <c r="Y28" s="165">
        <v>0</v>
      </c>
      <c r="Z28" s="165">
        <v>0</v>
      </c>
      <c r="AA28" s="165">
        <v>0</v>
      </c>
      <c r="AB28" s="165">
        <v>0</v>
      </c>
      <c r="AC28" s="165">
        <v>0</v>
      </c>
      <c r="AD28" s="165">
        <v>0</v>
      </c>
      <c r="AE28" s="165">
        <v>0</v>
      </c>
      <c r="AF28" s="165">
        <v>0</v>
      </c>
      <c r="AG28" s="165">
        <v>0</v>
      </c>
      <c r="AH28" s="165">
        <v>0</v>
      </c>
      <c r="AI28" s="165">
        <v>0</v>
      </c>
      <c r="AJ28" s="165">
        <v>0</v>
      </c>
      <c r="AK28" s="165">
        <v>0</v>
      </c>
      <c r="AL28" s="165">
        <v>0</v>
      </c>
      <c r="AM28" s="165">
        <v>0</v>
      </c>
      <c r="AN28" s="165">
        <v>0</v>
      </c>
      <c r="AO28" s="165">
        <v>0</v>
      </c>
      <c r="AP28" s="165">
        <v>0</v>
      </c>
      <c r="AQ28" s="165">
        <v>0</v>
      </c>
      <c r="AR28" s="165">
        <v>0</v>
      </c>
      <c r="AS28" s="165">
        <v>0</v>
      </c>
      <c r="AT28" s="165">
        <v>0</v>
      </c>
      <c r="AU28" s="165">
        <v>0</v>
      </c>
      <c r="AV28" s="165">
        <v>0</v>
      </c>
      <c r="AW28" s="165">
        <v>0</v>
      </c>
      <c r="AX28" s="165">
        <v>0</v>
      </c>
      <c r="AY28" s="165">
        <v>0</v>
      </c>
      <c r="AZ28" s="165">
        <v>0</v>
      </c>
      <c r="BA28" s="165">
        <v>0</v>
      </c>
      <c r="BB28" s="165">
        <v>0</v>
      </c>
      <c r="BC28" s="165">
        <v>0</v>
      </c>
      <c r="BD28" s="165">
        <v>0</v>
      </c>
      <c r="BE28" s="165">
        <v>0</v>
      </c>
      <c r="BF28" s="165">
        <v>0</v>
      </c>
      <c r="BG28" s="165">
        <v>0</v>
      </c>
      <c r="BH28" s="165">
        <v>0</v>
      </c>
      <c r="BI28" s="165">
        <v>0</v>
      </c>
      <c r="BJ28" s="165">
        <v>0</v>
      </c>
      <c r="BK28" s="165">
        <v>0</v>
      </c>
      <c r="BL28" s="165">
        <v>0</v>
      </c>
      <c r="BM28" s="165">
        <v>0</v>
      </c>
      <c r="BN28" s="165">
        <v>0</v>
      </c>
      <c r="BO28" s="165">
        <v>0</v>
      </c>
      <c r="BP28" s="165">
        <v>0</v>
      </c>
      <c r="BQ28" s="165">
        <v>0</v>
      </c>
      <c r="BR28" s="165">
        <v>0</v>
      </c>
      <c r="BS28" s="165">
        <v>0</v>
      </c>
      <c r="BT28" s="165">
        <v>0</v>
      </c>
      <c r="BU28" s="165">
        <v>0</v>
      </c>
      <c r="BV28" s="165">
        <v>0</v>
      </c>
      <c r="BW28" s="165">
        <v>0</v>
      </c>
      <c r="BX28" s="165">
        <v>0</v>
      </c>
      <c r="BY28" s="165">
        <v>0</v>
      </c>
      <c r="BZ28" s="165">
        <v>0</v>
      </c>
      <c r="CA28" s="165">
        <v>0</v>
      </c>
      <c r="CB28" s="165">
        <v>0</v>
      </c>
      <c r="CC28" s="165">
        <v>0</v>
      </c>
      <c r="CD28" s="165">
        <v>0</v>
      </c>
      <c r="CE28" s="165">
        <v>0</v>
      </c>
      <c r="CF28" s="165">
        <v>0</v>
      </c>
      <c r="CG28" s="165">
        <v>0</v>
      </c>
      <c r="CH28" s="165">
        <v>0</v>
      </c>
      <c r="CI28" s="165">
        <v>0</v>
      </c>
      <c r="CJ28" s="165">
        <v>0</v>
      </c>
      <c r="CK28" s="165">
        <v>0</v>
      </c>
      <c r="CL28" s="165">
        <v>0</v>
      </c>
      <c r="CM28" s="165">
        <v>0</v>
      </c>
      <c r="CN28" s="165">
        <v>0</v>
      </c>
      <c r="CO28" s="165">
        <v>0</v>
      </c>
      <c r="CP28" s="165">
        <v>0</v>
      </c>
      <c r="CQ28" s="165">
        <v>0</v>
      </c>
      <c r="CR28" s="165">
        <v>0</v>
      </c>
      <c r="CS28" s="165">
        <v>0</v>
      </c>
      <c r="CT28" s="165">
        <v>0</v>
      </c>
      <c r="CU28" s="165">
        <v>0</v>
      </c>
      <c r="CV28" s="165">
        <v>0</v>
      </c>
      <c r="CW28" s="165">
        <v>0</v>
      </c>
      <c r="CX28" s="165">
        <v>0</v>
      </c>
      <c r="CY28" s="547">
        <v>0</v>
      </c>
      <c r="CZ28" s="547">
        <v>0</v>
      </c>
      <c r="DA28" s="547">
        <v>0</v>
      </c>
      <c r="DB28" s="547"/>
      <c r="DC28" s="547"/>
      <c r="DD28" s="547"/>
      <c r="DE28" s="139" t="s">
        <v>383</v>
      </c>
      <c r="DF28" s="97"/>
      <c r="DG28" s="97"/>
      <c r="DH28" s="97"/>
      <c r="DI28" s="97"/>
      <c r="DJ28" s="97"/>
      <c r="DK28" s="97"/>
      <c r="DL28" s="97"/>
      <c r="DM28" s="97"/>
      <c r="DN28" s="97"/>
      <c r="DO28" s="97"/>
      <c r="DP28" s="97"/>
      <c r="DQ28" s="97"/>
      <c r="DR28" s="97"/>
      <c r="DS28" s="97"/>
      <c r="DT28" s="97"/>
      <c r="DU28" s="97"/>
      <c r="DV28" s="97"/>
      <c r="DW28" s="97"/>
      <c r="DX28" s="97"/>
      <c r="DY28" s="97"/>
      <c r="DZ28" s="97"/>
      <c r="EA28" s="97"/>
      <c r="EB28" s="97"/>
      <c r="EC28" s="97"/>
      <c r="ED28" s="97"/>
      <c r="EE28" s="97"/>
      <c r="EF28" s="97"/>
      <c r="EG28" s="97"/>
      <c r="EH28" s="97"/>
      <c r="EI28" s="97"/>
      <c r="EJ28" s="97"/>
      <c r="EK28" s="97"/>
      <c r="EL28" s="97"/>
      <c r="EM28" s="97"/>
      <c r="EN28" s="97"/>
      <c r="EO28" s="97"/>
      <c r="EP28" s="97"/>
      <c r="EQ28" s="97"/>
      <c r="ER28" s="97"/>
      <c r="ES28" s="97"/>
      <c r="ET28" s="97"/>
      <c r="EU28" s="97"/>
      <c r="EV28" s="97"/>
      <c r="EW28" s="97"/>
      <c r="EX28" s="97"/>
      <c r="EY28" s="97"/>
      <c r="EZ28" s="97"/>
      <c r="FA28" s="97"/>
      <c r="FB28" s="97"/>
      <c r="FC28" s="97"/>
      <c r="FD28" s="97"/>
      <c r="FE28" s="97"/>
      <c r="FF28" s="97"/>
      <c r="FG28" s="97"/>
      <c r="FH28" s="97"/>
      <c r="FI28" s="97"/>
      <c r="FJ28" s="97"/>
      <c r="FK28" s="97"/>
      <c r="FL28" s="97"/>
      <c r="FM28" s="97"/>
      <c r="FN28" s="97"/>
      <c r="FO28" s="97"/>
      <c r="FP28" s="97"/>
      <c r="FQ28" s="97"/>
      <c r="FR28" s="97"/>
      <c r="FS28" s="97"/>
      <c r="FT28" s="97"/>
      <c r="FU28" s="97"/>
      <c r="FV28" s="97"/>
      <c r="FW28" s="97"/>
      <c r="FX28" s="97"/>
      <c r="FY28" s="97"/>
      <c r="FZ28" s="97"/>
      <c r="GA28" s="97"/>
      <c r="GB28" s="97"/>
      <c r="GC28" s="97"/>
      <c r="GD28" s="97"/>
      <c r="GE28" s="97"/>
    </row>
    <row r="29" spans="2:187" s="99" customFormat="1" ht="35.1" customHeight="1" x14ac:dyDescent="0.35">
      <c r="B29" s="765" t="s">
        <v>226</v>
      </c>
      <c r="C29" s="100">
        <v>18</v>
      </c>
      <c r="D29" s="100">
        <v>18.100000000000001</v>
      </c>
      <c r="E29" s="100">
        <v>18.5</v>
      </c>
      <c r="F29" s="100">
        <v>16.100000000000001</v>
      </c>
      <c r="G29" s="100">
        <v>17.5</v>
      </c>
      <c r="H29" s="100">
        <v>19</v>
      </c>
      <c r="I29" s="100">
        <v>18.100000000000001</v>
      </c>
      <c r="J29" s="100">
        <v>18.899999999999999</v>
      </c>
      <c r="K29" s="100">
        <v>18.5</v>
      </c>
      <c r="L29" s="100">
        <v>180.2</v>
      </c>
      <c r="M29" s="100">
        <v>177</v>
      </c>
      <c r="N29" s="100">
        <v>176.6</v>
      </c>
      <c r="O29" s="100">
        <v>176.6</v>
      </c>
      <c r="P29" s="100">
        <v>177</v>
      </c>
      <c r="Q29" s="100">
        <v>166.4</v>
      </c>
      <c r="R29" s="100">
        <v>159.4</v>
      </c>
      <c r="S29" s="100">
        <v>153.69999999999999</v>
      </c>
      <c r="T29" s="100">
        <v>163.6</v>
      </c>
      <c r="U29" s="100">
        <v>159.80000000000001</v>
      </c>
      <c r="V29" s="163">
        <v>158.9</v>
      </c>
      <c r="W29" s="163">
        <v>165.5</v>
      </c>
      <c r="X29" s="163">
        <v>487.1</v>
      </c>
      <c r="Y29" s="163">
        <v>152.9</v>
      </c>
      <c r="Z29" s="163">
        <v>154.19999999999999</v>
      </c>
      <c r="AA29" s="163">
        <v>149.9</v>
      </c>
      <c r="AB29" s="163">
        <v>157.5</v>
      </c>
      <c r="AC29" s="163">
        <v>18.100000000000001</v>
      </c>
      <c r="AD29" s="163">
        <v>18.100000000000001</v>
      </c>
      <c r="AE29" s="163">
        <v>18.600000000000001</v>
      </c>
      <c r="AF29" s="163">
        <v>18.899999999999999</v>
      </c>
      <c r="AG29" s="163">
        <v>19.7</v>
      </c>
      <c r="AH29" s="163">
        <v>19.600000000000001</v>
      </c>
      <c r="AI29" s="163">
        <v>18.600000000000001</v>
      </c>
      <c r="AJ29" s="163">
        <v>18.5</v>
      </c>
      <c r="AK29" s="163">
        <v>17.899999999999999</v>
      </c>
      <c r="AL29" s="163">
        <v>18.600000000000001</v>
      </c>
      <c r="AM29" s="163">
        <v>182.1</v>
      </c>
      <c r="AN29" s="163">
        <v>180.2</v>
      </c>
      <c r="AO29" s="163">
        <v>174.5</v>
      </c>
      <c r="AP29" s="163">
        <v>169.9</v>
      </c>
      <c r="AQ29" s="163">
        <v>178.9</v>
      </c>
      <c r="AR29" s="163">
        <v>177</v>
      </c>
      <c r="AS29" s="163">
        <v>182.3</v>
      </c>
      <c r="AT29" s="163">
        <v>183.9</v>
      </c>
      <c r="AU29" s="163">
        <v>179.9</v>
      </c>
      <c r="AV29" s="163">
        <v>176.6</v>
      </c>
      <c r="AW29" s="163">
        <v>178.1</v>
      </c>
      <c r="AX29" s="163">
        <v>174.4</v>
      </c>
      <c r="AY29" s="163">
        <v>177.2</v>
      </c>
      <c r="AZ29" s="163">
        <v>176.6</v>
      </c>
      <c r="BA29" s="163">
        <v>172.26951889599999</v>
      </c>
      <c r="BB29" s="163">
        <v>172.8</v>
      </c>
      <c r="BC29" s="163">
        <v>176.3</v>
      </c>
      <c r="BD29" s="163">
        <v>177</v>
      </c>
      <c r="BE29" s="163">
        <v>177.4</v>
      </c>
      <c r="BF29" s="163">
        <v>177.4</v>
      </c>
      <c r="BG29" s="163">
        <v>170.9</v>
      </c>
      <c r="BH29" s="163">
        <v>166.4</v>
      </c>
      <c r="BI29" s="163">
        <v>158.97499999999999</v>
      </c>
      <c r="BJ29" s="163">
        <v>113.8</v>
      </c>
      <c r="BK29" s="163">
        <v>161.4</v>
      </c>
      <c r="BL29" s="163">
        <v>159.4</v>
      </c>
      <c r="BM29" s="163">
        <v>161.30000000000001</v>
      </c>
      <c r="BN29" s="163">
        <v>160.4</v>
      </c>
      <c r="BO29" s="163">
        <v>160.80000000000001</v>
      </c>
      <c r="BP29" s="163">
        <v>153.69999999999999</v>
      </c>
      <c r="BQ29" s="163">
        <v>156.5</v>
      </c>
      <c r="BR29" s="163">
        <v>159.4</v>
      </c>
      <c r="BS29" s="163">
        <v>162.1</v>
      </c>
      <c r="BT29" s="163">
        <v>163.6</v>
      </c>
      <c r="BU29" s="163">
        <v>167.5</v>
      </c>
      <c r="BV29" s="163">
        <v>161.80000000000001</v>
      </c>
      <c r="BW29" s="163">
        <v>160.30000000000001</v>
      </c>
      <c r="BX29" s="163">
        <v>159.80000000000001</v>
      </c>
      <c r="BY29" s="163">
        <v>159.5</v>
      </c>
      <c r="BZ29" s="163">
        <v>159.69999999999999</v>
      </c>
      <c r="CA29" s="163">
        <v>156.80000000000001</v>
      </c>
      <c r="CB29" s="163">
        <v>158.9</v>
      </c>
      <c r="CC29" s="163">
        <v>157.5</v>
      </c>
      <c r="CD29" s="163">
        <v>158.5</v>
      </c>
      <c r="CE29" s="163">
        <v>161.69999999999999</v>
      </c>
      <c r="CF29" s="163">
        <v>165.5</v>
      </c>
      <c r="CG29" s="163">
        <v>162.80000000000001</v>
      </c>
      <c r="CH29" s="163">
        <v>164</v>
      </c>
      <c r="CI29" s="163">
        <v>492</v>
      </c>
      <c r="CJ29" s="163">
        <v>487.1</v>
      </c>
      <c r="CK29" s="163">
        <v>481.5</v>
      </c>
      <c r="CL29" s="163">
        <v>153.19999999999999</v>
      </c>
      <c r="CM29" s="163">
        <v>145.6</v>
      </c>
      <c r="CN29" s="163">
        <v>152.9</v>
      </c>
      <c r="CO29" s="163">
        <v>155</v>
      </c>
      <c r="CP29" s="163">
        <v>153.19999999999999</v>
      </c>
      <c r="CQ29" s="163">
        <v>150.69999999999999</v>
      </c>
      <c r="CR29" s="163">
        <v>154.19999999999999</v>
      </c>
      <c r="CS29" s="163">
        <v>152.1</v>
      </c>
      <c r="CT29" s="163">
        <v>151.1</v>
      </c>
      <c r="CU29" s="163">
        <v>155.69999999999999</v>
      </c>
      <c r="CV29" s="163">
        <v>149.9</v>
      </c>
      <c r="CW29" s="546">
        <v>152.4</v>
      </c>
      <c r="CX29" s="163">
        <v>157.80000000000001</v>
      </c>
      <c r="CY29" s="546">
        <v>157.4</v>
      </c>
      <c r="CZ29" s="546">
        <v>157.5</v>
      </c>
      <c r="DA29" s="546">
        <v>156</v>
      </c>
      <c r="DB29" s="546"/>
      <c r="DC29" s="546"/>
      <c r="DD29" s="546"/>
      <c r="DE29" s="138" t="s">
        <v>386</v>
      </c>
      <c r="DF29" s="97"/>
      <c r="DG29" s="97"/>
      <c r="DH29" s="97"/>
      <c r="DI29" s="97"/>
      <c r="DJ29" s="97"/>
      <c r="DK29" s="97"/>
      <c r="DL29" s="97"/>
      <c r="DM29" s="97"/>
      <c r="DN29" s="97"/>
      <c r="DO29" s="97"/>
      <c r="DP29" s="97"/>
      <c r="DQ29" s="97"/>
      <c r="DR29" s="97"/>
      <c r="DS29" s="97"/>
      <c r="DT29" s="97"/>
      <c r="DU29" s="97"/>
      <c r="DV29" s="97"/>
      <c r="DW29" s="97"/>
      <c r="DX29" s="97"/>
      <c r="DY29" s="97"/>
      <c r="DZ29" s="97"/>
      <c r="EA29" s="97"/>
      <c r="EB29" s="97"/>
      <c r="EC29" s="97"/>
      <c r="ED29" s="97"/>
      <c r="EE29" s="97"/>
      <c r="EF29" s="97"/>
      <c r="EG29" s="97"/>
      <c r="EH29" s="97"/>
      <c r="EI29" s="97"/>
      <c r="EJ29" s="97"/>
      <c r="EK29" s="97"/>
      <c r="EL29" s="97"/>
      <c r="EM29" s="97"/>
      <c r="EN29" s="97"/>
      <c r="EO29" s="97"/>
      <c r="EP29" s="97"/>
      <c r="EQ29" s="97"/>
      <c r="ER29" s="97"/>
      <c r="ES29" s="97"/>
      <c r="ET29" s="97"/>
      <c r="EU29" s="97"/>
      <c r="EV29" s="97"/>
      <c r="EW29" s="97"/>
      <c r="EX29" s="97"/>
      <c r="EY29" s="97"/>
      <c r="EZ29" s="97"/>
      <c r="FA29" s="97"/>
      <c r="FB29" s="97"/>
      <c r="FC29" s="97"/>
      <c r="FD29" s="97"/>
      <c r="FE29" s="97"/>
      <c r="FF29" s="97"/>
      <c r="FG29" s="97"/>
      <c r="FH29" s="97"/>
      <c r="FI29" s="97"/>
      <c r="FJ29" s="97"/>
      <c r="FK29" s="97"/>
      <c r="FL29" s="97"/>
      <c r="FM29" s="97"/>
      <c r="FN29" s="97"/>
      <c r="FO29" s="97"/>
      <c r="FP29" s="97"/>
      <c r="FQ29" s="97"/>
      <c r="FR29" s="97"/>
      <c r="FS29" s="97"/>
      <c r="FT29" s="97"/>
      <c r="FU29" s="97"/>
      <c r="FV29" s="97"/>
      <c r="FW29" s="97"/>
      <c r="FX29" s="97"/>
      <c r="FY29" s="97"/>
      <c r="FZ29" s="97"/>
      <c r="GA29" s="97"/>
      <c r="GB29" s="97"/>
      <c r="GC29" s="97"/>
      <c r="GD29" s="97"/>
      <c r="GE29" s="97"/>
    </row>
    <row r="30" spans="2:187" s="99" customFormat="1" ht="35.1" customHeight="1" x14ac:dyDescent="0.35">
      <c r="B30" s="471" t="s">
        <v>515</v>
      </c>
      <c r="C30" s="102">
        <v>18</v>
      </c>
      <c r="D30" s="102">
        <v>18.100000000000001</v>
      </c>
      <c r="E30" s="102">
        <v>18.5</v>
      </c>
      <c r="F30" s="102">
        <v>16.100000000000001</v>
      </c>
      <c r="G30" s="102">
        <v>17.5</v>
      </c>
      <c r="H30" s="102">
        <v>19</v>
      </c>
      <c r="I30" s="102">
        <v>18.100000000000001</v>
      </c>
      <c r="J30" s="102">
        <v>18.899999999999999</v>
      </c>
      <c r="K30" s="102">
        <v>18.5</v>
      </c>
      <c r="L30" s="102">
        <v>180.2</v>
      </c>
      <c r="M30" s="102">
        <v>177</v>
      </c>
      <c r="N30" s="102">
        <v>176.6</v>
      </c>
      <c r="O30" s="102">
        <v>176.6</v>
      </c>
      <c r="P30" s="102">
        <v>177</v>
      </c>
      <c r="Q30" s="102">
        <v>166.4</v>
      </c>
      <c r="R30" s="102">
        <v>159.4</v>
      </c>
      <c r="S30" s="102">
        <v>153.69999999999999</v>
      </c>
      <c r="T30" s="102">
        <v>163.6</v>
      </c>
      <c r="U30" s="102">
        <v>159.80000000000001</v>
      </c>
      <c r="V30" s="165">
        <v>158.9</v>
      </c>
      <c r="W30" s="165">
        <v>165.5</v>
      </c>
      <c r="X30" s="165">
        <v>487.1</v>
      </c>
      <c r="Y30" s="165">
        <v>152.9</v>
      </c>
      <c r="Z30" s="165">
        <v>154.19999999999999</v>
      </c>
      <c r="AA30" s="165">
        <v>149.9</v>
      </c>
      <c r="AB30" s="165">
        <v>157.5</v>
      </c>
      <c r="AC30" s="165">
        <v>18.100000000000001</v>
      </c>
      <c r="AD30" s="165">
        <v>18.100000000000001</v>
      </c>
      <c r="AE30" s="165">
        <v>18.600000000000001</v>
      </c>
      <c r="AF30" s="165">
        <v>18.899999999999999</v>
      </c>
      <c r="AG30" s="165">
        <v>19.7</v>
      </c>
      <c r="AH30" s="165">
        <v>19.600000000000001</v>
      </c>
      <c r="AI30" s="165">
        <v>18.600000000000001</v>
      </c>
      <c r="AJ30" s="165">
        <v>18.5</v>
      </c>
      <c r="AK30" s="165">
        <v>17.899999999999999</v>
      </c>
      <c r="AL30" s="165">
        <v>18.600000000000001</v>
      </c>
      <c r="AM30" s="165">
        <v>182.1</v>
      </c>
      <c r="AN30" s="165">
        <v>180.2</v>
      </c>
      <c r="AO30" s="165">
        <v>174.5</v>
      </c>
      <c r="AP30" s="165">
        <v>169.9</v>
      </c>
      <c r="AQ30" s="165">
        <v>178.9</v>
      </c>
      <c r="AR30" s="165">
        <v>177</v>
      </c>
      <c r="AS30" s="165">
        <v>182.3</v>
      </c>
      <c r="AT30" s="165">
        <v>183.9</v>
      </c>
      <c r="AU30" s="165">
        <v>179.9</v>
      </c>
      <c r="AV30" s="165">
        <v>176.6</v>
      </c>
      <c r="AW30" s="165">
        <v>178.1</v>
      </c>
      <c r="AX30" s="165">
        <v>174.4</v>
      </c>
      <c r="AY30" s="165">
        <v>177.2</v>
      </c>
      <c r="AZ30" s="165">
        <v>176.6</v>
      </c>
      <c r="BA30" s="165">
        <v>172.26951889599999</v>
      </c>
      <c r="BB30" s="165">
        <v>172.8</v>
      </c>
      <c r="BC30" s="165">
        <v>176.3</v>
      </c>
      <c r="BD30" s="165">
        <v>177</v>
      </c>
      <c r="BE30" s="165">
        <v>177.4</v>
      </c>
      <c r="BF30" s="165">
        <v>177.4</v>
      </c>
      <c r="BG30" s="165">
        <v>170.9</v>
      </c>
      <c r="BH30" s="165">
        <v>166.4</v>
      </c>
      <c r="BI30" s="165">
        <v>158.97499999999999</v>
      </c>
      <c r="BJ30" s="165">
        <v>113.8</v>
      </c>
      <c r="BK30" s="165">
        <v>161.4</v>
      </c>
      <c r="BL30" s="165">
        <v>159.4</v>
      </c>
      <c r="BM30" s="165">
        <v>161.30000000000001</v>
      </c>
      <c r="BN30" s="165">
        <v>160.4</v>
      </c>
      <c r="BO30" s="165">
        <v>160.80000000000001</v>
      </c>
      <c r="BP30" s="165">
        <v>153.69999999999999</v>
      </c>
      <c r="BQ30" s="165">
        <v>156.5</v>
      </c>
      <c r="BR30" s="165">
        <v>159.4</v>
      </c>
      <c r="BS30" s="165">
        <v>162.1</v>
      </c>
      <c r="BT30" s="165">
        <v>163.6</v>
      </c>
      <c r="BU30" s="165">
        <v>167.5</v>
      </c>
      <c r="BV30" s="165">
        <v>161.80000000000001</v>
      </c>
      <c r="BW30" s="165">
        <v>160.30000000000001</v>
      </c>
      <c r="BX30" s="165">
        <v>159.80000000000001</v>
      </c>
      <c r="BY30" s="165">
        <v>159.5</v>
      </c>
      <c r="BZ30" s="165">
        <v>159.69999999999999</v>
      </c>
      <c r="CA30" s="165">
        <v>156.80000000000001</v>
      </c>
      <c r="CB30" s="165">
        <v>158.9</v>
      </c>
      <c r="CC30" s="165">
        <v>157.5</v>
      </c>
      <c r="CD30" s="165">
        <v>158.5</v>
      </c>
      <c r="CE30" s="165">
        <v>161.69999999999999</v>
      </c>
      <c r="CF30" s="165">
        <v>165.5</v>
      </c>
      <c r="CG30" s="165">
        <v>162.80000000000001</v>
      </c>
      <c r="CH30" s="165">
        <v>164</v>
      </c>
      <c r="CI30" s="165">
        <v>492</v>
      </c>
      <c r="CJ30" s="165">
        <v>487.1</v>
      </c>
      <c r="CK30" s="165">
        <v>481.5</v>
      </c>
      <c r="CL30" s="165">
        <v>153.19999999999999</v>
      </c>
      <c r="CM30" s="165">
        <v>145.6</v>
      </c>
      <c r="CN30" s="165">
        <v>152.9</v>
      </c>
      <c r="CO30" s="165">
        <v>155</v>
      </c>
      <c r="CP30" s="165">
        <v>153.19999999999999</v>
      </c>
      <c r="CQ30" s="165">
        <v>150.69999999999999</v>
      </c>
      <c r="CR30" s="165">
        <v>154.19999999999999</v>
      </c>
      <c r="CS30" s="165">
        <v>152.1</v>
      </c>
      <c r="CT30" s="165">
        <v>151.1</v>
      </c>
      <c r="CU30" s="165">
        <v>155.69999999999999</v>
      </c>
      <c r="CV30" s="165">
        <v>149.9</v>
      </c>
      <c r="CW30" s="547">
        <v>152.4</v>
      </c>
      <c r="CX30" s="165">
        <v>157.80000000000001</v>
      </c>
      <c r="CY30" s="547">
        <v>157.4</v>
      </c>
      <c r="CZ30" s="547">
        <v>157.5</v>
      </c>
      <c r="DA30" s="547">
        <v>156</v>
      </c>
      <c r="DB30" s="547"/>
      <c r="DC30" s="547"/>
      <c r="DD30" s="547"/>
      <c r="DE30" s="139" t="s">
        <v>387</v>
      </c>
      <c r="DF30" s="97"/>
      <c r="DG30" s="97"/>
      <c r="DH30" s="97"/>
      <c r="DI30" s="97"/>
      <c r="DJ30" s="97"/>
      <c r="DK30" s="97"/>
      <c r="DL30" s="97"/>
      <c r="DM30" s="97"/>
      <c r="DN30" s="97"/>
      <c r="DO30" s="97"/>
      <c r="DP30" s="97"/>
      <c r="DQ30" s="97"/>
      <c r="DR30" s="97"/>
      <c r="DS30" s="97"/>
      <c r="DT30" s="97"/>
      <c r="DU30" s="97"/>
      <c r="DV30" s="97"/>
      <c r="DW30" s="97"/>
      <c r="DX30" s="97"/>
      <c r="DY30" s="97"/>
      <c r="DZ30" s="97"/>
      <c r="EA30" s="97"/>
      <c r="EB30" s="97"/>
      <c r="EC30" s="97"/>
      <c r="ED30" s="97"/>
      <c r="EE30" s="97"/>
      <c r="EF30" s="97"/>
      <c r="EG30" s="97"/>
      <c r="EH30" s="97"/>
      <c r="EI30" s="97"/>
      <c r="EJ30" s="97"/>
      <c r="EK30" s="97"/>
      <c r="EL30" s="97"/>
      <c r="EM30" s="97"/>
      <c r="EN30" s="97"/>
      <c r="EO30" s="97"/>
      <c r="EP30" s="97"/>
      <c r="EQ30" s="97"/>
      <c r="ER30" s="97"/>
      <c r="ES30" s="97"/>
      <c r="ET30" s="97"/>
      <c r="EU30" s="97"/>
      <c r="EV30" s="97"/>
      <c r="EW30" s="97"/>
      <c r="EX30" s="97"/>
      <c r="EY30" s="97"/>
      <c r="EZ30" s="97"/>
      <c r="FA30" s="97"/>
      <c r="FB30" s="97"/>
      <c r="FC30" s="97"/>
      <c r="FD30" s="97"/>
      <c r="FE30" s="97"/>
      <c r="FF30" s="97"/>
      <c r="FG30" s="97"/>
      <c r="FH30" s="97"/>
      <c r="FI30" s="97"/>
      <c r="FJ30" s="97"/>
      <c r="FK30" s="97"/>
      <c r="FL30" s="97"/>
      <c r="FM30" s="97"/>
      <c r="FN30" s="97"/>
      <c r="FO30" s="97"/>
      <c r="FP30" s="97"/>
      <c r="FQ30" s="97"/>
      <c r="FR30" s="97"/>
      <c r="FS30" s="97"/>
      <c r="FT30" s="97"/>
      <c r="FU30" s="97"/>
      <c r="FV30" s="97"/>
      <c r="FW30" s="97"/>
      <c r="FX30" s="97"/>
      <c r="FY30" s="97"/>
      <c r="FZ30" s="97"/>
      <c r="GA30" s="97"/>
      <c r="GB30" s="97"/>
      <c r="GC30" s="97"/>
      <c r="GD30" s="97"/>
      <c r="GE30" s="97"/>
    </row>
    <row r="31" spans="2:187" s="99" customFormat="1" ht="35.1" customHeight="1" x14ac:dyDescent="0.35">
      <c r="B31" s="472" t="s">
        <v>14</v>
      </c>
      <c r="C31" s="101">
        <v>4215.9000000000005</v>
      </c>
      <c r="D31" s="101">
        <v>3710.7079999999996</v>
      </c>
      <c r="E31" s="101">
        <v>3468.7939999999999</v>
      </c>
      <c r="F31" s="101">
        <v>3104.739</v>
      </c>
      <c r="G31" s="101">
        <v>3345.1</v>
      </c>
      <c r="H31" s="101">
        <v>2987.4</v>
      </c>
      <c r="I31" s="101">
        <v>2707.7</v>
      </c>
      <c r="J31" s="101">
        <v>4793.2</v>
      </c>
      <c r="K31" s="101">
        <v>5522.3</v>
      </c>
      <c r="L31" s="101">
        <v>5674.8</v>
      </c>
      <c r="M31" s="101">
        <v>5991</v>
      </c>
      <c r="N31" s="101">
        <v>6164</v>
      </c>
      <c r="O31" s="101">
        <v>5827.3</v>
      </c>
      <c r="P31" s="101">
        <v>6716.0839999999998</v>
      </c>
      <c r="Q31" s="101">
        <v>6738.2</v>
      </c>
      <c r="R31" s="101">
        <v>6671.4000000000005</v>
      </c>
      <c r="S31" s="101">
        <v>6430.5999999999995</v>
      </c>
      <c r="T31" s="101">
        <v>6799.0749909999995</v>
      </c>
      <c r="U31" s="101">
        <v>7369.7</v>
      </c>
      <c r="V31" s="164">
        <v>8033.5000000000009</v>
      </c>
      <c r="W31" s="164">
        <v>9539.5</v>
      </c>
      <c r="X31" s="164">
        <v>10603.2</v>
      </c>
      <c r="Y31" s="164">
        <v>10406.199999999999</v>
      </c>
      <c r="Z31" s="164">
        <v>10679.5</v>
      </c>
      <c r="AA31" s="164">
        <v>11453.6</v>
      </c>
      <c r="AB31" s="164">
        <v>12449.5</v>
      </c>
      <c r="AC31" s="164">
        <v>4577.26</v>
      </c>
      <c r="AD31" s="164">
        <v>4866.0600000000004</v>
      </c>
      <c r="AE31" s="164">
        <v>4786.5000000000009</v>
      </c>
      <c r="AF31" s="164">
        <v>4793.2</v>
      </c>
      <c r="AG31" s="164">
        <v>4878.3600000000006</v>
      </c>
      <c r="AH31" s="164">
        <v>5029.8</v>
      </c>
      <c r="AI31" s="164">
        <v>5378.7000000000007</v>
      </c>
      <c r="AJ31" s="164">
        <v>5522.3</v>
      </c>
      <c r="AK31" s="164">
        <v>5558.6</v>
      </c>
      <c r="AL31" s="164">
        <v>5569.4000000000005</v>
      </c>
      <c r="AM31" s="164">
        <v>5589.9000000000005</v>
      </c>
      <c r="AN31" s="164">
        <v>5674.8</v>
      </c>
      <c r="AO31" s="164">
        <v>5686.1</v>
      </c>
      <c r="AP31" s="164">
        <v>5603.2999999999993</v>
      </c>
      <c r="AQ31" s="164">
        <v>5693.1</v>
      </c>
      <c r="AR31" s="164">
        <v>5991</v>
      </c>
      <c r="AS31" s="164">
        <v>5973.8</v>
      </c>
      <c r="AT31" s="164">
        <v>6784.2</v>
      </c>
      <c r="AU31" s="164">
        <v>6492.8</v>
      </c>
      <c r="AV31" s="164">
        <v>6164</v>
      </c>
      <c r="AW31" s="164">
        <v>5959.7</v>
      </c>
      <c r="AX31" s="164">
        <v>5931.9</v>
      </c>
      <c r="AY31" s="164">
        <v>6402.0999999999995</v>
      </c>
      <c r="AZ31" s="164">
        <v>5827.3</v>
      </c>
      <c r="BA31" s="164">
        <v>6551.7999999999993</v>
      </c>
      <c r="BB31" s="164">
        <v>6540</v>
      </c>
      <c r="BC31" s="164">
        <v>6975.5999999999995</v>
      </c>
      <c r="BD31" s="164">
        <v>6716.0839999999998</v>
      </c>
      <c r="BE31" s="164">
        <v>6693.2</v>
      </c>
      <c r="BF31" s="164">
        <v>6989.2</v>
      </c>
      <c r="BG31" s="164">
        <v>6748.6</v>
      </c>
      <c r="BH31" s="164">
        <v>6738.2</v>
      </c>
      <c r="BI31" s="164">
        <v>6756.7999999999993</v>
      </c>
      <c r="BJ31" s="164">
        <v>7054.7</v>
      </c>
      <c r="BK31" s="164">
        <v>7124.4</v>
      </c>
      <c r="BL31" s="164">
        <v>6671.4000000000005</v>
      </c>
      <c r="BM31" s="164">
        <v>6762.7</v>
      </c>
      <c r="BN31" s="164">
        <v>6932.8</v>
      </c>
      <c r="BO31" s="164">
        <v>6803.8999999999987</v>
      </c>
      <c r="BP31" s="164">
        <v>6430.5999999999995</v>
      </c>
      <c r="BQ31" s="164">
        <v>6614.4000000000005</v>
      </c>
      <c r="BR31" s="164">
        <v>6635.8999999999987</v>
      </c>
      <c r="BS31" s="164">
        <v>6758.9</v>
      </c>
      <c r="BT31" s="164">
        <v>6799.0749909999995</v>
      </c>
      <c r="BU31" s="164">
        <v>6792</v>
      </c>
      <c r="BV31" s="164">
        <v>6870.5</v>
      </c>
      <c r="BW31" s="164">
        <v>6903.5</v>
      </c>
      <c r="BX31" s="164">
        <v>7369.7</v>
      </c>
      <c r="BY31" s="164">
        <v>7625.5999999999995</v>
      </c>
      <c r="BZ31" s="164">
        <v>7944.3</v>
      </c>
      <c r="CA31" s="164">
        <v>7996.4999999999991</v>
      </c>
      <c r="CB31" s="164">
        <v>8049.6</v>
      </c>
      <c r="CC31" s="164">
        <v>8040.5000000000009</v>
      </c>
      <c r="CD31" s="164">
        <v>8629.2000000000007</v>
      </c>
      <c r="CE31" s="164">
        <v>9127.3000000000011</v>
      </c>
      <c r="CF31" s="164">
        <v>9539.5</v>
      </c>
      <c r="CG31" s="164">
        <v>9434.7000000000007</v>
      </c>
      <c r="CH31" s="164">
        <v>9753.2000000000007</v>
      </c>
      <c r="CI31" s="164">
        <v>10283.6</v>
      </c>
      <c r="CJ31" s="164">
        <v>10603.2</v>
      </c>
      <c r="CK31" s="164">
        <v>10376.1</v>
      </c>
      <c r="CL31" s="164">
        <v>10576.9</v>
      </c>
      <c r="CM31" s="164">
        <v>10359.700000000001</v>
      </c>
      <c r="CN31" s="164">
        <v>10406.199999999999</v>
      </c>
      <c r="CO31" s="164">
        <v>10697.5</v>
      </c>
      <c r="CP31" s="164">
        <v>10747.9</v>
      </c>
      <c r="CQ31" s="164">
        <v>10636.099999999999</v>
      </c>
      <c r="CR31" s="164">
        <v>10679.5</v>
      </c>
      <c r="CS31" s="164">
        <v>10976.599999999999</v>
      </c>
      <c r="CT31" s="164">
        <v>11265.199999999999</v>
      </c>
      <c r="CU31" s="164">
        <v>11475.1</v>
      </c>
      <c r="CV31" s="164">
        <v>11453.6</v>
      </c>
      <c r="CW31" s="545">
        <v>11980.699999999999</v>
      </c>
      <c r="CX31" s="164">
        <v>12058.3</v>
      </c>
      <c r="CY31" s="545">
        <v>12230.199999999999</v>
      </c>
      <c r="CZ31" s="545">
        <v>12449.5</v>
      </c>
      <c r="DA31" s="545">
        <v>12988.5</v>
      </c>
      <c r="DB31" s="545"/>
      <c r="DC31" s="545"/>
      <c r="DD31" s="545"/>
      <c r="DE31" s="140" t="s">
        <v>13</v>
      </c>
      <c r="DF31" s="97"/>
      <c r="DG31" s="97"/>
      <c r="DH31" s="97"/>
      <c r="DI31" s="97"/>
      <c r="DJ31" s="97"/>
      <c r="DK31" s="97"/>
      <c r="DL31" s="97"/>
      <c r="DM31" s="97"/>
      <c r="DN31" s="97"/>
      <c r="DO31" s="97"/>
      <c r="DP31" s="97"/>
      <c r="DQ31" s="97"/>
      <c r="DR31" s="97"/>
      <c r="DS31" s="97"/>
      <c r="DT31" s="97"/>
      <c r="DU31" s="97"/>
      <c r="DV31" s="97"/>
      <c r="DW31" s="97"/>
      <c r="DX31" s="97"/>
      <c r="DY31" s="97"/>
      <c r="DZ31" s="97"/>
      <c r="EA31" s="97"/>
      <c r="EB31" s="97"/>
      <c r="EC31" s="97"/>
      <c r="ED31" s="97"/>
      <c r="EE31" s="97"/>
      <c r="EF31" s="97"/>
      <c r="EG31" s="97"/>
      <c r="EH31" s="97"/>
      <c r="EI31" s="97"/>
      <c r="EJ31" s="97"/>
      <c r="EK31" s="97"/>
      <c r="EL31" s="97"/>
      <c r="EM31" s="97"/>
      <c r="EN31" s="97"/>
      <c r="EO31" s="97"/>
      <c r="EP31" s="97"/>
      <c r="EQ31" s="97"/>
      <c r="ER31" s="97"/>
      <c r="ES31" s="97"/>
      <c r="ET31" s="97"/>
      <c r="EU31" s="97"/>
      <c r="EV31" s="97"/>
      <c r="EW31" s="97"/>
      <c r="EX31" s="97"/>
      <c r="EY31" s="97"/>
      <c r="EZ31" s="97"/>
      <c r="FA31" s="97"/>
      <c r="FB31" s="97"/>
      <c r="FC31" s="97"/>
      <c r="FD31" s="97"/>
      <c r="FE31" s="97"/>
      <c r="FF31" s="97"/>
      <c r="FG31" s="97"/>
      <c r="FH31" s="97"/>
      <c r="FI31" s="97"/>
      <c r="FJ31" s="97"/>
      <c r="FK31" s="97"/>
      <c r="FL31" s="97"/>
      <c r="FM31" s="97"/>
      <c r="FN31" s="97"/>
      <c r="FO31" s="97"/>
      <c r="FP31" s="97"/>
      <c r="FQ31" s="97"/>
      <c r="FR31" s="97"/>
      <c r="FS31" s="97"/>
      <c r="FT31" s="97"/>
      <c r="FU31" s="97"/>
      <c r="FV31" s="97"/>
      <c r="FW31" s="97"/>
      <c r="FX31" s="97"/>
      <c r="FY31" s="97"/>
      <c r="FZ31" s="97"/>
      <c r="GA31" s="97"/>
      <c r="GB31" s="97"/>
      <c r="GC31" s="97"/>
      <c r="GD31" s="97"/>
      <c r="GE31" s="97"/>
    </row>
    <row r="32" spans="2:187" s="99" customFormat="1" ht="35.1" customHeight="1" x14ac:dyDescent="0.35">
      <c r="B32" s="469" t="s">
        <v>8</v>
      </c>
      <c r="C32" s="98">
        <v>4215.6900000000005</v>
      </c>
      <c r="D32" s="98">
        <v>3710.5399999999995</v>
      </c>
      <c r="E32" s="98">
        <v>3467.8389999999999</v>
      </c>
      <c r="F32" s="98">
        <v>3104.5259999999998</v>
      </c>
      <c r="G32" s="98">
        <v>3344.8130000000001</v>
      </c>
      <c r="H32" s="98">
        <v>2984.4960000000001</v>
      </c>
      <c r="I32" s="98">
        <v>2707.18</v>
      </c>
      <c r="J32" s="98">
        <v>4791.5</v>
      </c>
      <c r="K32" s="98">
        <v>5492.6</v>
      </c>
      <c r="L32" s="98">
        <v>5671.4000000000005</v>
      </c>
      <c r="M32" s="98">
        <v>5958.7</v>
      </c>
      <c r="N32" s="98">
        <v>6130.1</v>
      </c>
      <c r="O32" s="98">
        <v>5778.5</v>
      </c>
      <c r="P32" s="98">
        <v>6658.7839999999997</v>
      </c>
      <c r="Q32" s="98">
        <v>6578.0999999999995</v>
      </c>
      <c r="R32" s="98">
        <v>6403.9000000000005</v>
      </c>
      <c r="S32" s="98">
        <v>6234.4999999999991</v>
      </c>
      <c r="T32" s="98">
        <v>6574.2646629999999</v>
      </c>
      <c r="U32" s="98">
        <v>6985.8</v>
      </c>
      <c r="V32" s="166">
        <v>7564.7000000000007</v>
      </c>
      <c r="W32" s="166">
        <v>9010.9</v>
      </c>
      <c r="X32" s="166">
        <v>9940.3000000000011</v>
      </c>
      <c r="Y32" s="166">
        <v>9850.5999999999985</v>
      </c>
      <c r="Z32" s="166">
        <v>10034.6</v>
      </c>
      <c r="AA32" s="166">
        <v>11293.300000000001</v>
      </c>
      <c r="AB32" s="166">
        <v>12267.7</v>
      </c>
      <c r="AC32" s="166">
        <v>4575.5880000000006</v>
      </c>
      <c r="AD32" s="166">
        <v>4865.5</v>
      </c>
      <c r="AE32" s="166">
        <v>4785.4000000000005</v>
      </c>
      <c r="AF32" s="166">
        <v>4791.5</v>
      </c>
      <c r="AG32" s="166">
        <v>4852.6600000000008</v>
      </c>
      <c r="AH32" s="166">
        <v>5001.6000000000004</v>
      </c>
      <c r="AI32" s="166">
        <v>5375.8000000000011</v>
      </c>
      <c r="AJ32" s="166">
        <v>5492.6</v>
      </c>
      <c r="AK32" s="166">
        <v>5556</v>
      </c>
      <c r="AL32" s="166">
        <v>5567.3</v>
      </c>
      <c r="AM32" s="166">
        <v>5587.3</v>
      </c>
      <c r="AN32" s="166">
        <v>5671.4000000000005</v>
      </c>
      <c r="AO32" s="166">
        <v>5686.1</v>
      </c>
      <c r="AP32" s="166">
        <v>5583.2999999999993</v>
      </c>
      <c r="AQ32" s="166">
        <v>5665.4000000000005</v>
      </c>
      <c r="AR32" s="166">
        <v>5958.7</v>
      </c>
      <c r="AS32" s="166">
        <v>5942.7</v>
      </c>
      <c r="AT32" s="166">
        <v>6748.8</v>
      </c>
      <c r="AU32" s="166">
        <v>6457.1</v>
      </c>
      <c r="AV32" s="166">
        <v>6130.1</v>
      </c>
      <c r="AW32" s="166">
        <v>5919.8</v>
      </c>
      <c r="AX32" s="166">
        <v>5884</v>
      </c>
      <c r="AY32" s="166">
        <v>6349.9</v>
      </c>
      <c r="AZ32" s="166">
        <v>5778.5</v>
      </c>
      <c r="BA32" s="166">
        <v>6502.9</v>
      </c>
      <c r="BB32" s="166">
        <v>6503.5</v>
      </c>
      <c r="BC32" s="166">
        <v>6929.7999999999993</v>
      </c>
      <c r="BD32" s="166">
        <v>6658.7839999999997</v>
      </c>
      <c r="BE32" s="166">
        <v>6627.5</v>
      </c>
      <c r="BF32" s="166">
        <v>6936.5999999999995</v>
      </c>
      <c r="BG32" s="166">
        <v>6695.1</v>
      </c>
      <c r="BH32" s="166">
        <v>6578.0999999999995</v>
      </c>
      <c r="BI32" s="166">
        <v>6503.9</v>
      </c>
      <c r="BJ32" s="166">
        <v>6771.3</v>
      </c>
      <c r="BK32" s="166">
        <v>6806.7</v>
      </c>
      <c r="BL32" s="166">
        <v>6403.9000000000005</v>
      </c>
      <c r="BM32" s="166">
        <v>6463.7</v>
      </c>
      <c r="BN32" s="166">
        <v>6711.8</v>
      </c>
      <c r="BO32" s="166">
        <v>6583.6999999999989</v>
      </c>
      <c r="BP32" s="166">
        <v>6234.4999999999991</v>
      </c>
      <c r="BQ32" s="166">
        <v>6368.8</v>
      </c>
      <c r="BR32" s="166">
        <v>6513.1999999999989</v>
      </c>
      <c r="BS32" s="166">
        <v>6578.7</v>
      </c>
      <c r="BT32" s="166">
        <v>6574.2646629999999</v>
      </c>
      <c r="BU32" s="166">
        <v>6478.4</v>
      </c>
      <c r="BV32" s="166">
        <v>6588.5</v>
      </c>
      <c r="BW32" s="166">
        <v>6650.4</v>
      </c>
      <c r="BX32" s="166">
        <v>6985.8</v>
      </c>
      <c r="BY32" s="166">
        <v>7237.4</v>
      </c>
      <c r="BZ32" s="166">
        <v>7459.4000000000005</v>
      </c>
      <c r="CA32" s="166">
        <v>7492.5999999999995</v>
      </c>
      <c r="CB32" s="166">
        <v>7580.8</v>
      </c>
      <c r="CC32" s="166">
        <v>7590.0000000000009</v>
      </c>
      <c r="CD32" s="166">
        <v>8211</v>
      </c>
      <c r="CE32" s="166">
        <v>8769.6</v>
      </c>
      <c r="CF32" s="166">
        <v>9018</v>
      </c>
      <c r="CG32" s="166">
        <v>8719.5</v>
      </c>
      <c r="CH32" s="166">
        <v>9036.1</v>
      </c>
      <c r="CI32" s="166">
        <v>9612.5</v>
      </c>
      <c r="CJ32" s="166">
        <v>9940.3000000000011</v>
      </c>
      <c r="CK32" s="166">
        <v>9690.6</v>
      </c>
      <c r="CL32" s="166">
        <v>9907.6</v>
      </c>
      <c r="CM32" s="166">
        <v>9730.5</v>
      </c>
      <c r="CN32" s="166">
        <v>9850.5999999999985</v>
      </c>
      <c r="CO32" s="166">
        <v>10020.6</v>
      </c>
      <c r="CP32" s="166">
        <v>9974.1</v>
      </c>
      <c r="CQ32" s="166">
        <v>9953.7999999999993</v>
      </c>
      <c r="CR32" s="166">
        <v>10034.6</v>
      </c>
      <c r="CS32" s="166">
        <v>10171.099999999999</v>
      </c>
      <c r="CT32" s="166">
        <v>10829.8</v>
      </c>
      <c r="CU32" s="166">
        <v>11019.7</v>
      </c>
      <c r="CV32" s="166">
        <v>11293.300000000001</v>
      </c>
      <c r="CW32" s="544">
        <v>11794.9</v>
      </c>
      <c r="CX32" s="166">
        <v>11898.599999999999</v>
      </c>
      <c r="CY32" s="544">
        <v>12032.9</v>
      </c>
      <c r="CZ32" s="544">
        <v>12267.7</v>
      </c>
      <c r="DA32" s="544">
        <v>12790.1</v>
      </c>
      <c r="DB32" s="544"/>
      <c r="DC32" s="544"/>
      <c r="DD32" s="544"/>
      <c r="DE32" s="141" t="s">
        <v>382</v>
      </c>
      <c r="DF32" s="97"/>
      <c r="DG32" s="97"/>
      <c r="DH32" s="97"/>
      <c r="DI32" s="97"/>
      <c r="DJ32" s="97"/>
      <c r="DK32" s="97"/>
      <c r="DL32" s="97"/>
      <c r="DM32" s="97"/>
      <c r="DN32" s="97"/>
      <c r="DO32" s="97"/>
      <c r="DP32" s="97"/>
      <c r="DQ32" s="97"/>
      <c r="DR32" s="97"/>
      <c r="DS32" s="97"/>
      <c r="DT32" s="97"/>
      <c r="DU32" s="97"/>
      <c r="DV32" s="97"/>
      <c r="DW32" s="97"/>
      <c r="DX32" s="97"/>
      <c r="DY32" s="97"/>
      <c r="DZ32" s="97"/>
      <c r="EA32" s="97"/>
      <c r="EB32" s="97"/>
      <c r="EC32" s="97"/>
      <c r="ED32" s="97"/>
      <c r="EE32" s="97"/>
      <c r="EF32" s="97"/>
      <c r="EG32" s="97"/>
      <c r="EH32" s="97"/>
      <c r="EI32" s="97"/>
      <c r="EJ32" s="97"/>
      <c r="EK32" s="97"/>
      <c r="EL32" s="97"/>
      <c r="EM32" s="97"/>
      <c r="EN32" s="97"/>
      <c r="EO32" s="97"/>
      <c r="EP32" s="97"/>
      <c r="EQ32" s="97"/>
      <c r="ER32" s="97"/>
      <c r="ES32" s="97"/>
      <c r="ET32" s="97"/>
      <c r="EU32" s="97"/>
      <c r="EV32" s="97"/>
      <c r="EW32" s="97"/>
      <c r="EX32" s="97"/>
      <c r="EY32" s="97"/>
      <c r="EZ32" s="97"/>
      <c r="FA32" s="97"/>
      <c r="FB32" s="97"/>
      <c r="FC32" s="97"/>
      <c r="FD32" s="97"/>
      <c r="FE32" s="97"/>
      <c r="FF32" s="97"/>
      <c r="FG32" s="97"/>
      <c r="FH32" s="97"/>
      <c r="FI32" s="97"/>
      <c r="FJ32" s="97"/>
      <c r="FK32" s="97"/>
      <c r="FL32" s="97"/>
      <c r="FM32" s="97"/>
      <c r="FN32" s="97"/>
      <c r="FO32" s="97"/>
      <c r="FP32" s="97"/>
      <c r="FQ32" s="97"/>
      <c r="FR32" s="97"/>
      <c r="FS32" s="97"/>
      <c r="FT32" s="97"/>
      <c r="FU32" s="97"/>
      <c r="FV32" s="97"/>
      <c r="FW32" s="97"/>
      <c r="FX32" s="97"/>
      <c r="FY32" s="97"/>
      <c r="FZ32" s="97"/>
      <c r="GA32" s="97"/>
      <c r="GB32" s="97"/>
      <c r="GC32" s="97"/>
      <c r="GD32" s="97"/>
      <c r="GE32" s="97"/>
    </row>
    <row r="33" spans="2:187" s="99" customFormat="1" ht="35.1" customHeight="1" x14ac:dyDescent="0.35">
      <c r="B33" s="470" t="s">
        <v>791</v>
      </c>
      <c r="C33" s="100">
        <v>0</v>
      </c>
      <c r="D33" s="100">
        <v>0</v>
      </c>
      <c r="E33" s="100">
        <v>0</v>
      </c>
      <c r="F33" s="100">
        <v>0</v>
      </c>
      <c r="G33" s="100">
        <v>0</v>
      </c>
      <c r="H33" s="100">
        <v>0</v>
      </c>
      <c r="I33" s="100">
        <v>0</v>
      </c>
      <c r="J33" s="100">
        <v>0</v>
      </c>
      <c r="K33" s="100">
        <v>0</v>
      </c>
      <c r="L33" s="100">
        <v>0</v>
      </c>
      <c r="M33" s="100">
        <v>0</v>
      </c>
      <c r="N33" s="100">
        <v>0</v>
      </c>
      <c r="O33" s="100">
        <v>0</v>
      </c>
      <c r="P33" s="100">
        <v>0</v>
      </c>
      <c r="Q33" s="100">
        <v>0</v>
      </c>
      <c r="R33" s="100">
        <v>0</v>
      </c>
      <c r="S33" s="100">
        <v>0</v>
      </c>
      <c r="T33" s="100">
        <v>0</v>
      </c>
      <c r="U33" s="100">
        <v>0</v>
      </c>
      <c r="V33" s="163">
        <v>0</v>
      </c>
      <c r="W33" s="163">
        <v>0</v>
      </c>
      <c r="X33" s="163">
        <v>0</v>
      </c>
      <c r="Y33" s="163">
        <v>0</v>
      </c>
      <c r="Z33" s="163">
        <v>0</v>
      </c>
      <c r="AA33" s="163">
        <v>0</v>
      </c>
      <c r="AB33" s="163">
        <v>0</v>
      </c>
      <c r="AC33" s="163">
        <v>0</v>
      </c>
      <c r="AD33" s="163">
        <v>0</v>
      </c>
      <c r="AE33" s="163">
        <v>0</v>
      </c>
      <c r="AF33" s="163">
        <v>0</v>
      </c>
      <c r="AG33" s="163">
        <v>0</v>
      </c>
      <c r="AH33" s="163">
        <v>0</v>
      </c>
      <c r="AI33" s="163">
        <v>0</v>
      </c>
      <c r="AJ33" s="163">
        <v>0</v>
      </c>
      <c r="AK33" s="163">
        <v>0</v>
      </c>
      <c r="AL33" s="163">
        <v>0</v>
      </c>
      <c r="AM33" s="163">
        <v>0</v>
      </c>
      <c r="AN33" s="163">
        <v>0</v>
      </c>
      <c r="AO33" s="163">
        <v>0</v>
      </c>
      <c r="AP33" s="163">
        <v>0</v>
      </c>
      <c r="AQ33" s="163">
        <v>0</v>
      </c>
      <c r="AR33" s="163">
        <v>0</v>
      </c>
      <c r="AS33" s="163">
        <v>0</v>
      </c>
      <c r="AT33" s="163">
        <v>0</v>
      </c>
      <c r="AU33" s="163">
        <v>0</v>
      </c>
      <c r="AV33" s="163">
        <v>0</v>
      </c>
      <c r="AW33" s="163">
        <v>0</v>
      </c>
      <c r="AX33" s="163">
        <v>0</v>
      </c>
      <c r="AY33" s="163">
        <v>0</v>
      </c>
      <c r="AZ33" s="163">
        <v>0</v>
      </c>
      <c r="BA33" s="163">
        <v>0</v>
      </c>
      <c r="BB33" s="163">
        <v>0</v>
      </c>
      <c r="BC33" s="163">
        <v>0</v>
      </c>
      <c r="BD33" s="163">
        <v>0</v>
      </c>
      <c r="BE33" s="163">
        <v>0</v>
      </c>
      <c r="BF33" s="163">
        <v>0</v>
      </c>
      <c r="BG33" s="163">
        <v>0</v>
      </c>
      <c r="BH33" s="163">
        <v>0</v>
      </c>
      <c r="BI33" s="163">
        <v>0</v>
      </c>
      <c r="BJ33" s="163">
        <v>0</v>
      </c>
      <c r="BK33" s="163">
        <v>0</v>
      </c>
      <c r="BL33" s="163">
        <v>0</v>
      </c>
      <c r="BM33" s="163">
        <v>0</v>
      </c>
      <c r="BN33" s="163">
        <v>0</v>
      </c>
      <c r="BO33" s="163">
        <v>0</v>
      </c>
      <c r="BP33" s="163">
        <v>0</v>
      </c>
      <c r="BQ33" s="163">
        <v>0</v>
      </c>
      <c r="BR33" s="163">
        <v>0</v>
      </c>
      <c r="BS33" s="163">
        <v>0</v>
      </c>
      <c r="BT33" s="163">
        <v>0</v>
      </c>
      <c r="BU33" s="163">
        <v>0</v>
      </c>
      <c r="BV33" s="163">
        <v>0</v>
      </c>
      <c r="BW33" s="163">
        <v>0</v>
      </c>
      <c r="BX33" s="163">
        <v>0</v>
      </c>
      <c r="BY33" s="163">
        <v>0</v>
      </c>
      <c r="BZ33" s="163">
        <v>0</v>
      </c>
      <c r="CA33" s="163">
        <v>0</v>
      </c>
      <c r="CB33" s="163">
        <v>0</v>
      </c>
      <c r="CC33" s="163">
        <v>0</v>
      </c>
      <c r="CD33" s="163">
        <v>0</v>
      </c>
      <c r="CE33" s="163">
        <v>0</v>
      </c>
      <c r="CF33" s="163">
        <v>0</v>
      </c>
      <c r="CG33" s="163">
        <v>0</v>
      </c>
      <c r="CH33" s="163">
        <v>0</v>
      </c>
      <c r="CI33" s="163">
        <v>0</v>
      </c>
      <c r="CJ33" s="163">
        <v>0</v>
      </c>
      <c r="CK33" s="163">
        <v>0</v>
      </c>
      <c r="CL33" s="163">
        <v>0</v>
      </c>
      <c r="CM33" s="163">
        <v>0</v>
      </c>
      <c r="CN33" s="163">
        <v>0</v>
      </c>
      <c r="CO33" s="163">
        <v>0</v>
      </c>
      <c r="CP33" s="163">
        <v>0</v>
      </c>
      <c r="CQ33" s="163">
        <v>0</v>
      </c>
      <c r="CR33" s="163">
        <v>0</v>
      </c>
      <c r="CS33" s="163">
        <v>0</v>
      </c>
      <c r="CT33" s="163">
        <v>0</v>
      </c>
      <c r="CU33" s="163">
        <v>0</v>
      </c>
      <c r="CV33" s="163">
        <v>0</v>
      </c>
      <c r="CW33" s="163">
        <v>0</v>
      </c>
      <c r="CX33" s="163">
        <v>0</v>
      </c>
      <c r="CY33" s="546">
        <v>0</v>
      </c>
      <c r="CZ33" s="546">
        <v>0</v>
      </c>
      <c r="DA33" s="546">
        <v>0</v>
      </c>
      <c r="DB33" s="546"/>
      <c r="DC33" s="546"/>
      <c r="DD33" s="546"/>
      <c r="DE33" s="138" t="s">
        <v>790</v>
      </c>
      <c r="DF33" s="97"/>
      <c r="DG33" s="97"/>
      <c r="DH33" s="97"/>
      <c r="DI33" s="97"/>
      <c r="DJ33" s="97"/>
      <c r="DK33" s="97"/>
      <c r="DL33" s="97"/>
      <c r="DM33" s="97"/>
      <c r="DN33" s="97"/>
      <c r="DO33" s="97"/>
      <c r="DP33" s="97"/>
      <c r="DQ33" s="97"/>
      <c r="DR33" s="97"/>
      <c r="DS33" s="97"/>
      <c r="DT33" s="97"/>
      <c r="DU33" s="97"/>
      <c r="DV33" s="97"/>
      <c r="DW33" s="97"/>
      <c r="DX33" s="97"/>
      <c r="DY33" s="97"/>
      <c r="DZ33" s="97"/>
      <c r="EA33" s="97"/>
      <c r="EB33" s="97"/>
      <c r="EC33" s="97"/>
      <c r="ED33" s="97"/>
      <c r="EE33" s="97"/>
      <c r="EF33" s="97"/>
      <c r="EG33" s="97"/>
      <c r="EH33" s="97"/>
      <c r="EI33" s="97"/>
      <c r="EJ33" s="97"/>
      <c r="EK33" s="97"/>
      <c r="EL33" s="97"/>
      <c r="EM33" s="97"/>
      <c r="EN33" s="97"/>
      <c r="EO33" s="97"/>
      <c r="EP33" s="97"/>
      <c r="EQ33" s="97"/>
      <c r="ER33" s="97"/>
      <c r="ES33" s="97"/>
      <c r="ET33" s="97"/>
      <c r="EU33" s="97"/>
      <c r="EV33" s="97"/>
      <c r="EW33" s="97"/>
      <c r="EX33" s="97"/>
      <c r="EY33" s="97"/>
      <c r="EZ33" s="97"/>
      <c r="FA33" s="97"/>
      <c r="FB33" s="97"/>
      <c r="FC33" s="97"/>
      <c r="FD33" s="97"/>
      <c r="FE33" s="97"/>
      <c r="FF33" s="97"/>
      <c r="FG33" s="97"/>
      <c r="FH33" s="97"/>
      <c r="FI33" s="97"/>
      <c r="FJ33" s="97"/>
      <c r="FK33" s="97"/>
      <c r="FL33" s="97"/>
      <c r="FM33" s="97"/>
      <c r="FN33" s="97"/>
      <c r="FO33" s="97"/>
      <c r="FP33" s="97"/>
      <c r="FQ33" s="97"/>
      <c r="FR33" s="97"/>
      <c r="FS33" s="97"/>
      <c r="FT33" s="97"/>
      <c r="FU33" s="97"/>
      <c r="FV33" s="97"/>
      <c r="FW33" s="97"/>
      <c r="FX33" s="97"/>
      <c r="FY33" s="97"/>
      <c r="FZ33" s="97"/>
      <c r="GA33" s="97"/>
      <c r="GB33" s="97"/>
      <c r="GC33" s="97"/>
      <c r="GD33" s="97"/>
      <c r="GE33" s="97"/>
    </row>
    <row r="34" spans="2:187" s="99" customFormat="1" ht="35.1" customHeight="1" x14ac:dyDescent="0.35">
      <c r="B34" s="471" t="s">
        <v>12</v>
      </c>
      <c r="C34" s="102">
        <v>87.26</v>
      </c>
      <c r="D34" s="102">
        <v>37.700000000000003</v>
      </c>
      <c r="E34" s="102">
        <v>9.3000000000000007</v>
      </c>
      <c r="F34" s="102">
        <v>6.7389999999999999</v>
      </c>
      <c r="G34" s="102">
        <v>7.7</v>
      </c>
      <c r="H34" s="102">
        <v>0.2</v>
      </c>
      <c r="I34" s="102">
        <v>0</v>
      </c>
      <c r="J34" s="102">
        <v>84.7</v>
      </c>
      <c r="K34" s="102">
        <v>46</v>
      </c>
      <c r="L34" s="102">
        <v>19.600000000000001</v>
      </c>
      <c r="M34" s="102">
        <v>11.7</v>
      </c>
      <c r="N34" s="102">
        <v>16.899999999999999</v>
      </c>
      <c r="O34" s="102">
        <v>11.3</v>
      </c>
      <c r="P34" s="102">
        <v>13.2</v>
      </c>
      <c r="Q34" s="102">
        <v>15.9</v>
      </c>
      <c r="R34" s="102">
        <v>14.1</v>
      </c>
      <c r="S34" s="102">
        <v>92.4</v>
      </c>
      <c r="T34" s="102">
        <v>55</v>
      </c>
      <c r="U34" s="102">
        <v>168</v>
      </c>
      <c r="V34" s="165">
        <v>208.8</v>
      </c>
      <c r="W34" s="165">
        <v>417.1</v>
      </c>
      <c r="X34" s="165">
        <v>563.20000000000005</v>
      </c>
      <c r="Y34" s="165">
        <v>786.3</v>
      </c>
      <c r="Z34" s="165">
        <v>631.29999999999995</v>
      </c>
      <c r="AA34" s="165">
        <v>629</v>
      </c>
      <c r="AB34" s="165">
        <v>469.9</v>
      </c>
      <c r="AC34" s="165">
        <v>82.5</v>
      </c>
      <c r="AD34" s="165">
        <v>83.8</v>
      </c>
      <c r="AE34" s="165">
        <v>77.7</v>
      </c>
      <c r="AF34" s="165">
        <v>84.7</v>
      </c>
      <c r="AG34" s="165">
        <v>85.5</v>
      </c>
      <c r="AH34" s="165">
        <v>51.8</v>
      </c>
      <c r="AI34" s="165">
        <v>48.1</v>
      </c>
      <c r="AJ34" s="165">
        <v>46</v>
      </c>
      <c r="AK34" s="165">
        <v>44.5</v>
      </c>
      <c r="AL34" s="165">
        <v>49.5</v>
      </c>
      <c r="AM34" s="165">
        <v>63.4</v>
      </c>
      <c r="AN34" s="165">
        <v>19.600000000000001</v>
      </c>
      <c r="AO34" s="165">
        <v>2.1</v>
      </c>
      <c r="AP34" s="165">
        <v>8.6999999999999993</v>
      </c>
      <c r="AQ34" s="165">
        <v>12.1</v>
      </c>
      <c r="AR34" s="165">
        <v>11.7</v>
      </c>
      <c r="AS34" s="165">
        <v>13.6</v>
      </c>
      <c r="AT34" s="165">
        <v>19.3</v>
      </c>
      <c r="AU34" s="165">
        <v>19.5</v>
      </c>
      <c r="AV34" s="165">
        <v>16.899999999999999</v>
      </c>
      <c r="AW34" s="165">
        <v>17.399999999999999</v>
      </c>
      <c r="AX34" s="165">
        <v>16.3</v>
      </c>
      <c r="AY34" s="165">
        <v>13.1</v>
      </c>
      <c r="AZ34" s="165">
        <v>11.3</v>
      </c>
      <c r="BA34" s="165">
        <v>11.4</v>
      </c>
      <c r="BB34" s="165">
        <v>11.4</v>
      </c>
      <c r="BC34" s="165">
        <v>12.9</v>
      </c>
      <c r="BD34" s="165">
        <v>13.2</v>
      </c>
      <c r="BE34" s="165">
        <v>13.1</v>
      </c>
      <c r="BF34" s="165">
        <v>12.2</v>
      </c>
      <c r="BG34" s="165">
        <v>10.6</v>
      </c>
      <c r="BH34" s="165">
        <v>15.9</v>
      </c>
      <c r="BI34" s="165">
        <v>14.9</v>
      </c>
      <c r="BJ34" s="165">
        <v>14</v>
      </c>
      <c r="BK34" s="165">
        <v>13.7</v>
      </c>
      <c r="BL34" s="165">
        <v>14.1</v>
      </c>
      <c r="BM34" s="165">
        <v>34.6</v>
      </c>
      <c r="BN34" s="165">
        <v>33.200000000000003</v>
      </c>
      <c r="BO34" s="165">
        <v>40.5</v>
      </c>
      <c r="BP34" s="165">
        <v>92.4</v>
      </c>
      <c r="BQ34" s="165">
        <v>98.2</v>
      </c>
      <c r="BR34" s="165">
        <v>113.2</v>
      </c>
      <c r="BS34" s="165">
        <v>103.2</v>
      </c>
      <c r="BT34" s="165">
        <v>55</v>
      </c>
      <c r="BU34" s="165">
        <v>57.7</v>
      </c>
      <c r="BV34" s="165">
        <v>77.5</v>
      </c>
      <c r="BW34" s="165">
        <v>67.8</v>
      </c>
      <c r="BX34" s="165">
        <v>168</v>
      </c>
      <c r="BY34" s="165">
        <v>164.7</v>
      </c>
      <c r="BZ34" s="165">
        <v>149.80000000000001</v>
      </c>
      <c r="CA34" s="165">
        <v>203.5</v>
      </c>
      <c r="CB34" s="165">
        <v>208.8</v>
      </c>
      <c r="CC34" s="165">
        <v>224.6</v>
      </c>
      <c r="CD34" s="165">
        <v>329.9</v>
      </c>
      <c r="CE34" s="165">
        <v>377</v>
      </c>
      <c r="CF34" s="165">
        <v>417.1</v>
      </c>
      <c r="CG34" s="165">
        <v>411.2</v>
      </c>
      <c r="CH34" s="165">
        <v>452.1</v>
      </c>
      <c r="CI34" s="165">
        <v>480.4</v>
      </c>
      <c r="CJ34" s="165">
        <v>563.20000000000005</v>
      </c>
      <c r="CK34" s="165">
        <v>586.20000000000005</v>
      </c>
      <c r="CL34" s="165">
        <v>756.5</v>
      </c>
      <c r="CM34" s="165">
        <v>718.1</v>
      </c>
      <c r="CN34" s="165">
        <v>786.3</v>
      </c>
      <c r="CO34" s="165">
        <v>726.1</v>
      </c>
      <c r="CP34" s="165">
        <v>648.5</v>
      </c>
      <c r="CQ34" s="165">
        <v>618.1</v>
      </c>
      <c r="CR34" s="165">
        <v>631.29999999999995</v>
      </c>
      <c r="CS34" s="165">
        <v>609.29999999999995</v>
      </c>
      <c r="CT34" s="165">
        <v>630.20000000000005</v>
      </c>
      <c r="CU34" s="165">
        <v>656.6</v>
      </c>
      <c r="CV34" s="165">
        <v>629</v>
      </c>
      <c r="CW34" s="165">
        <v>609.5</v>
      </c>
      <c r="CX34" s="165">
        <v>502</v>
      </c>
      <c r="CY34" s="547">
        <v>523</v>
      </c>
      <c r="CZ34" s="547">
        <v>469.9</v>
      </c>
      <c r="DA34" s="547">
        <v>573.1</v>
      </c>
      <c r="DB34" s="547"/>
      <c r="DC34" s="547"/>
      <c r="DD34" s="547"/>
      <c r="DE34" s="139" t="s">
        <v>385</v>
      </c>
      <c r="DF34" s="97"/>
      <c r="DG34" s="97"/>
      <c r="DH34" s="97"/>
      <c r="DI34" s="97"/>
      <c r="DJ34" s="97"/>
      <c r="DK34" s="97"/>
      <c r="DL34" s="97"/>
      <c r="DM34" s="97"/>
      <c r="DN34" s="97"/>
      <c r="DO34" s="97"/>
      <c r="DP34" s="97"/>
      <c r="DQ34" s="97"/>
      <c r="DR34" s="97"/>
      <c r="DS34" s="97"/>
      <c r="DT34" s="97"/>
      <c r="DU34" s="97"/>
      <c r="DV34" s="97"/>
      <c r="DW34" s="97"/>
      <c r="DX34" s="97"/>
      <c r="DY34" s="97"/>
      <c r="DZ34" s="97"/>
      <c r="EA34" s="97"/>
      <c r="EB34" s="97"/>
      <c r="EC34" s="97"/>
      <c r="ED34" s="97"/>
      <c r="EE34" s="97"/>
      <c r="EF34" s="97"/>
      <c r="EG34" s="97"/>
      <c r="EH34" s="97"/>
      <c r="EI34" s="97"/>
      <c r="EJ34" s="97"/>
      <c r="EK34" s="97"/>
      <c r="EL34" s="97"/>
      <c r="EM34" s="97"/>
      <c r="EN34" s="97"/>
      <c r="EO34" s="97"/>
      <c r="EP34" s="97"/>
      <c r="EQ34" s="97"/>
      <c r="ER34" s="97"/>
      <c r="ES34" s="97"/>
      <c r="ET34" s="97"/>
      <c r="EU34" s="97"/>
      <c r="EV34" s="97"/>
      <c r="EW34" s="97"/>
      <c r="EX34" s="97"/>
      <c r="EY34" s="97"/>
      <c r="EZ34" s="97"/>
      <c r="FA34" s="97"/>
      <c r="FB34" s="97"/>
      <c r="FC34" s="97"/>
      <c r="FD34" s="97"/>
      <c r="FE34" s="97"/>
      <c r="FF34" s="97"/>
      <c r="FG34" s="97"/>
      <c r="FH34" s="97"/>
      <c r="FI34" s="97"/>
      <c r="FJ34" s="97"/>
      <c r="FK34" s="97"/>
      <c r="FL34" s="97"/>
      <c r="FM34" s="97"/>
      <c r="FN34" s="97"/>
      <c r="FO34" s="97"/>
      <c r="FP34" s="97"/>
      <c r="FQ34" s="97"/>
      <c r="FR34" s="97"/>
      <c r="FS34" s="97"/>
      <c r="FT34" s="97"/>
      <c r="FU34" s="97"/>
      <c r="FV34" s="97"/>
      <c r="FW34" s="97"/>
      <c r="FX34" s="97"/>
      <c r="FY34" s="97"/>
      <c r="FZ34" s="97"/>
      <c r="GA34" s="97"/>
      <c r="GB34" s="97"/>
      <c r="GC34" s="97"/>
      <c r="GD34" s="97"/>
      <c r="GE34" s="97"/>
    </row>
    <row r="35" spans="2:187" s="99" customFormat="1" ht="35.1" customHeight="1" x14ac:dyDescent="0.35">
      <c r="B35" s="765" t="s">
        <v>11</v>
      </c>
      <c r="C35" s="100">
        <v>3999.9300000000003</v>
      </c>
      <c r="D35" s="100">
        <v>3479.24</v>
      </c>
      <c r="E35" s="100">
        <v>3313.5389999999998</v>
      </c>
      <c r="F35" s="100">
        <v>2930.6869999999999</v>
      </c>
      <c r="G35" s="100">
        <v>3046.1130000000003</v>
      </c>
      <c r="H35" s="100">
        <v>2720.4960000000001</v>
      </c>
      <c r="I35" s="100">
        <v>2503.6799999999998</v>
      </c>
      <c r="J35" s="100">
        <v>4551.5</v>
      </c>
      <c r="K35" s="100">
        <v>5298.8</v>
      </c>
      <c r="L35" s="100">
        <v>5502.1</v>
      </c>
      <c r="M35" s="100">
        <v>5790.5</v>
      </c>
      <c r="N35" s="100">
        <v>5964.4000000000005</v>
      </c>
      <c r="O35" s="100">
        <v>5478.4</v>
      </c>
      <c r="P35" s="100">
        <v>6467.3</v>
      </c>
      <c r="Q35" s="100">
        <v>6378.2</v>
      </c>
      <c r="R35" s="100">
        <v>6183</v>
      </c>
      <c r="S35" s="100">
        <v>5870.7999999999993</v>
      </c>
      <c r="T35" s="100">
        <v>6329.5646630000001</v>
      </c>
      <c r="U35" s="100">
        <v>6582.7</v>
      </c>
      <c r="V35" s="163">
        <v>7073.8</v>
      </c>
      <c r="W35" s="163">
        <v>8286.2999999999993</v>
      </c>
      <c r="X35" s="163">
        <v>8977.4</v>
      </c>
      <c r="Y35" s="163">
        <v>8675.4</v>
      </c>
      <c r="Z35" s="163">
        <v>8938.2000000000007</v>
      </c>
      <c r="AA35" s="163">
        <v>10148.1</v>
      </c>
      <c r="AB35" s="163">
        <v>10990.7</v>
      </c>
      <c r="AC35" s="163">
        <v>4347.2880000000005</v>
      </c>
      <c r="AD35" s="163">
        <v>4630.8999999999996</v>
      </c>
      <c r="AE35" s="163">
        <v>4554.6000000000004</v>
      </c>
      <c r="AF35" s="163">
        <v>4551.5</v>
      </c>
      <c r="AG35" s="163">
        <v>4583.7600000000011</v>
      </c>
      <c r="AH35" s="163">
        <v>4777</v>
      </c>
      <c r="AI35" s="163">
        <v>5180.6000000000004</v>
      </c>
      <c r="AJ35" s="163">
        <v>5298.8</v>
      </c>
      <c r="AK35" s="163">
        <v>5348.9</v>
      </c>
      <c r="AL35" s="163">
        <v>5343.3</v>
      </c>
      <c r="AM35" s="163">
        <v>5361.1</v>
      </c>
      <c r="AN35" s="163">
        <v>5502.1</v>
      </c>
      <c r="AO35" s="163">
        <v>5542.3</v>
      </c>
      <c r="AP35" s="163">
        <v>5438.4</v>
      </c>
      <c r="AQ35" s="163">
        <v>5520</v>
      </c>
      <c r="AR35" s="163">
        <v>5790.5</v>
      </c>
      <c r="AS35" s="163">
        <v>5771.2</v>
      </c>
      <c r="AT35" s="163">
        <v>6582.5</v>
      </c>
      <c r="AU35" s="163">
        <v>6275.5</v>
      </c>
      <c r="AV35" s="163">
        <v>5964.4000000000005</v>
      </c>
      <c r="AW35" s="163">
        <v>5680.4000000000005</v>
      </c>
      <c r="AX35" s="163">
        <v>5677.8</v>
      </c>
      <c r="AY35" s="163">
        <v>6007.5999999999995</v>
      </c>
      <c r="AZ35" s="163">
        <v>5478.4</v>
      </c>
      <c r="BA35" s="163">
        <v>6184.1</v>
      </c>
      <c r="BB35" s="163">
        <v>6243.1</v>
      </c>
      <c r="BC35" s="163">
        <v>6662.2</v>
      </c>
      <c r="BD35" s="163">
        <v>6467.3</v>
      </c>
      <c r="BE35" s="163">
        <v>6402</v>
      </c>
      <c r="BF35" s="163">
        <v>6718.9</v>
      </c>
      <c r="BG35" s="163">
        <v>6476.3</v>
      </c>
      <c r="BH35" s="163">
        <v>6378.2</v>
      </c>
      <c r="BI35" s="163">
        <v>6322.3</v>
      </c>
      <c r="BJ35" s="163">
        <v>6597.3</v>
      </c>
      <c r="BK35" s="163">
        <v>6606.3</v>
      </c>
      <c r="BL35" s="163">
        <v>6183</v>
      </c>
      <c r="BM35" s="163">
        <v>6175.9</v>
      </c>
      <c r="BN35" s="163">
        <v>6417.8</v>
      </c>
      <c r="BO35" s="163">
        <v>6282.2999999999993</v>
      </c>
      <c r="BP35" s="163">
        <v>5870.7999999999993</v>
      </c>
      <c r="BQ35" s="163">
        <v>6001.5</v>
      </c>
      <c r="BR35" s="163">
        <v>6172.5999999999995</v>
      </c>
      <c r="BS35" s="163">
        <v>6255.3</v>
      </c>
      <c r="BT35" s="163">
        <v>6329.5646630000001</v>
      </c>
      <c r="BU35" s="163">
        <v>6214.8</v>
      </c>
      <c r="BV35" s="163">
        <v>6309.3</v>
      </c>
      <c r="BW35" s="163">
        <v>6371.9</v>
      </c>
      <c r="BX35" s="163">
        <v>6582.7</v>
      </c>
      <c r="BY35" s="163">
        <v>6811.5</v>
      </c>
      <c r="BZ35" s="163">
        <v>7040.1</v>
      </c>
      <c r="CA35" s="163">
        <v>7035.4</v>
      </c>
      <c r="CB35" s="163">
        <v>7089.9</v>
      </c>
      <c r="CC35" s="163">
        <v>7057.6</v>
      </c>
      <c r="CD35" s="163">
        <v>7572.5</v>
      </c>
      <c r="CE35" s="163">
        <v>8051.2</v>
      </c>
      <c r="CF35" s="163">
        <v>8293.4</v>
      </c>
      <c r="CG35" s="163">
        <v>7995.4</v>
      </c>
      <c r="CH35" s="163">
        <v>8254.6</v>
      </c>
      <c r="CI35" s="163">
        <v>8682.7000000000007</v>
      </c>
      <c r="CJ35" s="163">
        <v>8977.4</v>
      </c>
      <c r="CK35" s="163">
        <v>8498.1</v>
      </c>
      <c r="CL35" s="163">
        <v>8673.5</v>
      </c>
      <c r="CM35" s="163">
        <v>8581</v>
      </c>
      <c r="CN35" s="163">
        <v>8675.4</v>
      </c>
      <c r="CO35" s="163">
        <v>8843.6</v>
      </c>
      <c r="CP35" s="163">
        <v>8850.2000000000007</v>
      </c>
      <c r="CQ35" s="163">
        <v>8841.9</v>
      </c>
      <c r="CR35" s="163">
        <v>8938.2000000000007</v>
      </c>
      <c r="CS35" s="163">
        <v>9062</v>
      </c>
      <c r="CT35" s="163">
        <v>9638.7999999999993</v>
      </c>
      <c r="CU35" s="163">
        <v>9831.7000000000007</v>
      </c>
      <c r="CV35" s="163">
        <v>10148.1</v>
      </c>
      <c r="CW35" s="546">
        <v>10617.8</v>
      </c>
      <c r="CX35" s="163">
        <v>10778.8</v>
      </c>
      <c r="CY35" s="546">
        <v>10865.8</v>
      </c>
      <c r="CZ35" s="546">
        <v>10990.7</v>
      </c>
      <c r="DA35" s="546">
        <v>11435.5</v>
      </c>
      <c r="DB35" s="546"/>
      <c r="DC35" s="546"/>
      <c r="DD35" s="546"/>
      <c r="DE35" s="138" t="s">
        <v>216</v>
      </c>
      <c r="DF35" s="97"/>
      <c r="DG35" s="97"/>
      <c r="DH35" s="97"/>
      <c r="DI35" s="97"/>
      <c r="DJ35" s="97"/>
      <c r="DK35" s="97"/>
      <c r="DL35" s="97"/>
      <c r="DM35" s="97"/>
      <c r="DN35" s="97"/>
      <c r="DO35" s="97"/>
      <c r="DP35" s="97"/>
      <c r="DQ35" s="97"/>
      <c r="DR35" s="97"/>
      <c r="DS35" s="97"/>
      <c r="DT35" s="97"/>
      <c r="DU35" s="97"/>
      <c r="DV35" s="97"/>
      <c r="DW35" s="97"/>
      <c r="DX35" s="97"/>
      <c r="DY35" s="97"/>
      <c r="DZ35" s="97"/>
      <c r="EA35" s="97"/>
      <c r="EB35" s="97"/>
      <c r="EC35" s="97"/>
      <c r="ED35" s="97"/>
      <c r="EE35" s="97"/>
      <c r="EF35" s="97"/>
      <c r="EG35" s="97"/>
      <c r="EH35" s="97"/>
      <c r="EI35" s="97"/>
      <c r="EJ35" s="97"/>
      <c r="EK35" s="97"/>
      <c r="EL35" s="97"/>
      <c r="EM35" s="97"/>
      <c r="EN35" s="97"/>
      <c r="EO35" s="97"/>
      <c r="EP35" s="97"/>
      <c r="EQ35" s="97"/>
      <c r="ER35" s="97"/>
      <c r="ES35" s="97"/>
      <c r="ET35" s="97"/>
      <c r="EU35" s="97"/>
      <c r="EV35" s="97"/>
      <c r="EW35" s="97"/>
      <c r="EX35" s="97"/>
      <c r="EY35" s="97"/>
      <c r="EZ35" s="97"/>
      <c r="FA35" s="97"/>
      <c r="FB35" s="97"/>
      <c r="FC35" s="97"/>
      <c r="FD35" s="97"/>
      <c r="FE35" s="97"/>
      <c r="FF35" s="97"/>
      <c r="FG35" s="97"/>
      <c r="FH35" s="97"/>
      <c r="FI35" s="97"/>
      <c r="FJ35" s="97"/>
      <c r="FK35" s="97"/>
      <c r="FL35" s="97"/>
      <c r="FM35" s="97"/>
      <c r="FN35" s="97"/>
      <c r="FO35" s="97"/>
      <c r="FP35" s="97"/>
      <c r="FQ35" s="97"/>
      <c r="FR35" s="97"/>
      <c r="FS35" s="97"/>
      <c r="FT35" s="97"/>
      <c r="FU35" s="97"/>
      <c r="FV35" s="97"/>
      <c r="FW35" s="97"/>
      <c r="FX35" s="97"/>
      <c r="FY35" s="97"/>
      <c r="FZ35" s="97"/>
      <c r="GA35" s="97"/>
      <c r="GB35" s="97"/>
      <c r="GC35" s="97"/>
      <c r="GD35" s="97"/>
      <c r="GE35" s="97"/>
    </row>
    <row r="36" spans="2:187" s="99" customFormat="1" ht="35.1" customHeight="1" x14ac:dyDescent="0.35">
      <c r="B36" s="471" t="s">
        <v>226</v>
      </c>
      <c r="C36" s="102">
        <v>128.5</v>
      </c>
      <c r="D36" s="102">
        <v>193.6</v>
      </c>
      <c r="E36" s="102">
        <v>145</v>
      </c>
      <c r="F36" s="102">
        <v>167.1</v>
      </c>
      <c r="G36" s="102">
        <v>291</v>
      </c>
      <c r="H36" s="102">
        <v>263.8</v>
      </c>
      <c r="I36" s="102">
        <v>203.5</v>
      </c>
      <c r="J36" s="102">
        <v>155.30000000000001</v>
      </c>
      <c r="K36" s="102">
        <v>147.80000000000001</v>
      </c>
      <c r="L36" s="102">
        <v>149.69999999999999</v>
      </c>
      <c r="M36" s="102">
        <v>156.5</v>
      </c>
      <c r="N36" s="102">
        <v>148.80000000000001</v>
      </c>
      <c r="O36" s="102">
        <v>288.8</v>
      </c>
      <c r="P36" s="102">
        <v>178.28399999999999</v>
      </c>
      <c r="Q36" s="102">
        <v>184</v>
      </c>
      <c r="R36" s="102">
        <v>206.8</v>
      </c>
      <c r="S36" s="102">
        <v>271.3</v>
      </c>
      <c r="T36" s="102">
        <v>189.7</v>
      </c>
      <c r="U36" s="102">
        <v>235.1</v>
      </c>
      <c r="V36" s="165">
        <v>282.10000000000002</v>
      </c>
      <c r="W36" s="165">
        <v>307.5</v>
      </c>
      <c r="X36" s="165">
        <v>399.7</v>
      </c>
      <c r="Y36" s="165">
        <v>388.9</v>
      </c>
      <c r="Z36" s="165">
        <v>465.1</v>
      </c>
      <c r="AA36" s="165">
        <v>516.20000000000005</v>
      </c>
      <c r="AB36" s="165">
        <v>807.1</v>
      </c>
      <c r="AC36" s="165">
        <v>145.80000000000001</v>
      </c>
      <c r="AD36" s="165">
        <v>150.80000000000001</v>
      </c>
      <c r="AE36" s="165">
        <v>153.1</v>
      </c>
      <c r="AF36" s="165">
        <v>155.30000000000001</v>
      </c>
      <c r="AG36" s="165">
        <v>183.4</v>
      </c>
      <c r="AH36" s="165">
        <v>172.8</v>
      </c>
      <c r="AI36" s="165">
        <v>147.1</v>
      </c>
      <c r="AJ36" s="165">
        <v>147.80000000000001</v>
      </c>
      <c r="AK36" s="165">
        <v>162.6</v>
      </c>
      <c r="AL36" s="165">
        <v>174.5</v>
      </c>
      <c r="AM36" s="165">
        <v>162.80000000000001</v>
      </c>
      <c r="AN36" s="165">
        <v>149.69999999999999</v>
      </c>
      <c r="AO36" s="165">
        <v>141.69999999999999</v>
      </c>
      <c r="AP36" s="165">
        <v>136.19999999999999</v>
      </c>
      <c r="AQ36" s="165">
        <v>133.30000000000001</v>
      </c>
      <c r="AR36" s="165">
        <v>156.5</v>
      </c>
      <c r="AS36" s="165">
        <v>157.9</v>
      </c>
      <c r="AT36" s="165">
        <v>147</v>
      </c>
      <c r="AU36" s="165">
        <v>162.1</v>
      </c>
      <c r="AV36" s="165">
        <v>148.80000000000001</v>
      </c>
      <c r="AW36" s="165">
        <v>222</v>
      </c>
      <c r="AX36" s="165">
        <v>189.9</v>
      </c>
      <c r="AY36" s="165">
        <v>329.2</v>
      </c>
      <c r="AZ36" s="165">
        <v>288.8</v>
      </c>
      <c r="BA36" s="165">
        <v>307.39999999999998</v>
      </c>
      <c r="BB36" s="165">
        <v>249</v>
      </c>
      <c r="BC36" s="165">
        <v>254.7</v>
      </c>
      <c r="BD36" s="165">
        <v>178.28399999999999</v>
      </c>
      <c r="BE36" s="165">
        <v>212.4</v>
      </c>
      <c r="BF36" s="165">
        <v>205.5</v>
      </c>
      <c r="BG36" s="165">
        <v>208.2</v>
      </c>
      <c r="BH36" s="165">
        <v>184</v>
      </c>
      <c r="BI36" s="165">
        <v>166.7</v>
      </c>
      <c r="BJ36" s="165">
        <v>160</v>
      </c>
      <c r="BK36" s="165">
        <v>186.7</v>
      </c>
      <c r="BL36" s="165">
        <v>206.8</v>
      </c>
      <c r="BM36" s="165">
        <v>253.2</v>
      </c>
      <c r="BN36" s="165">
        <v>260.8</v>
      </c>
      <c r="BO36" s="165">
        <v>260.89999999999998</v>
      </c>
      <c r="BP36" s="165">
        <v>271.3</v>
      </c>
      <c r="BQ36" s="165">
        <v>269.10000000000002</v>
      </c>
      <c r="BR36" s="165">
        <v>227.4</v>
      </c>
      <c r="BS36" s="165">
        <v>220.2</v>
      </c>
      <c r="BT36" s="165">
        <v>189.7</v>
      </c>
      <c r="BU36" s="165">
        <v>205.9</v>
      </c>
      <c r="BV36" s="165">
        <v>201.7</v>
      </c>
      <c r="BW36" s="165">
        <v>210.70000000000002</v>
      </c>
      <c r="BX36" s="165">
        <v>235.1</v>
      </c>
      <c r="BY36" s="165">
        <v>261.2</v>
      </c>
      <c r="BZ36" s="165">
        <v>269.5</v>
      </c>
      <c r="CA36" s="165">
        <v>253.7</v>
      </c>
      <c r="CB36" s="165">
        <v>282.10000000000002</v>
      </c>
      <c r="CC36" s="165">
        <v>307.8</v>
      </c>
      <c r="CD36" s="165">
        <v>308.60000000000002</v>
      </c>
      <c r="CE36" s="165">
        <v>341.4</v>
      </c>
      <c r="CF36" s="165">
        <v>307.5</v>
      </c>
      <c r="CG36" s="165">
        <v>312.89999999999998</v>
      </c>
      <c r="CH36" s="165">
        <v>329.4</v>
      </c>
      <c r="CI36" s="165">
        <v>449.4</v>
      </c>
      <c r="CJ36" s="165">
        <v>399.7</v>
      </c>
      <c r="CK36" s="165">
        <v>606.29999999999995</v>
      </c>
      <c r="CL36" s="165">
        <v>477.6</v>
      </c>
      <c r="CM36" s="165">
        <v>431.4</v>
      </c>
      <c r="CN36" s="165">
        <v>388.9</v>
      </c>
      <c r="CO36" s="165">
        <v>450.9</v>
      </c>
      <c r="CP36" s="165">
        <v>475.4</v>
      </c>
      <c r="CQ36" s="165">
        <v>493.8</v>
      </c>
      <c r="CR36" s="165">
        <v>465.1</v>
      </c>
      <c r="CS36" s="165">
        <v>499.8</v>
      </c>
      <c r="CT36" s="165">
        <v>560.79999999999995</v>
      </c>
      <c r="CU36" s="165">
        <v>531.4</v>
      </c>
      <c r="CV36" s="165">
        <v>516.20000000000005</v>
      </c>
      <c r="CW36" s="547">
        <v>567.6</v>
      </c>
      <c r="CX36" s="165">
        <v>617.79999999999995</v>
      </c>
      <c r="CY36" s="547">
        <v>644.1</v>
      </c>
      <c r="CZ36" s="547">
        <v>807.1</v>
      </c>
      <c r="DA36" s="547">
        <v>781.5</v>
      </c>
      <c r="DB36" s="547"/>
      <c r="DC36" s="547"/>
      <c r="DD36" s="547"/>
      <c r="DE36" s="139" t="s">
        <v>388</v>
      </c>
      <c r="DF36" s="97"/>
      <c r="DG36" s="97"/>
      <c r="DH36" s="97"/>
      <c r="DI36" s="97"/>
      <c r="DJ36" s="97"/>
      <c r="DK36" s="97"/>
      <c r="DL36" s="97"/>
      <c r="DM36" s="97"/>
      <c r="DN36" s="97"/>
      <c r="DO36" s="97"/>
      <c r="DP36" s="97"/>
      <c r="DQ36" s="97"/>
      <c r="DR36" s="97"/>
      <c r="DS36" s="97"/>
      <c r="DT36" s="97"/>
      <c r="DU36" s="97"/>
      <c r="DV36" s="97"/>
      <c r="DW36" s="97"/>
      <c r="DX36" s="97"/>
      <c r="DY36" s="97"/>
      <c r="DZ36" s="97"/>
      <c r="EA36" s="97"/>
      <c r="EB36" s="97"/>
      <c r="EC36" s="97"/>
      <c r="ED36" s="97"/>
      <c r="EE36" s="97"/>
      <c r="EF36" s="97"/>
      <c r="EG36" s="97"/>
      <c r="EH36" s="97"/>
      <c r="EI36" s="97"/>
      <c r="EJ36" s="97"/>
      <c r="EK36" s="97"/>
      <c r="EL36" s="97"/>
      <c r="EM36" s="97"/>
      <c r="EN36" s="97"/>
      <c r="EO36" s="97"/>
      <c r="EP36" s="97"/>
      <c r="EQ36" s="97"/>
      <c r="ER36" s="97"/>
      <c r="ES36" s="97"/>
      <c r="ET36" s="97"/>
      <c r="EU36" s="97"/>
      <c r="EV36" s="97"/>
      <c r="EW36" s="97"/>
      <c r="EX36" s="97"/>
      <c r="EY36" s="97"/>
      <c r="EZ36" s="97"/>
      <c r="FA36" s="97"/>
      <c r="FB36" s="97"/>
      <c r="FC36" s="97"/>
      <c r="FD36" s="97"/>
      <c r="FE36" s="97"/>
      <c r="FF36" s="97"/>
      <c r="FG36" s="97"/>
      <c r="FH36" s="97"/>
      <c r="FI36" s="97"/>
      <c r="FJ36" s="97"/>
      <c r="FK36" s="97"/>
      <c r="FL36" s="97"/>
      <c r="FM36" s="97"/>
      <c r="FN36" s="97"/>
      <c r="FO36" s="97"/>
      <c r="FP36" s="97"/>
      <c r="FQ36" s="97"/>
      <c r="FR36" s="97"/>
      <c r="FS36" s="97"/>
      <c r="FT36" s="97"/>
      <c r="FU36" s="97"/>
      <c r="FV36" s="97"/>
      <c r="FW36" s="97"/>
      <c r="FX36" s="97"/>
      <c r="FY36" s="97"/>
      <c r="FZ36" s="97"/>
      <c r="GA36" s="97"/>
      <c r="GB36" s="97"/>
      <c r="GC36" s="97"/>
      <c r="GD36" s="97"/>
      <c r="GE36" s="97"/>
    </row>
    <row r="37" spans="2:187" s="99" customFormat="1" ht="35.1" customHeight="1" x14ac:dyDescent="0.35">
      <c r="B37" s="472" t="s">
        <v>6</v>
      </c>
      <c r="C37" s="101">
        <v>0.21</v>
      </c>
      <c r="D37" s="101">
        <v>0.16800000000000001</v>
      </c>
      <c r="E37" s="101">
        <v>0.95499999999999996</v>
      </c>
      <c r="F37" s="101">
        <v>0.21299999999999999</v>
      </c>
      <c r="G37" s="101">
        <v>0.28699999999999998</v>
      </c>
      <c r="H37" s="101">
        <v>2.9039999999999999</v>
      </c>
      <c r="I37" s="101">
        <v>0.52</v>
      </c>
      <c r="J37" s="101">
        <v>1.7</v>
      </c>
      <c r="K37" s="101">
        <v>29.7</v>
      </c>
      <c r="L37" s="101">
        <v>3.4</v>
      </c>
      <c r="M37" s="101">
        <v>32.299999999999997</v>
      </c>
      <c r="N37" s="101">
        <v>33.9</v>
      </c>
      <c r="O37" s="101">
        <v>48.8</v>
      </c>
      <c r="P37" s="101">
        <v>57.3</v>
      </c>
      <c r="Q37" s="101">
        <v>160.1</v>
      </c>
      <c r="R37" s="101">
        <v>267.5</v>
      </c>
      <c r="S37" s="101">
        <v>196.1</v>
      </c>
      <c r="T37" s="101">
        <v>224.81032799999997</v>
      </c>
      <c r="U37" s="101">
        <v>383.9</v>
      </c>
      <c r="V37" s="164">
        <v>468.8</v>
      </c>
      <c r="W37" s="164">
        <v>528.6</v>
      </c>
      <c r="X37" s="164">
        <v>662.9</v>
      </c>
      <c r="Y37" s="164">
        <v>555.6</v>
      </c>
      <c r="Z37" s="164">
        <v>644.9</v>
      </c>
      <c r="AA37" s="164">
        <v>160.30000000000001</v>
      </c>
      <c r="AB37" s="164">
        <v>181.8</v>
      </c>
      <c r="AC37" s="164">
        <v>1.6719999999999999</v>
      </c>
      <c r="AD37" s="164">
        <v>0.56000000000000005</v>
      </c>
      <c r="AE37" s="164">
        <v>1.1000000000000001</v>
      </c>
      <c r="AF37" s="164">
        <v>1.7</v>
      </c>
      <c r="AG37" s="164">
        <v>25.7</v>
      </c>
      <c r="AH37" s="164">
        <v>28.2</v>
      </c>
      <c r="AI37" s="164">
        <v>2.9</v>
      </c>
      <c r="AJ37" s="164">
        <v>29.7</v>
      </c>
      <c r="AK37" s="164">
        <v>2.6</v>
      </c>
      <c r="AL37" s="164">
        <v>2.1</v>
      </c>
      <c r="AM37" s="164">
        <v>2.6</v>
      </c>
      <c r="AN37" s="164">
        <v>3.4</v>
      </c>
      <c r="AO37" s="164">
        <v>0</v>
      </c>
      <c r="AP37" s="164">
        <v>20</v>
      </c>
      <c r="AQ37" s="164">
        <v>27.7</v>
      </c>
      <c r="AR37" s="164">
        <v>32.299999999999997</v>
      </c>
      <c r="AS37" s="164">
        <v>31.1</v>
      </c>
      <c r="AT37" s="164">
        <v>35.4</v>
      </c>
      <c r="AU37" s="164">
        <v>35.700000000000003</v>
      </c>
      <c r="AV37" s="164">
        <v>33.9</v>
      </c>
      <c r="AW37" s="164">
        <v>39.9</v>
      </c>
      <c r="AX37" s="164">
        <v>47.9</v>
      </c>
      <c r="AY37" s="164">
        <v>52.2</v>
      </c>
      <c r="AZ37" s="164">
        <v>48.8</v>
      </c>
      <c r="BA37" s="164">
        <v>48.9</v>
      </c>
      <c r="BB37" s="164">
        <v>36.5</v>
      </c>
      <c r="BC37" s="164">
        <v>45.8</v>
      </c>
      <c r="BD37" s="164">
        <v>57.3</v>
      </c>
      <c r="BE37" s="164">
        <v>65.7</v>
      </c>
      <c r="BF37" s="164">
        <v>52.6</v>
      </c>
      <c r="BG37" s="164">
        <v>53.5</v>
      </c>
      <c r="BH37" s="164">
        <v>160.1</v>
      </c>
      <c r="BI37" s="164">
        <v>252.90000000000003</v>
      </c>
      <c r="BJ37" s="164">
        <v>283.39999999999998</v>
      </c>
      <c r="BK37" s="164">
        <v>317.7</v>
      </c>
      <c r="BL37" s="164">
        <v>267.5</v>
      </c>
      <c r="BM37" s="164">
        <v>299</v>
      </c>
      <c r="BN37" s="164">
        <v>221</v>
      </c>
      <c r="BO37" s="164">
        <v>220.2</v>
      </c>
      <c r="BP37" s="164">
        <v>196.1</v>
      </c>
      <c r="BQ37" s="164">
        <v>245.6</v>
      </c>
      <c r="BR37" s="164">
        <v>122.69999999999999</v>
      </c>
      <c r="BS37" s="164">
        <v>180.2</v>
      </c>
      <c r="BT37" s="164">
        <v>224.81032799999997</v>
      </c>
      <c r="BU37" s="164">
        <v>313.60000000000002</v>
      </c>
      <c r="BV37" s="164">
        <v>282</v>
      </c>
      <c r="BW37" s="164">
        <v>253.10000000000002</v>
      </c>
      <c r="BX37" s="164">
        <v>383.9</v>
      </c>
      <c r="BY37" s="164">
        <v>388.2</v>
      </c>
      <c r="BZ37" s="164">
        <v>484.9</v>
      </c>
      <c r="CA37" s="164">
        <v>503.9</v>
      </c>
      <c r="CB37" s="164">
        <v>468.8</v>
      </c>
      <c r="CC37" s="164">
        <v>450.5</v>
      </c>
      <c r="CD37" s="164">
        <v>418.2</v>
      </c>
      <c r="CE37" s="164">
        <v>357.7</v>
      </c>
      <c r="CF37" s="164">
        <v>521.5</v>
      </c>
      <c r="CG37" s="164">
        <v>715.2</v>
      </c>
      <c r="CH37" s="164">
        <v>717.1</v>
      </c>
      <c r="CI37" s="164">
        <v>671.1</v>
      </c>
      <c r="CJ37" s="164">
        <v>662.9</v>
      </c>
      <c r="CK37" s="164">
        <v>685.5</v>
      </c>
      <c r="CL37" s="164">
        <v>669.3</v>
      </c>
      <c r="CM37" s="164">
        <v>629.20000000000005</v>
      </c>
      <c r="CN37" s="164">
        <v>555.6</v>
      </c>
      <c r="CO37" s="164">
        <v>676.9</v>
      </c>
      <c r="CP37" s="164">
        <v>773.8</v>
      </c>
      <c r="CQ37" s="164">
        <v>682.3</v>
      </c>
      <c r="CR37" s="164">
        <v>644.9</v>
      </c>
      <c r="CS37" s="164">
        <v>805.5</v>
      </c>
      <c r="CT37" s="164">
        <v>435.4</v>
      </c>
      <c r="CU37" s="164">
        <v>455.4</v>
      </c>
      <c r="CV37" s="164">
        <v>160.30000000000001</v>
      </c>
      <c r="CW37" s="545">
        <v>185.8</v>
      </c>
      <c r="CX37" s="164">
        <v>159.69999999999999</v>
      </c>
      <c r="CY37" s="545">
        <v>197.3</v>
      </c>
      <c r="CZ37" s="545">
        <v>181.8</v>
      </c>
      <c r="DA37" s="545">
        <v>198.4</v>
      </c>
      <c r="DB37" s="545"/>
      <c r="DC37" s="545"/>
      <c r="DD37" s="545"/>
      <c r="DE37" s="140" t="s">
        <v>384</v>
      </c>
      <c r="DF37" s="97"/>
      <c r="DG37" s="97"/>
      <c r="DH37" s="97"/>
      <c r="DI37" s="97"/>
      <c r="DJ37" s="97"/>
      <c r="DK37" s="97"/>
      <c r="DL37" s="97"/>
      <c r="DM37" s="97"/>
      <c r="DN37" s="97"/>
      <c r="DO37" s="97"/>
      <c r="DP37" s="97"/>
      <c r="DQ37" s="97"/>
      <c r="DR37" s="97"/>
      <c r="DS37" s="97"/>
      <c r="DT37" s="97"/>
      <c r="DU37" s="97"/>
      <c r="DV37" s="97"/>
      <c r="DW37" s="97"/>
      <c r="DX37" s="97"/>
      <c r="DY37" s="97"/>
      <c r="DZ37" s="97"/>
      <c r="EA37" s="97"/>
      <c r="EB37" s="97"/>
      <c r="EC37" s="97"/>
      <c r="ED37" s="97"/>
      <c r="EE37" s="97"/>
      <c r="EF37" s="97"/>
      <c r="EG37" s="97"/>
      <c r="EH37" s="97"/>
      <c r="EI37" s="97"/>
      <c r="EJ37" s="97"/>
      <c r="EK37" s="97"/>
      <c r="EL37" s="97"/>
      <c r="EM37" s="97"/>
      <c r="EN37" s="97"/>
      <c r="EO37" s="97"/>
      <c r="EP37" s="97"/>
      <c r="EQ37" s="97"/>
      <c r="ER37" s="97"/>
      <c r="ES37" s="97"/>
      <c r="ET37" s="97"/>
      <c r="EU37" s="97"/>
      <c r="EV37" s="97"/>
      <c r="EW37" s="97"/>
      <c r="EX37" s="97"/>
      <c r="EY37" s="97"/>
      <c r="EZ37" s="97"/>
      <c r="FA37" s="97"/>
      <c r="FB37" s="97"/>
      <c r="FC37" s="97"/>
      <c r="FD37" s="97"/>
      <c r="FE37" s="97"/>
      <c r="FF37" s="97"/>
      <c r="FG37" s="97"/>
      <c r="FH37" s="97"/>
      <c r="FI37" s="97"/>
      <c r="FJ37" s="97"/>
      <c r="FK37" s="97"/>
      <c r="FL37" s="97"/>
      <c r="FM37" s="97"/>
      <c r="FN37" s="97"/>
      <c r="FO37" s="97"/>
      <c r="FP37" s="97"/>
      <c r="FQ37" s="97"/>
      <c r="FR37" s="97"/>
      <c r="FS37" s="97"/>
      <c r="FT37" s="97"/>
      <c r="FU37" s="97"/>
      <c r="FV37" s="97"/>
      <c r="FW37" s="97"/>
      <c r="FX37" s="97"/>
      <c r="FY37" s="97"/>
      <c r="FZ37" s="97"/>
      <c r="GA37" s="97"/>
      <c r="GB37" s="97"/>
      <c r="GC37" s="97"/>
      <c r="GD37" s="97"/>
      <c r="GE37" s="97"/>
    </row>
    <row r="38" spans="2:187" s="99" customFormat="1" ht="35.1" customHeight="1" x14ac:dyDescent="0.35">
      <c r="B38" s="469" t="s">
        <v>17</v>
      </c>
      <c r="C38" s="98">
        <v>0</v>
      </c>
      <c r="D38" s="98">
        <v>0</v>
      </c>
      <c r="E38" s="98">
        <v>0</v>
      </c>
      <c r="F38" s="98">
        <v>0</v>
      </c>
      <c r="G38" s="98">
        <v>0</v>
      </c>
      <c r="H38" s="98">
        <v>0</v>
      </c>
      <c r="I38" s="98">
        <v>0</v>
      </c>
      <c r="J38" s="98">
        <v>0</v>
      </c>
      <c r="K38" s="98">
        <v>0</v>
      </c>
      <c r="L38" s="98">
        <v>0</v>
      </c>
      <c r="M38" s="98">
        <v>0</v>
      </c>
      <c r="N38" s="98">
        <v>0</v>
      </c>
      <c r="O38" s="98">
        <v>0</v>
      </c>
      <c r="P38" s="98">
        <v>0</v>
      </c>
      <c r="Q38" s="98">
        <v>0</v>
      </c>
      <c r="R38" s="98">
        <v>0</v>
      </c>
      <c r="S38" s="98">
        <v>0</v>
      </c>
      <c r="T38" s="98">
        <v>0</v>
      </c>
      <c r="U38" s="98">
        <v>0</v>
      </c>
      <c r="V38" s="166">
        <v>0</v>
      </c>
      <c r="W38" s="166">
        <v>0</v>
      </c>
      <c r="X38" s="166">
        <v>0</v>
      </c>
      <c r="Y38" s="166">
        <v>0</v>
      </c>
      <c r="Z38" s="166">
        <v>0</v>
      </c>
      <c r="AA38" s="166">
        <v>0</v>
      </c>
      <c r="AB38" s="166">
        <v>0</v>
      </c>
      <c r="AC38" s="166">
        <v>0</v>
      </c>
      <c r="AD38" s="166">
        <v>0</v>
      </c>
      <c r="AE38" s="166">
        <v>0</v>
      </c>
      <c r="AF38" s="166">
        <v>0</v>
      </c>
      <c r="AG38" s="166">
        <v>0</v>
      </c>
      <c r="AH38" s="166">
        <v>0</v>
      </c>
      <c r="AI38" s="166">
        <v>0</v>
      </c>
      <c r="AJ38" s="166">
        <v>0</v>
      </c>
      <c r="AK38" s="166">
        <v>0</v>
      </c>
      <c r="AL38" s="166">
        <v>0</v>
      </c>
      <c r="AM38" s="166">
        <v>0</v>
      </c>
      <c r="AN38" s="166">
        <v>0</v>
      </c>
      <c r="AO38" s="166">
        <v>0</v>
      </c>
      <c r="AP38" s="166">
        <v>0</v>
      </c>
      <c r="AQ38" s="166">
        <v>0</v>
      </c>
      <c r="AR38" s="166">
        <v>0</v>
      </c>
      <c r="AS38" s="166">
        <v>0</v>
      </c>
      <c r="AT38" s="166">
        <v>0</v>
      </c>
      <c r="AU38" s="166">
        <v>0</v>
      </c>
      <c r="AV38" s="166">
        <v>0</v>
      </c>
      <c r="AW38" s="166">
        <v>0</v>
      </c>
      <c r="AX38" s="166">
        <v>0</v>
      </c>
      <c r="AY38" s="166">
        <v>0</v>
      </c>
      <c r="AZ38" s="166">
        <v>0</v>
      </c>
      <c r="BA38" s="166">
        <v>0</v>
      </c>
      <c r="BB38" s="166">
        <v>0</v>
      </c>
      <c r="BC38" s="166">
        <v>0</v>
      </c>
      <c r="BD38" s="166">
        <v>0</v>
      </c>
      <c r="BE38" s="166">
        <v>0</v>
      </c>
      <c r="BF38" s="166">
        <v>0</v>
      </c>
      <c r="BG38" s="166">
        <v>0</v>
      </c>
      <c r="BH38" s="166">
        <v>0</v>
      </c>
      <c r="BI38" s="166">
        <v>0</v>
      </c>
      <c r="BJ38" s="166">
        <v>0</v>
      </c>
      <c r="BK38" s="166">
        <v>0</v>
      </c>
      <c r="BL38" s="166">
        <v>0</v>
      </c>
      <c r="BM38" s="166">
        <v>0</v>
      </c>
      <c r="BN38" s="166">
        <v>0</v>
      </c>
      <c r="BO38" s="166">
        <v>0</v>
      </c>
      <c r="BP38" s="166">
        <v>0</v>
      </c>
      <c r="BQ38" s="166">
        <v>0</v>
      </c>
      <c r="BR38" s="166">
        <v>0</v>
      </c>
      <c r="BS38" s="166">
        <v>0</v>
      </c>
      <c r="BT38" s="166">
        <v>0</v>
      </c>
      <c r="BU38" s="166">
        <v>0</v>
      </c>
      <c r="BV38" s="166">
        <v>0</v>
      </c>
      <c r="BW38" s="166">
        <v>0</v>
      </c>
      <c r="BX38" s="166">
        <v>0</v>
      </c>
      <c r="BY38" s="166">
        <v>0</v>
      </c>
      <c r="BZ38" s="166">
        <v>0</v>
      </c>
      <c r="CA38" s="166">
        <v>0</v>
      </c>
      <c r="CB38" s="166">
        <v>0</v>
      </c>
      <c r="CC38" s="166">
        <v>0</v>
      </c>
      <c r="CD38" s="166">
        <v>0</v>
      </c>
      <c r="CE38" s="166">
        <v>0</v>
      </c>
      <c r="CF38" s="166">
        <v>0</v>
      </c>
      <c r="CG38" s="166">
        <v>0</v>
      </c>
      <c r="CH38" s="166">
        <v>0</v>
      </c>
      <c r="CI38" s="166">
        <v>0</v>
      </c>
      <c r="CJ38" s="166">
        <v>0</v>
      </c>
      <c r="CK38" s="166">
        <v>0</v>
      </c>
      <c r="CL38" s="166">
        <v>0</v>
      </c>
      <c r="CM38" s="166">
        <v>0</v>
      </c>
      <c r="CN38" s="166">
        <v>0</v>
      </c>
      <c r="CO38" s="166">
        <v>0</v>
      </c>
      <c r="CP38" s="166">
        <v>0</v>
      </c>
      <c r="CQ38" s="166">
        <v>0</v>
      </c>
      <c r="CR38" s="166">
        <v>0</v>
      </c>
      <c r="CS38" s="166">
        <v>0</v>
      </c>
      <c r="CT38" s="166">
        <v>0</v>
      </c>
      <c r="CU38" s="166">
        <v>0</v>
      </c>
      <c r="CV38" s="166">
        <v>0</v>
      </c>
      <c r="CW38" s="544">
        <v>0</v>
      </c>
      <c r="CX38" s="166">
        <v>0</v>
      </c>
      <c r="CY38" s="544">
        <v>0</v>
      </c>
      <c r="CZ38" s="544">
        <v>0</v>
      </c>
      <c r="DA38" s="544">
        <v>0</v>
      </c>
      <c r="DB38" s="544"/>
      <c r="DC38" s="544"/>
      <c r="DD38" s="544"/>
      <c r="DE38" s="141" t="s">
        <v>390</v>
      </c>
      <c r="DF38" s="97"/>
      <c r="DG38" s="97"/>
      <c r="DH38" s="97"/>
      <c r="DI38" s="97"/>
      <c r="DJ38" s="97"/>
      <c r="DK38" s="97"/>
      <c r="DL38" s="97"/>
      <c r="DM38" s="97"/>
      <c r="DN38" s="97"/>
      <c r="DO38" s="97"/>
      <c r="DP38" s="97"/>
      <c r="DQ38" s="97"/>
      <c r="DR38" s="97"/>
      <c r="DS38" s="97"/>
      <c r="DT38" s="97"/>
      <c r="DU38" s="97"/>
      <c r="DV38" s="97"/>
      <c r="DW38" s="97"/>
      <c r="DX38" s="97"/>
      <c r="DY38" s="97"/>
      <c r="DZ38" s="97"/>
      <c r="EA38" s="97"/>
      <c r="EB38" s="97"/>
      <c r="EC38" s="97"/>
      <c r="ED38" s="97"/>
      <c r="EE38" s="97"/>
      <c r="EF38" s="97"/>
      <c r="EG38" s="97"/>
      <c r="EH38" s="97"/>
      <c r="EI38" s="97"/>
      <c r="EJ38" s="97"/>
      <c r="EK38" s="97"/>
      <c r="EL38" s="97"/>
      <c r="EM38" s="97"/>
      <c r="EN38" s="97"/>
      <c r="EO38" s="97"/>
      <c r="EP38" s="97"/>
      <c r="EQ38" s="97"/>
      <c r="ER38" s="97"/>
      <c r="ES38" s="97"/>
      <c r="ET38" s="97"/>
      <c r="EU38" s="97"/>
      <c r="EV38" s="97"/>
      <c r="EW38" s="97"/>
      <c r="EX38" s="97"/>
      <c r="EY38" s="97"/>
      <c r="EZ38" s="97"/>
      <c r="FA38" s="97"/>
      <c r="FB38" s="97"/>
      <c r="FC38" s="97"/>
      <c r="FD38" s="97"/>
      <c r="FE38" s="97"/>
      <c r="FF38" s="97"/>
      <c r="FG38" s="97"/>
      <c r="FH38" s="97"/>
      <c r="FI38" s="97"/>
      <c r="FJ38" s="97"/>
      <c r="FK38" s="97"/>
      <c r="FL38" s="97"/>
      <c r="FM38" s="97"/>
      <c r="FN38" s="97"/>
      <c r="FO38" s="97"/>
      <c r="FP38" s="97"/>
      <c r="FQ38" s="97"/>
      <c r="FR38" s="97"/>
      <c r="FS38" s="97"/>
      <c r="FT38" s="97"/>
      <c r="FU38" s="97"/>
      <c r="FV38" s="97"/>
      <c r="FW38" s="97"/>
      <c r="FX38" s="97"/>
      <c r="FY38" s="97"/>
      <c r="FZ38" s="97"/>
      <c r="GA38" s="97"/>
      <c r="GB38" s="97"/>
      <c r="GC38" s="97"/>
      <c r="GD38" s="97"/>
      <c r="GE38" s="97"/>
    </row>
    <row r="39" spans="2:187" s="99" customFormat="1" ht="35.1" customHeight="1" x14ac:dyDescent="0.35">
      <c r="B39" s="470" t="s">
        <v>12</v>
      </c>
      <c r="C39" s="100">
        <v>0</v>
      </c>
      <c r="D39" s="100">
        <v>0</v>
      </c>
      <c r="E39" s="100">
        <v>0</v>
      </c>
      <c r="F39" s="100">
        <v>0</v>
      </c>
      <c r="G39" s="100">
        <v>0</v>
      </c>
      <c r="H39" s="100">
        <v>0</v>
      </c>
      <c r="I39" s="100">
        <v>0</v>
      </c>
      <c r="J39" s="100">
        <v>0</v>
      </c>
      <c r="K39" s="100">
        <v>0</v>
      </c>
      <c r="L39" s="100">
        <v>0</v>
      </c>
      <c r="M39" s="100">
        <v>0</v>
      </c>
      <c r="N39" s="100">
        <v>0</v>
      </c>
      <c r="O39" s="100">
        <v>0</v>
      </c>
      <c r="P39" s="100">
        <v>0</v>
      </c>
      <c r="Q39" s="100">
        <v>0</v>
      </c>
      <c r="R39" s="100">
        <v>0</v>
      </c>
      <c r="S39" s="100">
        <v>0</v>
      </c>
      <c r="T39" s="100">
        <v>0</v>
      </c>
      <c r="U39" s="100">
        <v>0</v>
      </c>
      <c r="V39" s="163">
        <v>0</v>
      </c>
      <c r="W39" s="163">
        <v>0</v>
      </c>
      <c r="X39" s="163">
        <v>0</v>
      </c>
      <c r="Y39" s="163">
        <v>0</v>
      </c>
      <c r="Z39" s="163">
        <v>0</v>
      </c>
      <c r="AA39" s="163">
        <v>0</v>
      </c>
      <c r="AB39" s="163">
        <v>0</v>
      </c>
      <c r="AC39" s="163">
        <v>0</v>
      </c>
      <c r="AD39" s="163">
        <v>0</v>
      </c>
      <c r="AE39" s="163">
        <v>0</v>
      </c>
      <c r="AF39" s="163">
        <v>0</v>
      </c>
      <c r="AG39" s="163">
        <v>0</v>
      </c>
      <c r="AH39" s="163">
        <v>0</v>
      </c>
      <c r="AI39" s="163">
        <v>0</v>
      </c>
      <c r="AJ39" s="163">
        <v>0</v>
      </c>
      <c r="AK39" s="163">
        <v>0</v>
      </c>
      <c r="AL39" s="163">
        <v>0</v>
      </c>
      <c r="AM39" s="163">
        <v>0</v>
      </c>
      <c r="AN39" s="163">
        <v>0</v>
      </c>
      <c r="AO39" s="163">
        <v>0</v>
      </c>
      <c r="AP39" s="163">
        <v>0</v>
      </c>
      <c r="AQ39" s="163">
        <v>0</v>
      </c>
      <c r="AR39" s="163">
        <v>0</v>
      </c>
      <c r="AS39" s="163">
        <v>0</v>
      </c>
      <c r="AT39" s="163">
        <v>0</v>
      </c>
      <c r="AU39" s="163">
        <v>0</v>
      </c>
      <c r="AV39" s="163">
        <v>0</v>
      </c>
      <c r="AW39" s="163">
        <v>0</v>
      </c>
      <c r="AX39" s="163">
        <v>0</v>
      </c>
      <c r="AY39" s="163">
        <v>0</v>
      </c>
      <c r="AZ39" s="163">
        <v>0</v>
      </c>
      <c r="BA39" s="163">
        <v>0</v>
      </c>
      <c r="BB39" s="163">
        <v>0</v>
      </c>
      <c r="BC39" s="163">
        <v>0</v>
      </c>
      <c r="BD39" s="163">
        <v>0</v>
      </c>
      <c r="BE39" s="163">
        <v>0</v>
      </c>
      <c r="BF39" s="163">
        <v>0</v>
      </c>
      <c r="BG39" s="163">
        <v>0</v>
      </c>
      <c r="BH39" s="163">
        <v>0</v>
      </c>
      <c r="BI39" s="163">
        <v>0</v>
      </c>
      <c r="BJ39" s="163">
        <v>0</v>
      </c>
      <c r="BK39" s="163">
        <v>0</v>
      </c>
      <c r="BL39" s="163">
        <v>0</v>
      </c>
      <c r="BM39" s="163">
        <v>0</v>
      </c>
      <c r="BN39" s="163">
        <v>0</v>
      </c>
      <c r="BO39" s="163">
        <v>0</v>
      </c>
      <c r="BP39" s="163">
        <v>0</v>
      </c>
      <c r="BQ39" s="163">
        <v>0</v>
      </c>
      <c r="BR39" s="163">
        <v>0</v>
      </c>
      <c r="BS39" s="163">
        <v>0</v>
      </c>
      <c r="BT39" s="163">
        <v>0</v>
      </c>
      <c r="BU39" s="163">
        <v>0</v>
      </c>
      <c r="BV39" s="163">
        <v>0</v>
      </c>
      <c r="BW39" s="163">
        <v>0</v>
      </c>
      <c r="BX39" s="163">
        <v>0</v>
      </c>
      <c r="BY39" s="163">
        <v>0</v>
      </c>
      <c r="BZ39" s="163">
        <v>0</v>
      </c>
      <c r="CA39" s="163">
        <v>0</v>
      </c>
      <c r="CB39" s="163">
        <v>0</v>
      </c>
      <c r="CC39" s="163">
        <v>0</v>
      </c>
      <c r="CD39" s="163">
        <v>0</v>
      </c>
      <c r="CE39" s="163">
        <v>0</v>
      </c>
      <c r="CF39" s="163">
        <v>0</v>
      </c>
      <c r="CG39" s="163">
        <v>0</v>
      </c>
      <c r="CH39" s="163">
        <v>0</v>
      </c>
      <c r="CI39" s="163">
        <v>0</v>
      </c>
      <c r="CJ39" s="163">
        <v>0</v>
      </c>
      <c r="CK39" s="163">
        <v>0</v>
      </c>
      <c r="CL39" s="163">
        <v>0</v>
      </c>
      <c r="CM39" s="163">
        <v>0</v>
      </c>
      <c r="CN39" s="163">
        <v>0</v>
      </c>
      <c r="CO39" s="163">
        <v>0</v>
      </c>
      <c r="CP39" s="163">
        <v>0</v>
      </c>
      <c r="CQ39" s="163">
        <v>0</v>
      </c>
      <c r="CR39" s="163">
        <v>0</v>
      </c>
      <c r="CS39" s="163">
        <v>0</v>
      </c>
      <c r="CT39" s="163">
        <v>0</v>
      </c>
      <c r="CU39" s="163">
        <v>0</v>
      </c>
      <c r="CV39" s="163">
        <v>0</v>
      </c>
      <c r="CW39" s="163">
        <v>0</v>
      </c>
      <c r="CX39" s="163">
        <v>0</v>
      </c>
      <c r="CY39" s="546">
        <v>0</v>
      </c>
      <c r="CZ39" s="546">
        <v>0</v>
      </c>
      <c r="DA39" s="546">
        <v>0</v>
      </c>
      <c r="DB39" s="546"/>
      <c r="DC39" s="546"/>
      <c r="DD39" s="546"/>
      <c r="DE39" s="138" t="s">
        <v>385</v>
      </c>
      <c r="DF39" s="97"/>
      <c r="DG39" s="97"/>
      <c r="DH39" s="97"/>
      <c r="DI39" s="97"/>
      <c r="DJ39" s="97"/>
      <c r="DK39" s="97"/>
      <c r="DL39" s="97"/>
      <c r="DM39" s="97"/>
      <c r="DN39" s="97"/>
      <c r="DO39" s="97"/>
      <c r="DP39" s="97"/>
      <c r="DQ39" s="97"/>
      <c r="DR39" s="97"/>
      <c r="DS39" s="97"/>
      <c r="DT39" s="97"/>
      <c r="DU39" s="97"/>
      <c r="DV39" s="97"/>
      <c r="DW39" s="97"/>
      <c r="DX39" s="97"/>
      <c r="DY39" s="97"/>
      <c r="DZ39" s="97"/>
      <c r="EA39" s="97"/>
      <c r="EB39" s="97"/>
      <c r="EC39" s="97"/>
      <c r="ED39" s="97"/>
      <c r="EE39" s="97"/>
      <c r="EF39" s="97"/>
      <c r="EG39" s="97"/>
      <c r="EH39" s="97"/>
      <c r="EI39" s="97"/>
      <c r="EJ39" s="97"/>
      <c r="EK39" s="97"/>
      <c r="EL39" s="97"/>
      <c r="EM39" s="97"/>
      <c r="EN39" s="97"/>
      <c r="EO39" s="97"/>
      <c r="EP39" s="97"/>
      <c r="EQ39" s="97"/>
      <c r="ER39" s="97"/>
      <c r="ES39" s="97"/>
      <c r="ET39" s="97"/>
      <c r="EU39" s="97"/>
      <c r="EV39" s="97"/>
      <c r="EW39" s="97"/>
      <c r="EX39" s="97"/>
      <c r="EY39" s="97"/>
      <c r="EZ39" s="97"/>
      <c r="FA39" s="97"/>
      <c r="FB39" s="97"/>
      <c r="FC39" s="97"/>
      <c r="FD39" s="97"/>
      <c r="FE39" s="97"/>
      <c r="FF39" s="97"/>
      <c r="FG39" s="97"/>
      <c r="FH39" s="97"/>
      <c r="FI39" s="97"/>
      <c r="FJ39" s="97"/>
      <c r="FK39" s="97"/>
      <c r="FL39" s="97"/>
      <c r="FM39" s="97"/>
      <c r="FN39" s="97"/>
      <c r="FO39" s="97"/>
      <c r="FP39" s="97"/>
      <c r="FQ39" s="97"/>
      <c r="FR39" s="97"/>
      <c r="FS39" s="97"/>
      <c r="FT39" s="97"/>
      <c r="FU39" s="97"/>
      <c r="FV39" s="97"/>
      <c r="FW39" s="97"/>
      <c r="FX39" s="97"/>
      <c r="FY39" s="97"/>
      <c r="FZ39" s="97"/>
      <c r="GA39" s="97"/>
      <c r="GB39" s="97"/>
      <c r="GC39" s="97"/>
      <c r="GD39" s="97"/>
      <c r="GE39" s="97"/>
    </row>
    <row r="40" spans="2:187" s="99" customFormat="1" ht="35.1" customHeight="1" x14ac:dyDescent="0.35">
      <c r="B40" s="471" t="s">
        <v>11</v>
      </c>
      <c r="C40" s="102">
        <v>0.21</v>
      </c>
      <c r="D40" s="102">
        <v>0.16800000000000001</v>
      </c>
      <c r="E40" s="102">
        <v>0.95499999999999996</v>
      </c>
      <c r="F40" s="102">
        <v>0.21299999999999999</v>
      </c>
      <c r="G40" s="102">
        <v>0.28699999999999998</v>
      </c>
      <c r="H40" s="102">
        <v>2.9039999999999999</v>
      </c>
      <c r="I40" s="102">
        <v>0.52</v>
      </c>
      <c r="J40" s="102">
        <v>1.7</v>
      </c>
      <c r="K40" s="102">
        <v>29.7</v>
      </c>
      <c r="L40" s="102">
        <v>3.4</v>
      </c>
      <c r="M40" s="102">
        <v>32.299999999999997</v>
      </c>
      <c r="N40" s="102">
        <v>33.9</v>
      </c>
      <c r="O40" s="102">
        <v>48.8</v>
      </c>
      <c r="P40" s="102">
        <v>57.3</v>
      </c>
      <c r="Q40" s="102">
        <v>160.1</v>
      </c>
      <c r="R40" s="102">
        <v>267.5</v>
      </c>
      <c r="S40" s="102">
        <v>196.1</v>
      </c>
      <c r="T40" s="102">
        <v>224.81032799999997</v>
      </c>
      <c r="U40" s="102">
        <v>383.9</v>
      </c>
      <c r="V40" s="165">
        <v>468.8</v>
      </c>
      <c r="W40" s="165">
        <v>528.6</v>
      </c>
      <c r="X40" s="165">
        <v>662.9</v>
      </c>
      <c r="Y40" s="165">
        <v>555.6</v>
      </c>
      <c r="Z40" s="165">
        <v>644.9</v>
      </c>
      <c r="AA40" s="165">
        <v>160.30000000000001</v>
      </c>
      <c r="AB40" s="165">
        <v>181.8</v>
      </c>
      <c r="AC40" s="165">
        <v>1.6719999999999999</v>
      </c>
      <c r="AD40" s="165">
        <v>0.56000000000000005</v>
      </c>
      <c r="AE40" s="165">
        <v>1.1000000000000001</v>
      </c>
      <c r="AF40" s="165">
        <v>1.7</v>
      </c>
      <c r="AG40" s="165">
        <v>25.7</v>
      </c>
      <c r="AH40" s="165">
        <v>28.2</v>
      </c>
      <c r="AI40" s="165">
        <v>2.9</v>
      </c>
      <c r="AJ40" s="165">
        <v>29.7</v>
      </c>
      <c r="AK40" s="165">
        <v>2.6</v>
      </c>
      <c r="AL40" s="165">
        <v>2.1</v>
      </c>
      <c r="AM40" s="165">
        <v>2.6</v>
      </c>
      <c r="AN40" s="165">
        <v>3.4</v>
      </c>
      <c r="AO40" s="165">
        <v>0</v>
      </c>
      <c r="AP40" s="165">
        <v>20</v>
      </c>
      <c r="AQ40" s="165">
        <v>27.7</v>
      </c>
      <c r="AR40" s="165">
        <v>32.299999999999997</v>
      </c>
      <c r="AS40" s="165">
        <v>31.1</v>
      </c>
      <c r="AT40" s="165">
        <v>35.4</v>
      </c>
      <c r="AU40" s="165">
        <v>35.700000000000003</v>
      </c>
      <c r="AV40" s="165">
        <v>33.9</v>
      </c>
      <c r="AW40" s="165">
        <v>39.9</v>
      </c>
      <c r="AX40" s="165">
        <v>47.9</v>
      </c>
      <c r="AY40" s="165">
        <v>52.2</v>
      </c>
      <c r="AZ40" s="165">
        <v>48.8</v>
      </c>
      <c r="BA40" s="165">
        <v>48.9</v>
      </c>
      <c r="BB40" s="165">
        <v>36.5</v>
      </c>
      <c r="BC40" s="165">
        <v>45.8</v>
      </c>
      <c r="BD40" s="165">
        <v>57.3</v>
      </c>
      <c r="BE40" s="165">
        <v>65.7</v>
      </c>
      <c r="BF40" s="165">
        <v>52.6</v>
      </c>
      <c r="BG40" s="165">
        <v>53.5</v>
      </c>
      <c r="BH40" s="165">
        <v>160.1</v>
      </c>
      <c r="BI40" s="165">
        <v>252.90000000000003</v>
      </c>
      <c r="BJ40" s="165">
        <v>283.39999999999998</v>
      </c>
      <c r="BK40" s="165">
        <v>317.7</v>
      </c>
      <c r="BL40" s="165">
        <v>267.5</v>
      </c>
      <c r="BM40" s="165">
        <v>299</v>
      </c>
      <c r="BN40" s="165">
        <v>221</v>
      </c>
      <c r="BO40" s="165">
        <v>220.2</v>
      </c>
      <c r="BP40" s="165">
        <v>196.1</v>
      </c>
      <c r="BQ40" s="165">
        <v>245.6</v>
      </c>
      <c r="BR40" s="165">
        <v>122.69999999999999</v>
      </c>
      <c r="BS40" s="165">
        <v>180.2</v>
      </c>
      <c r="BT40" s="165">
        <v>224.81032799999997</v>
      </c>
      <c r="BU40" s="165">
        <v>313.60000000000002</v>
      </c>
      <c r="BV40" s="165">
        <v>282</v>
      </c>
      <c r="BW40" s="165">
        <v>253.10000000000002</v>
      </c>
      <c r="BX40" s="165">
        <v>383.9</v>
      </c>
      <c r="BY40" s="165">
        <v>388.2</v>
      </c>
      <c r="BZ40" s="165">
        <v>484.9</v>
      </c>
      <c r="CA40" s="165">
        <v>503.9</v>
      </c>
      <c r="CB40" s="165">
        <v>468.8</v>
      </c>
      <c r="CC40" s="165">
        <v>450.5</v>
      </c>
      <c r="CD40" s="165">
        <v>418.2</v>
      </c>
      <c r="CE40" s="165">
        <v>357.7</v>
      </c>
      <c r="CF40" s="165">
        <v>521.5</v>
      </c>
      <c r="CG40" s="165">
        <v>715.2</v>
      </c>
      <c r="CH40" s="165">
        <v>717.1</v>
      </c>
      <c r="CI40" s="165">
        <v>671.1</v>
      </c>
      <c r="CJ40" s="165">
        <v>662.9</v>
      </c>
      <c r="CK40" s="165">
        <v>685.5</v>
      </c>
      <c r="CL40" s="165">
        <v>669.3</v>
      </c>
      <c r="CM40" s="165">
        <v>629.20000000000005</v>
      </c>
      <c r="CN40" s="165">
        <v>555.6</v>
      </c>
      <c r="CO40" s="165">
        <v>676.9</v>
      </c>
      <c r="CP40" s="165">
        <v>773.8</v>
      </c>
      <c r="CQ40" s="165">
        <v>682.3</v>
      </c>
      <c r="CR40" s="165">
        <v>644.9</v>
      </c>
      <c r="CS40" s="165">
        <v>805.5</v>
      </c>
      <c r="CT40" s="165">
        <v>435.4</v>
      </c>
      <c r="CU40" s="165">
        <v>455.4</v>
      </c>
      <c r="CV40" s="165">
        <v>160.30000000000001</v>
      </c>
      <c r="CW40" s="165">
        <v>185.8</v>
      </c>
      <c r="CX40" s="165">
        <v>159.69999999999999</v>
      </c>
      <c r="CY40" s="547">
        <v>197.3</v>
      </c>
      <c r="CZ40" s="547">
        <v>181.8</v>
      </c>
      <c r="DA40" s="547">
        <v>198.4</v>
      </c>
      <c r="DB40" s="547"/>
      <c r="DC40" s="547"/>
      <c r="DD40" s="547"/>
      <c r="DE40" s="139" t="s">
        <v>216</v>
      </c>
      <c r="DF40" s="97"/>
      <c r="DG40" s="97"/>
      <c r="DH40" s="97"/>
      <c r="DI40" s="97"/>
      <c r="DJ40" s="97"/>
      <c r="DK40" s="97"/>
      <c r="DL40" s="97"/>
      <c r="DM40" s="97"/>
      <c r="DN40" s="97"/>
      <c r="DO40" s="97"/>
      <c r="DP40" s="97"/>
      <c r="DQ40" s="97"/>
      <c r="DR40" s="97"/>
      <c r="DS40" s="97"/>
      <c r="DT40" s="97"/>
      <c r="DU40" s="97"/>
      <c r="DV40" s="97"/>
      <c r="DW40" s="97"/>
      <c r="DX40" s="97"/>
      <c r="DY40" s="97"/>
      <c r="DZ40" s="97"/>
      <c r="EA40" s="97"/>
      <c r="EB40" s="97"/>
      <c r="EC40" s="97"/>
      <c r="ED40" s="97"/>
      <c r="EE40" s="97"/>
      <c r="EF40" s="97"/>
      <c r="EG40" s="97"/>
      <c r="EH40" s="97"/>
      <c r="EI40" s="97"/>
      <c r="EJ40" s="97"/>
      <c r="EK40" s="97"/>
      <c r="EL40" s="97"/>
      <c r="EM40" s="97"/>
      <c r="EN40" s="97"/>
      <c r="EO40" s="97"/>
      <c r="EP40" s="97"/>
      <c r="EQ40" s="97"/>
      <c r="ER40" s="97"/>
      <c r="ES40" s="97"/>
      <c r="ET40" s="97"/>
      <c r="EU40" s="97"/>
      <c r="EV40" s="97"/>
      <c r="EW40" s="97"/>
      <c r="EX40" s="97"/>
      <c r="EY40" s="97"/>
      <c r="EZ40" s="97"/>
      <c r="FA40" s="97"/>
      <c r="FB40" s="97"/>
      <c r="FC40" s="97"/>
      <c r="FD40" s="97"/>
      <c r="FE40" s="97"/>
      <c r="FF40" s="97"/>
      <c r="FG40" s="97"/>
      <c r="FH40" s="97"/>
      <c r="FI40" s="97"/>
      <c r="FJ40" s="97"/>
      <c r="FK40" s="97"/>
      <c r="FL40" s="97"/>
      <c r="FM40" s="97"/>
      <c r="FN40" s="97"/>
      <c r="FO40" s="97"/>
      <c r="FP40" s="97"/>
      <c r="FQ40" s="97"/>
      <c r="FR40" s="97"/>
      <c r="FS40" s="97"/>
      <c r="FT40" s="97"/>
      <c r="FU40" s="97"/>
      <c r="FV40" s="97"/>
      <c r="FW40" s="97"/>
      <c r="FX40" s="97"/>
      <c r="FY40" s="97"/>
      <c r="FZ40" s="97"/>
      <c r="GA40" s="97"/>
      <c r="GB40" s="97"/>
      <c r="GC40" s="97"/>
      <c r="GD40" s="97"/>
      <c r="GE40" s="97"/>
    </row>
    <row r="41" spans="2:187" s="99" customFormat="1" ht="35.1" customHeight="1" x14ac:dyDescent="0.35">
      <c r="B41" s="765" t="s">
        <v>788</v>
      </c>
      <c r="C41" s="100">
        <v>0</v>
      </c>
      <c r="D41" s="100">
        <v>0</v>
      </c>
      <c r="E41" s="100">
        <v>0</v>
      </c>
      <c r="F41" s="100">
        <v>0</v>
      </c>
      <c r="G41" s="100">
        <v>0</v>
      </c>
      <c r="H41" s="100">
        <v>0</v>
      </c>
      <c r="I41" s="100">
        <v>0</v>
      </c>
      <c r="J41" s="100">
        <v>0</v>
      </c>
      <c r="K41" s="100">
        <v>0</v>
      </c>
      <c r="L41" s="100">
        <v>0</v>
      </c>
      <c r="M41" s="100">
        <v>0</v>
      </c>
      <c r="N41" s="100">
        <v>0</v>
      </c>
      <c r="O41" s="100">
        <v>0</v>
      </c>
      <c r="P41" s="100">
        <v>0</v>
      </c>
      <c r="Q41" s="100">
        <v>0</v>
      </c>
      <c r="R41" s="100">
        <v>0</v>
      </c>
      <c r="S41" s="100">
        <v>0</v>
      </c>
      <c r="T41" s="100">
        <v>0</v>
      </c>
      <c r="U41" s="100">
        <v>0</v>
      </c>
      <c r="V41" s="163">
        <v>0</v>
      </c>
      <c r="W41" s="163">
        <v>0</v>
      </c>
      <c r="X41" s="163">
        <v>0</v>
      </c>
      <c r="Y41" s="163">
        <v>0</v>
      </c>
      <c r="Z41" s="163">
        <v>0</v>
      </c>
      <c r="AA41" s="163">
        <v>0</v>
      </c>
      <c r="AB41" s="163">
        <v>0</v>
      </c>
      <c r="AC41" s="163">
        <v>0</v>
      </c>
      <c r="AD41" s="163">
        <v>0</v>
      </c>
      <c r="AE41" s="163">
        <v>0</v>
      </c>
      <c r="AF41" s="163">
        <v>0</v>
      </c>
      <c r="AG41" s="163">
        <v>0</v>
      </c>
      <c r="AH41" s="163">
        <v>0</v>
      </c>
      <c r="AI41" s="163">
        <v>0</v>
      </c>
      <c r="AJ41" s="163">
        <v>0</v>
      </c>
      <c r="AK41" s="163">
        <v>0</v>
      </c>
      <c r="AL41" s="163">
        <v>0</v>
      </c>
      <c r="AM41" s="163">
        <v>0</v>
      </c>
      <c r="AN41" s="163">
        <v>0</v>
      </c>
      <c r="AO41" s="163">
        <v>0</v>
      </c>
      <c r="AP41" s="163">
        <v>0</v>
      </c>
      <c r="AQ41" s="163">
        <v>0</v>
      </c>
      <c r="AR41" s="163">
        <v>0</v>
      </c>
      <c r="AS41" s="163">
        <v>0</v>
      </c>
      <c r="AT41" s="163">
        <v>0</v>
      </c>
      <c r="AU41" s="163">
        <v>0</v>
      </c>
      <c r="AV41" s="163">
        <v>0</v>
      </c>
      <c r="AW41" s="163">
        <v>0</v>
      </c>
      <c r="AX41" s="163">
        <v>0</v>
      </c>
      <c r="AY41" s="163">
        <v>0</v>
      </c>
      <c r="AZ41" s="163">
        <v>0</v>
      </c>
      <c r="BA41" s="163">
        <v>0</v>
      </c>
      <c r="BB41" s="163">
        <v>0</v>
      </c>
      <c r="BC41" s="163">
        <v>0</v>
      </c>
      <c r="BD41" s="163">
        <v>0</v>
      </c>
      <c r="BE41" s="163">
        <v>0</v>
      </c>
      <c r="BF41" s="163">
        <v>0</v>
      </c>
      <c r="BG41" s="163">
        <v>0</v>
      </c>
      <c r="BH41" s="163">
        <v>0</v>
      </c>
      <c r="BI41" s="163">
        <v>0</v>
      </c>
      <c r="BJ41" s="163">
        <v>0</v>
      </c>
      <c r="BK41" s="163">
        <v>0</v>
      </c>
      <c r="BL41" s="163">
        <v>0</v>
      </c>
      <c r="BM41" s="163">
        <v>0</v>
      </c>
      <c r="BN41" s="163">
        <v>0</v>
      </c>
      <c r="BO41" s="163">
        <v>0</v>
      </c>
      <c r="BP41" s="163">
        <v>0</v>
      </c>
      <c r="BQ41" s="163">
        <v>0</v>
      </c>
      <c r="BR41" s="163">
        <v>0</v>
      </c>
      <c r="BS41" s="163">
        <v>0</v>
      </c>
      <c r="BT41" s="163">
        <v>0</v>
      </c>
      <c r="BU41" s="163">
        <v>0</v>
      </c>
      <c r="BV41" s="163">
        <v>0</v>
      </c>
      <c r="BW41" s="163">
        <v>0</v>
      </c>
      <c r="BX41" s="163">
        <v>0</v>
      </c>
      <c r="BY41" s="163">
        <v>0</v>
      </c>
      <c r="BZ41" s="163">
        <v>0</v>
      </c>
      <c r="CA41" s="163">
        <v>0</v>
      </c>
      <c r="CB41" s="163">
        <v>0</v>
      </c>
      <c r="CC41" s="163">
        <v>0</v>
      </c>
      <c r="CD41" s="163">
        <v>0</v>
      </c>
      <c r="CE41" s="163">
        <v>0</v>
      </c>
      <c r="CF41" s="163">
        <v>0</v>
      </c>
      <c r="CG41" s="163">
        <v>0</v>
      </c>
      <c r="CH41" s="163">
        <v>0</v>
      </c>
      <c r="CI41" s="163">
        <v>0</v>
      </c>
      <c r="CJ41" s="163">
        <v>0</v>
      </c>
      <c r="CK41" s="163">
        <v>0</v>
      </c>
      <c r="CL41" s="163">
        <v>0</v>
      </c>
      <c r="CM41" s="163">
        <v>0</v>
      </c>
      <c r="CN41" s="163">
        <v>0</v>
      </c>
      <c r="CO41" s="163">
        <v>0</v>
      </c>
      <c r="CP41" s="163">
        <v>0</v>
      </c>
      <c r="CQ41" s="163">
        <v>0</v>
      </c>
      <c r="CR41" s="163">
        <v>0</v>
      </c>
      <c r="CS41" s="163">
        <v>0</v>
      </c>
      <c r="CT41" s="163">
        <v>0</v>
      </c>
      <c r="CU41" s="163">
        <v>0</v>
      </c>
      <c r="CV41" s="163">
        <v>0</v>
      </c>
      <c r="CW41" s="546">
        <v>0</v>
      </c>
      <c r="CX41" s="163">
        <v>0</v>
      </c>
      <c r="CY41" s="546">
        <v>0</v>
      </c>
      <c r="CZ41" s="546">
        <v>0</v>
      </c>
      <c r="DA41" s="546">
        <v>0</v>
      </c>
      <c r="DB41" s="546"/>
      <c r="DC41" s="546"/>
      <c r="DD41" s="546"/>
      <c r="DE41" s="138" t="s">
        <v>787</v>
      </c>
      <c r="DF41" s="97"/>
      <c r="DG41" s="97"/>
      <c r="DH41" s="97"/>
      <c r="DI41" s="97"/>
      <c r="DJ41" s="97"/>
      <c r="DK41" s="97"/>
      <c r="DL41" s="97"/>
      <c r="DM41" s="97"/>
      <c r="DN41" s="97"/>
      <c r="DO41" s="97"/>
      <c r="DP41" s="97"/>
      <c r="DQ41" s="97"/>
      <c r="DR41" s="97"/>
      <c r="DS41" s="97"/>
      <c r="DT41" s="97"/>
      <c r="DU41" s="97"/>
      <c r="DV41" s="97"/>
      <c r="DW41" s="97"/>
      <c r="DX41" s="97"/>
      <c r="DY41" s="97"/>
      <c r="DZ41" s="97"/>
      <c r="EA41" s="97"/>
      <c r="EB41" s="97"/>
      <c r="EC41" s="97"/>
      <c r="ED41" s="97"/>
      <c r="EE41" s="97"/>
      <c r="EF41" s="97"/>
      <c r="EG41" s="97"/>
      <c r="EH41" s="97"/>
      <c r="EI41" s="97"/>
      <c r="EJ41" s="97"/>
      <c r="EK41" s="97"/>
      <c r="EL41" s="97"/>
      <c r="EM41" s="97"/>
      <c r="EN41" s="97"/>
      <c r="EO41" s="97"/>
      <c r="EP41" s="97"/>
      <c r="EQ41" s="97"/>
      <c r="ER41" s="97"/>
      <c r="ES41" s="97"/>
      <c r="ET41" s="97"/>
      <c r="EU41" s="97"/>
      <c r="EV41" s="97"/>
      <c r="EW41" s="97"/>
      <c r="EX41" s="97"/>
      <c r="EY41" s="97"/>
      <c r="EZ41" s="97"/>
      <c r="FA41" s="97"/>
      <c r="FB41" s="97"/>
      <c r="FC41" s="97"/>
      <c r="FD41" s="97"/>
      <c r="FE41" s="97"/>
      <c r="FF41" s="97"/>
      <c r="FG41" s="97"/>
      <c r="FH41" s="97"/>
      <c r="FI41" s="97"/>
      <c r="FJ41" s="97"/>
      <c r="FK41" s="97"/>
      <c r="FL41" s="97"/>
      <c r="FM41" s="97"/>
      <c r="FN41" s="97"/>
      <c r="FO41" s="97"/>
      <c r="FP41" s="97"/>
      <c r="FQ41" s="97"/>
      <c r="FR41" s="97"/>
      <c r="FS41" s="97"/>
      <c r="FT41" s="97"/>
      <c r="FU41" s="97"/>
      <c r="FV41" s="97"/>
      <c r="FW41" s="97"/>
      <c r="FX41" s="97"/>
      <c r="FY41" s="97"/>
      <c r="FZ41" s="97"/>
      <c r="GA41" s="97"/>
      <c r="GB41" s="97"/>
      <c r="GC41" s="97"/>
      <c r="GD41" s="97"/>
      <c r="GE41" s="97"/>
    </row>
    <row r="42" spans="2:187" s="99" customFormat="1" ht="35.1" customHeight="1" x14ac:dyDescent="0.35">
      <c r="B42" s="469" t="s">
        <v>10</v>
      </c>
      <c r="C42" s="98">
        <v>594.5</v>
      </c>
      <c r="D42" s="98">
        <v>506.29999999999995</v>
      </c>
      <c r="E42" s="98">
        <v>406.5</v>
      </c>
      <c r="F42" s="98">
        <v>538.29999999999995</v>
      </c>
      <c r="G42" s="98">
        <v>557.79999999999995</v>
      </c>
      <c r="H42" s="98">
        <v>529.6</v>
      </c>
      <c r="I42" s="98">
        <v>554.20000000000005</v>
      </c>
      <c r="J42" s="98">
        <v>694.6</v>
      </c>
      <c r="K42" s="98">
        <v>703.3</v>
      </c>
      <c r="L42" s="98">
        <v>810.1</v>
      </c>
      <c r="M42" s="98">
        <v>1423.6000000000001</v>
      </c>
      <c r="N42" s="98">
        <v>1794.42</v>
      </c>
      <c r="O42" s="98">
        <v>2083.0099999999998</v>
      </c>
      <c r="P42" s="98">
        <v>2233.59</v>
      </c>
      <c r="Q42" s="98">
        <v>2188.12</v>
      </c>
      <c r="R42" s="98">
        <v>2012.6</v>
      </c>
      <c r="S42" s="98">
        <v>2321.8000000000002</v>
      </c>
      <c r="T42" s="98">
        <v>2375.1999999999998</v>
      </c>
      <c r="U42" s="98">
        <v>2638.2</v>
      </c>
      <c r="V42" s="166">
        <v>2892.6000000000004</v>
      </c>
      <c r="W42" s="166">
        <v>2877.2999999999997</v>
      </c>
      <c r="X42" s="166">
        <v>3020.7</v>
      </c>
      <c r="Y42" s="166">
        <v>2966.3</v>
      </c>
      <c r="Z42" s="166">
        <v>2840.5</v>
      </c>
      <c r="AA42" s="166">
        <v>2551.8000000000002</v>
      </c>
      <c r="AB42" s="166">
        <v>2392.5</v>
      </c>
      <c r="AC42" s="166">
        <v>630.40000000000009</v>
      </c>
      <c r="AD42" s="166">
        <v>659.8</v>
      </c>
      <c r="AE42" s="166">
        <v>644.20000000000005</v>
      </c>
      <c r="AF42" s="166">
        <v>694.6</v>
      </c>
      <c r="AG42" s="166">
        <v>713</v>
      </c>
      <c r="AH42" s="166">
        <v>731.3</v>
      </c>
      <c r="AI42" s="166">
        <v>764.3</v>
      </c>
      <c r="AJ42" s="166">
        <v>703.3</v>
      </c>
      <c r="AK42" s="166">
        <v>752.90000000000009</v>
      </c>
      <c r="AL42" s="166">
        <v>805.09999999999991</v>
      </c>
      <c r="AM42" s="166">
        <v>786.59999999999991</v>
      </c>
      <c r="AN42" s="166">
        <v>810.1</v>
      </c>
      <c r="AO42" s="166">
        <v>872.7</v>
      </c>
      <c r="AP42" s="166">
        <v>969.4</v>
      </c>
      <c r="AQ42" s="166">
        <v>1089.8</v>
      </c>
      <c r="AR42" s="166">
        <v>1423.6000000000001</v>
      </c>
      <c r="AS42" s="166">
        <v>1528.5</v>
      </c>
      <c r="AT42" s="166">
        <v>1658.1</v>
      </c>
      <c r="AU42" s="166">
        <v>1703.9</v>
      </c>
      <c r="AV42" s="166">
        <v>1794.42</v>
      </c>
      <c r="AW42" s="166">
        <v>2131.12</v>
      </c>
      <c r="AX42" s="166">
        <v>2084.14</v>
      </c>
      <c r="AY42" s="166">
        <v>1987.1100000000001</v>
      </c>
      <c r="AZ42" s="166">
        <v>2083.0099999999998</v>
      </c>
      <c r="BA42" s="166">
        <v>2301.14</v>
      </c>
      <c r="BB42" s="166">
        <v>2243.84</v>
      </c>
      <c r="BC42" s="166">
        <v>2288.8200000000002</v>
      </c>
      <c r="BD42" s="166">
        <v>2233.59</v>
      </c>
      <c r="BE42" s="166">
        <v>2250.6999999999998</v>
      </c>
      <c r="BF42" s="166">
        <v>2454.0100000000002</v>
      </c>
      <c r="BG42" s="166">
        <v>2265.4699999999998</v>
      </c>
      <c r="BH42" s="166">
        <v>2188.12</v>
      </c>
      <c r="BI42" s="166">
        <v>2139.71</v>
      </c>
      <c r="BJ42" s="166">
        <v>2128.21</v>
      </c>
      <c r="BK42" s="166">
        <v>2076.5</v>
      </c>
      <c r="BL42" s="166">
        <v>2012.6</v>
      </c>
      <c r="BM42" s="166">
        <v>2039.5</v>
      </c>
      <c r="BN42" s="166">
        <v>2084.5</v>
      </c>
      <c r="BO42" s="166">
        <v>2096.6000000000004</v>
      </c>
      <c r="BP42" s="166">
        <v>2321.8000000000002</v>
      </c>
      <c r="BQ42" s="166">
        <v>2193.2000000000003</v>
      </c>
      <c r="BR42" s="166">
        <v>2136.5</v>
      </c>
      <c r="BS42" s="166">
        <v>2323</v>
      </c>
      <c r="BT42" s="166">
        <v>2375.1999999999998</v>
      </c>
      <c r="BU42" s="166">
        <v>2332.3999999999996</v>
      </c>
      <c r="BV42" s="166">
        <v>2452.9</v>
      </c>
      <c r="BW42" s="166">
        <v>2518.4</v>
      </c>
      <c r="BX42" s="166">
        <v>2638.2</v>
      </c>
      <c r="BY42" s="166">
        <v>2760.1</v>
      </c>
      <c r="BZ42" s="166">
        <v>2776.5499999999997</v>
      </c>
      <c r="CA42" s="166">
        <v>2934.5</v>
      </c>
      <c r="CB42" s="166">
        <v>2892.6000000000004</v>
      </c>
      <c r="CC42" s="166">
        <v>2857.4</v>
      </c>
      <c r="CD42" s="166">
        <v>2813.4</v>
      </c>
      <c r="CE42" s="166">
        <v>2980.7000000000003</v>
      </c>
      <c r="CF42" s="166">
        <v>2877.2999999999997</v>
      </c>
      <c r="CG42" s="166">
        <v>2840.3999999999996</v>
      </c>
      <c r="CH42" s="166">
        <v>2955.8</v>
      </c>
      <c r="CI42" s="166">
        <v>2950.1</v>
      </c>
      <c r="CJ42" s="166">
        <v>3020.7</v>
      </c>
      <c r="CK42" s="166">
        <v>3057.6</v>
      </c>
      <c r="CL42" s="166">
        <v>3317.6</v>
      </c>
      <c r="CM42" s="166">
        <v>3149.7</v>
      </c>
      <c r="CN42" s="166">
        <v>2966.3</v>
      </c>
      <c r="CO42" s="166">
        <v>2925.9</v>
      </c>
      <c r="CP42" s="166">
        <v>2812.7</v>
      </c>
      <c r="CQ42" s="166">
        <v>2855</v>
      </c>
      <c r="CR42" s="166">
        <v>2840.5</v>
      </c>
      <c r="CS42" s="166">
        <v>2831.3</v>
      </c>
      <c r="CT42" s="166">
        <v>2843.5</v>
      </c>
      <c r="CU42" s="166">
        <v>2685.8</v>
      </c>
      <c r="CV42" s="166">
        <v>2551.8000000000002</v>
      </c>
      <c r="CW42" s="544">
        <v>2662.7</v>
      </c>
      <c r="CX42" s="166">
        <v>2578</v>
      </c>
      <c r="CY42" s="544">
        <v>2519</v>
      </c>
      <c r="CZ42" s="544">
        <v>2392.5</v>
      </c>
      <c r="DA42" s="544">
        <v>2264.6000000000004</v>
      </c>
      <c r="DB42" s="544"/>
      <c r="DC42" s="544"/>
      <c r="DD42" s="544"/>
      <c r="DE42" s="141" t="s">
        <v>9</v>
      </c>
      <c r="DF42" s="97"/>
      <c r="DG42" s="97"/>
      <c r="DH42" s="97"/>
      <c r="DI42" s="97"/>
      <c r="DJ42" s="97"/>
      <c r="DK42" s="97"/>
      <c r="DL42" s="97"/>
      <c r="DM42" s="97"/>
      <c r="DN42" s="97"/>
      <c r="DO42" s="97"/>
      <c r="DP42" s="97"/>
      <c r="DQ42" s="97"/>
      <c r="DR42" s="97"/>
      <c r="DS42" s="97"/>
      <c r="DT42" s="97"/>
      <c r="DU42" s="97"/>
      <c r="DV42" s="97"/>
      <c r="DW42" s="97"/>
      <c r="DX42" s="97"/>
      <c r="DY42" s="97"/>
      <c r="DZ42" s="97"/>
      <c r="EA42" s="97"/>
      <c r="EB42" s="97"/>
      <c r="EC42" s="97"/>
      <c r="ED42" s="97"/>
      <c r="EE42" s="97"/>
      <c r="EF42" s="97"/>
      <c r="EG42" s="97"/>
      <c r="EH42" s="97"/>
      <c r="EI42" s="97"/>
      <c r="EJ42" s="97"/>
      <c r="EK42" s="97"/>
      <c r="EL42" s="97"/>
      <c r="EM42" s="97"/>
      <c r="EN42" s="97"/>
      <c r="EO42" s="97"/>
      <c r="EP42" s="97"/>
      <c r="EQ42" s="97"/>
      <c r="ER42" s="97"/>
      <c r="ES42" s="97"/>
      <c r="ET42" s="97"/>
      <c r="EU42" s="97"/>
      <c r="EV42" s="97"/>
      <c r="EW42" s="97"/>
      <c r="EX42" s="97"/>
      <c r="EY42" s="97"/>
      <c r="EZ42" s="97"/>
      <c r="FA42" s="97"/>
      <c r="FB42" s="97"/>
      <c r="FC42" s="97"/>
      <c r="FD42" s="97"/>
      <c r="FE42" s="97"/>
      <c r="FF42" s="97"/>
      <c r="FG42" s="97"/>
      <c r="FH42" s="97"/>
      <c r="FI42" s="97"/>
      <c r="FJ42" s="97"/>
      <c r="FK42" s="97"/>
      <c r="FL42" s="97"/>
      <c r="FM42" s="97"/>
      <c r="FN42" s="97"/>
      <c r="FO42" s="97"/>
      <c r="FP42" s="97"/>
      <c r="FQ42" s="97"/>
      <c r="FR42" s="97"/>
      <c r="FS42" s="97"/>
      <c r="FT42" s="97"/>
      <c r="FU42" s="97"/>
      <c r="FV42" s="97"/>
      <c r="FW42" s="97"/>
      <c r="FX42" s="97"/>
      <c r="FY42" s="97"/>
      <c r="FZ42" s="97"/>
      <c r="GA42" s="97"/>
      <c r="GB42" s="97"/>
      <c r="GC42" s="97"/>
      <c r="GD42" s="97"/>
      <c r="GE42" s="97"/>
    </row>
    <row r="43" spans="2:187" s="762" customFormat="1" ht="35.1" customHeight="1" x14ac:dyDescent="0.3">
      <c r="B43" s="472" t="s">
        <v>8</v>
      </c>
      <c r="C43" s="101">
        <v>281.8</v>
      </c>
      <c r="D43" s="101">
        <v>248.1</v>
      </c>
      <c r="E43" s="101">
        <v>253.7</v>
      </c>
      <c r="F43" s="101">
        <v>280.2</v>
      </c>
      <c r="G43" s="101">
        <v>277.60000000000002</v>
      </c>
      <c r="H43" s="101">
        <v>224</v>
      </c>
      <c r="I43" s="101">
        <v>211.2</v>
      </c>
      <c r="J43" s="101">
        <v>303</v>
      </c>
      <c r="K43" s="101">
        <v>346.8</v>
      </c>
      <c r="L43" s="101">
        <v>257.89999999999998</v>
      </c>
      <c r="M43" s="101">
        <v>465.20000000000005</v>
      </c>
      <c r="N43" s="101">
        <v>680.19999999999993</v>
      </c>
      <c r="O43" s="101">
        <v>779.4</v>
      </c>
      <c r="P43" s="101">
        <v>705.9</v>
      </c>
      <c r="Q43" s="101">
        <v>687.59999999999991</v>
      </c>
      <c r="R43" s="101">
        <v>558.6</v>
      </c>
      <c r="S43" s="101">
        <v>843.8</v>
      </c>
      <c r="T43" s="101">
        <v>832.69999999999993</v>
      </c>
      <c r="U43" s="101">
        <v>831.59999999999991</v>
      </c>
      <c r="V43" s="164">
        <v>795.2</v>
      </c>
      <c r="W43" s="164">
        <v>626.19999999999993</v>
      </c>
      <c r="X43" s="164">
        <v>794.1</v>
      </c>
      <c r="Y43" s="164">
        <v>961.1</v>
      </c>
      <c r="Z43" s="164">
        <v>951.80000000000007</v>
      </c>
      <c r="AA43" s="164">
        <v>788.3</v>
      </c>
      <c r="AB43" s="164">
        <v>917.7</v>
      </c>
      <c r="AC43" s="164">
        <v>308.8</v>
      </c>
      <c r="AD43" s="164">
        <v>345.6</v>
      </c>
      <c r="AE43" s="164">
        <v>293.5</v>
      </c>
      <c r="AF43" s="164">
        <v>303</v>
      </c>
      <c r="AG43" s="164">
        <v>343</v>
      </c>
      <c r="AH43" s="164">
        <v>372</v>
      </c>
      <c r="AI43" s="164">
        <v>404.2</v>
      </c>
      <c r="AJ43" s="164">
        <v>346.8</v>
      </c>
      <c r="AK43" s="164">
        <v>296.60000000000002</v>
      </c>
      <c r="AL43" s="164">
        <v>330.2</v>
      </c>
      <c r="AM43" s="164">
        <v>295.8</v>
      </c>
      <c r="AN43" s="164">
        <v>257.89999999999998</v>
      </c>
      <c r="AO43" s="164">
        <v>254.8</v>
      </c>
      <c r="AP43" s="164">
        <v>261.39999999999998</v>
      </c>
      <c r="AQ43" s="164">
        <v>269.5</v>
      </c>
      <c r="AR43" s="164">
        <v>465.20000000000005</v>
      </c>
      <c r="AS43" s="164">
        <v>536</v>
      </c>
      <c r="AT43" s="164">
        <v>650.6</v>
      </c>
      <c r="AU43" s="164">
        <v>602.9</v>
      </c>
      <c r="AV43" s="164">
        <v>680.19999999999993</v>
      </c>
      <c r="AW43" s="164">
        <v>919.8</v>
      </c>
      <c r="AX43" s="164">
        <v>765.09999999999991</v>
      </c>
      <c r="AY43" s="164">
        <v>675.3</v>
      </c>
      <c r="AZ43" s="164">
        <v>779.4</v>
      </c>
      <c r="BA43" s="164">
        <v>954.9</v>
      </c>
      <c r="BB43" s="164">
        <v>797</v>
      </c>
      <c r="BC43" s="164">
        <v>762.2</v>
      </c>
      <c r="BD43" s="164">
        <v>705.9</v>
      </c>
      <c r="BE43" s="164">
        <v>775.09999999999991</v>
      </c>
      <c r="BF43" s="164">
        <v>932.59999999999991</v>
      </c>
      <c r="BG43" s="164">
        <v>767.8</v>
      </c>
      <c r="BH43" s="164">
        <v>687.59999999999991</v>
      </c>
      <c r="BI43" s="164">
        <v>634.5</v>
      </c>
      <c r="BJ43" s="164">
        <v>641.79999999999995</v>
      </c>
      <c r="BK43" s="164">
        <v>596.09999999999991</v>
      </c>
      <c r="BL43" s="164">
        <v>558.6</v>
      </c>
      <c r="BM43" s="164">
        <v>597.70000000000005</v>
      </c>
      <c r="BN43" s="164">
        <v>640.9</v>
      </c>
      <c r="BO43" s="164">
        <v>651.70000000000005</v>
      </c>
      <c r="BP43" s="164">
        <v>843.8</v>
      </c>
      <c r="BQ43" s="164">
        <v>715.6</v>
      </c>
      <c r="BR43" s="164">
        <v>675.9</v>
      </c>
      <c r="BS43" s="164">
        <v>805.2</v>
      </c>
      <c r="BT43" s="164">
        <v>832.69999999999993</v>
      </c>
      <c r="BU43" s="164">
        <v>730.6</v>
      </c>
      <c r="BV43" s="164">
        <v>782.6</v>
      </c>
      <c r="BW43" s="164">
        <v>785.1</v>
      </c>
      <c r="BX43" s="164">
        <v>831.59999999999991</v>
      </c>
      <c r="BY43" s="164">
        <v>880.2</v>
      </c>
      <c r="BZ43" s="164">
        <v>827.15</v>
      </c>
      <c r="CA43" s="164">
        <v>877</v>
      </c>
      <c r="CB43" s="164">
        <v>795.2</v>
      </c>
      <c r="CC43" s="164">
        <v>689</v>
      </c>
      <c r="CD43" s="164">
        <v>630.9</v>
      </c>
      <c r="CE43" s="164">
        <v>753.9</v>
      </c>
      <c r="CF43" s="164">
        <v>626.19999999999993</v>
      </c>
      <c r="CG43" s="164">
        <v>551.29999999999995</v>
      </c>
      <c r="CH43" s="164">
        <v>594.5</v>
      </c>
      <c r="CI43" s="164">
        <v>704</v>
      </c>
      <c r="CJ43" s="164">
        <v>794.1</v>
      </c>
      <c r="CK43" s="164">
        <v>946.5</v>
      </c>
      <c r="CL43" s="164">
        <v>1233.9000000000001</v>
      </c>
      <c r="CM43" s="164">
        <v>1109.3999999999999</v>
      </c>
      <c r="CN43" s="164">
        <v>961.1</v>
      </c>
      <c r="CO43" s="164">
        <v>935.2</v>
      </c>
      <c r="CP43" s="164">
        <v>867.1</v>
      </c>
      <c r="CQ43" s="164">
        <v>922.3</v>
      </c>
      <c r="CR43" s="164">
        <v>951.80000000000007</v>
      </c>
      <c r="CS43" s="164">
        <v>995.40000000000009</v>
      </c>
      <c r="CT43" s="164">
        <v>1005.5</v>
      </c>
      <c r="CU43" s="164">
        <v>894.4</v>
      </c>
      <c r="CV43" s="164">
        <v>788.3</v>
      </c>
      <c r="CW43" s="164">
        <v>952.6</v>
      </c>
      <c r="CX43" s="164">
        <v>940</v>
      </c>
      <c r="CY43" s="545">
        <v>905.7</v>
      </c>
      <c r="CZ43" s="545">
        <v>917.7</v>
      </c>
      <c r="DA43" s="545">
        <v>849.2</v>
      </c>
      <c r="DB43" s="545"/>
      <c r="DC43" s="545"/>
      <c r="DD43" s="545"/>
      <c r="DE43" s="140" t="s">
        <v>382</v>
      </c>
      <c r="DF43" s="763"/>
      <c r="DG43" s="763"/>
      <c r="DH43" s="763"/>
      <c r="DI43" s="763"/>
      <c r="DJ43" s="763"/>
      <c r="DK43" s="763"/>
      <c r="DL43" s="763"/>
      <c r="DM43" s="763"/>
      <c r="DN43" s="763"/>
      <c r="DO43" s="763"/>
      <c r="DP43" s="763"/>
      <c r="DQ43" s="763"/>
      <c r="DR43" s="763"/>
      <c r="DS43" s="763"/>
      <c r="DT43" s="763"/>
      <c r="DU43" s="763"/>
      <c r="DV43" s="763"/>
      <c r="DW43" s="763"/>
      <c r="DX43" s="763"/>
      <c r="DY43" s="763"/>
      <c r="DZ43" s="763"/>
      <c r="EA43" s="763"/>
      <c r="EB43" s="763"/>
      <c r="EC43" s="763"/>
      <c r="ED43" s="763"/>
      <c r="EE43" s="763"/>
      <c r="EF43" s="763"/>
      <c r="EG43" s="763"/>
      <c r="EH43" s="763"/>
      <c r="EI43" s="763"/>
      <c r="EJ43" s="763"/>
      <c r="EK43" s="763"/>
      <c r="EL43" s="763"/>
      <c r="EM43" s="763"/>
      <c r="EN43" s="763"/>
      <c r="EO43" s="763"/>
      <c r="EP43" s="763"/>
      <c r="EQ43" s="763"/>
      <c r="ER43" s="763"/>
      <c r="ES43" s="763"/>
      <c r="ET43" s="763"/>
      <c r="EU43" s="763"/>
      <c r="EV43" s="763"/>
      <c r="EW43" s="763"/>
      <c r="EX43" s="763"/>
      <c r="EY43" s="763"/>
      <c r="EZ43" s="763"/>
      <c r="FA43" s="763"/>
      <c r="FB43" s="763"/>
      <c r="FC43" s="763"/>
      <c r="FD43" s="763"/>
      <c r="FE43" s="763"/>
      <c r="FF43" s="763"/>
      <c r="FG43" s="763"/>
      <c r="FH43" s="763"/>
      <c r="FI43" s="763"/>
      <c r="FJ43" s="763"/>
      <c r="FK43" s="763"/>
      <c r="FL43" s="763"/>
      <c r="FM43" s="763"/>
      <c r="FN43" s="763"/>
      <c r="FO43" s="763"/>
      <c r="FP43" s="763"/>
      <c r="FQ43" s="763"/>
      <c r="FR43" s="763"/>
      <c r="FS43" s="763"/>
      <c r="FT43" s="763"/>
      <c r="FU43" s="763"/>
      <c r="FV43" s="763"/>
      <c r="FW43" s="763"/>
      <c r="FX43" s="763"/>
      <c r="FY43" s="763"/>
      <c r="FZ43" s="763"/>
      <c r="GA43" s="763"/>
      <c r="GB43" s="763"/>
      <c r="GC43" s="763"/>
      <c r="GD43" s="763"/>
      <c r="GE43" s="763"/>
    </row>
    <row r="44" spans="2:187" s="99" customFormat="1" ht="35.1" customHeight="1" x14ac:dyDescent="0.35">
      <c r="B44" s="471" t="s">
        <v>791</v>
      </c>
      <c r="C44" s="102">
        <v>0</v>
      </c>
      <c r="D44" s="102">
        <v>0</v>
      </c>
      <c r="E44" s="102">
        <v>0</v>
      </c>
      <c r="F44" s="102">
        <v>0</v>
      </c>
      <c r="G44" s="102">
        <v>0</v>
      </c>
      <c r="H44" s="102">
        <v>0</v>
      </c>
      <c r="I44" s="102">
        <v>0</v>
      </c>
      <c r="J44" s="102">
        <v>0</v>
      </c>
      <c r="K44" s="102">
        <v>0</v>
      </c>
      <c r="L44" s="102">
        <v>0</v>
      </c>
      <c r="M44" s="102">
        <v>0</v>
      </c>
      <c r="N44" s="102">
        <v>0</v>
      </c>
      <c r="O44" s="102">
        <v>0</v>
      </c>
      <c r="P44" s="102">
        <v>0</v>
      </c>
      <c r="Q44" s="102">
        <v>0</v>
      </c>
      <c r="R44" s="102">
        <v>0</v>
      </c>
      <c r="S44" s="102">
        <v>0</v>
      </c>
      <c r="T44" s="102">
        <v>0</v>
      </c>
      <c r="U44" s="102">
        <v>0</v>
      </c>
      <c r="V44" s="165">
        <v>0</v>
      </c>
      <c r="W44" s="165">
        <v>0</v>
      </c>
      <c r="X44" s="165">
        <v>0</v>
      </c>
      <c r="Y44" s="165">
        <v>0</v>
      </c>
      <c r="Z44" s="165">
        <v>0</v>
      </c>
      <c r="AA44" s="165">
        <v>0</v>
      </c>
      <c r="AB44" s="165">
        <v>0</v>
      </c>
      <c r="AC44" s="165">
        <v>0</v>
      </c>
      <c r="AD44" s="165">
        <v>0</v>
      </c>
      <c r="AE44" s="165">
        <v>0</v>
      </c>
      <c r="AF44" s="165">
        <v>0</v>
      </c>
      <c r="AG44" s="165">
        <v>0</v>
      </c>
      <c r="AH44" s="165">
        <v>0</v>
      </c>
      <c r="AI44" s="165">
        <v>0</v>
      </c>
      <c r="AJ44" s="165">
        <v>0</v>
      </c>
      <c r="AK44" s="165">
        <v>0</v>
      </c>
      <c r="AL44" s="165">
        <v>0</v>
      </c>
      <c r="AM44" s="165">
        <v>0</v>
      </c>
      <c r="AN44" s="165">
        <v>0</v>
      </c>
      <c r="AO44" s="165">
        <v>0</v>
      </c>
      <c r="AP44" s="165">
        <v>0</v>
      </c>
      <c r="AQ44" s="165">
        <v>0</v>
      </c>
      <c r="AR44" s="165">
        <v>0</v>
      </c>
      <c r="AS44" s="165">
        <v>0</v>
      </c>
      <c r="AT44" s="165">
        <v>0</v>
      </c>
      <c r="AU44" s="165">
        <v>0</v>
      </c>
      <c r="AV44" s="165">
        <v>0</v>
      </c>
      <c r="AW44" s="165">
        <v>0</v>
      </c>
      <c r="AX44" s="165">
        <v>0</v>
      </c>
      <c r="AY44" s="165">
        <v>0</v>
      </c>
      <c r="AZ44" s="165">
        <v>0</v>
      </c>
      <c r="BA44" s="165">
        <v>0</v>
      </c>
      <c r="BB44" s="165">
        <v>0</v>
      </c>
      <c r="BC44" s="165">
        <v>0</v>
      </c>
      <c r="BD44" s="165">
        <v>0</v>
      </c>
      <c r="BE44" s="165">
        <v>0</v>
      </c>
      <c r="BF44" s="165">
        <v>0</v>
      </c>
      <c r="BG44" s="165">
        <v>0</v>
      </c>
      <c r="BH44" s="165">
        <v>0</v>
      </c>
      <c r="BI44" s="165">
        <v>0</v>
      </c>
      <c r="BJ44" s="165">
        <v>0</v>
      </c>
      <c r="BK44" s="165">
        <v>0</v>
      </c>
      <c r="BL44" s="165">
        <v>0</v>
      </c>
      <c r="BM44" s="165">
        <v>0</v>
      </c>
      <c r="BN44" s="165">
        <v>0</v>
      </c>
      <c r="BO44" s="165">
        <v>0</v>
      </c>
      <c r="BP44" s="165">
        <v>0</v>
      </c>
      <c r="BQ44" s="165">
        <v>0</v>
      </c>
      <c r="BR44" s="165">
        <v>0</v>
      </c>
      <c r="BS44" s="165">
        <v>0</v>
      </c>
      <c r="BT44" s="165">
        <v>0</v>
      </c>
      <c r="BU44" s="165">
        <v>0</v>
      </c>
      <c r="BV44" s="165">
        <v>0</v>
      </c>
      <c r="BW44" s="165">
        <v>0</v>
      </c>
      <c r="BX44" s="165">
        <v>0</v>
      </c>
      <c r="BY44" s="165">
        <v>0</v>
      </c>
      <c r="BZ44" s="165">
        <v>0</v>
      </c>
      <c r="CA44" s="165">
        <v>0</v>
      </c>
      <c r="CB44" s="165">
        <v>0</v>
      </c>
      <c r="CC44" s="165">
        <v>0</v>
      </c>
      <c r="CD44" s="165">
        <v>0</v>
      </c>
      <c r="CE44" s="165">
        <v>0</v>
      </c>
      <c r="CF44" s="165">
        <v>0</v>
      </c>
      <c r="CG44" s="165">
        <v>0</v>
      </c>
      <c r="CH44" s="165">
        <v>0</v>
      </c>
      <c r="CI44" s="165">
        <v>0</v>
      </c>
      <c r="CJ44" s="165">
        <v>0</v>
      </c>
      <c r="CK44" s="165">
        <v>0</v>
      </c>
      <c r="CL44" s="165">
        <v>0</v>
      </c>
      <c r="CM44" s="165">
        <v>0</v>
      </c>
      <c r="CN44" s="165">
        <v>0</v>
      </c>
      <c r="CO44" s="165">
        <v>0</v>
      </c>
      <c r="CP44" s="165">
        <v>0</v>
      </c>
      <c r="CQ44" s="165">
        <v>0</v>
      </c>
      <c r="CR44" s="165">
        <v>0</v>
      </c>
      <c r="CS44" s="165">
        <v>0</v>
      </c>
      <c r="CT44" s="165">
        <v>0</v>
      </c>
      <c r="CU44" s="165">
        <v>0</v>
      </c>
      <c r="CV44" s="165">
        <v>0</v>
      </c>
      <c r="CW44" s="165">
        <v>0</v>
      </c>
      <c r="CX44" s="165">
        <v>0</v>
      </c>
      <c r="CY44" s="547">
        <v>0</v>
      </c>
      <c r="CZ44" s="547">
        <v>0</v>
      </c>
      <c r="DA44" s="547">
        <v>0</v>
      </c>
      <c r="DB44" s="547"/>
      <c r="DC44" s="547"/>
      <c r="DD44" s="547"/>
      <c r="DE44" s="139" t="s">
        <v>790</v>
      </c>
      <c r="DF44" s="97"/>
      <c r="DG44" s="97"/>
      <c r="DH44" s="97"/>
      <c r="DI44" s="97"/>
      <c r="DJ44" s="97"/>
      <c r="DK44" s="97"/>
      <c r="DL44" s="97"/>
      <c r="DM44" s="97"/>
      <c r="DN44" s="97"/>
      <c r="DO44" s="97"/>
      <c r="DP44" s="97"/>
      <c r="DQ44" s="97"/>
      <c r="DR44" s="97"/>
      <c r="DS44" s="97"/>
      <c r="DT44" s="97"/>
      <c r="DU44" s="97"/>
      <c r="DV44" s="97"/>
      <c r="DW44" s="97"/>
      <c r="DX44" s="97"/>
      <c r="DY44" s="97"/>
      <c r="DZ44" s="97"/>
      <c r="EA44" s="97"/>
      <c r="EB44" s="97"/>
      <c r="EC44" s="97"/>
      <c r="ED44" s="97"/>
      <c r="EE44" s="97"/>
      <c r="EF44" s="97"/>
      <c r="EG44" s="97"/>
      <c r="EH44" s="97"/>
      <c r="EI44" s="97"/>
      <c r="EJ44" s="97"/>
      <c r="EK44" s="97"/>
      <c r="EL44" s="97"/>
      <c r="EM44" s="97"/>
      <c r="EN44" s="97"/>
      <c r="EO44" s="97"/>
      <c r="EP44" s="97"/>
      <c r="EQ44" s="97"/>
      <c r="ER44" s="97"/>
      <c r="ES44" s="97"/>
      <c r="ET44" s="97"/>
      <c r="EU44" s="97"/>
      <c r="EV44" s="97"/>
      <c r="EW44" s="97"/>
      <c r="EX44" s="97"/>
      <c r="EY44" s="97"/>
      <c r="EZ44" s="97"/>
      <c r="FA44" s="97"/>
      <c r="FB44" s="97"/>
      <c r="FC44" s="97"/>
      <c r="FD44" s="97"/>
      <c r="FE44" s="97"/>
      <c r="FF44" s="97"/>
      <c r="FG44" s="97"/>
      <c r="FH44" s="97"/>
      <c r="FI44" s="97"/>
      <c r="FJ44" s="97"/>
      <c r="FK44" s="97"/>
      <c r="FL44" s="97"/>
      <c r="FM44" s="97"/>
      <c r="FN44" s="97"/>
      <c r="FO44" s="97"/>
      <c r="FP44" s="97"/>
      <c r="FQ44" s="97"/>
      <c r="FR44" s="97"/>
      <c r="FS44" s="97"/>
      <c r="FT44" s="97"/>
      <c r="FU44" s="97"/>
      <c r="FV44" s="97"/>
      <c r="FW44" s="97"/>
      <c r="FX44" s="97"/>
      <c r="FY44" s="97"/>
      <c r="FZ44" s="97"/>
      <c r="GA44" s="97"/>
      <c r="GB44" s="97"/>
      <c r="GC44" s="97"/>
      <c r="GD44" s="97"/>
      <c r="GE44" s="97"/>
    </row>
    <row r="45" spans="2:187" s="99" customFormat="1" ht="35.1" customHeight="1" x14ac:dyDescent="0.35">
      <c r="B45" s="765" t="s">
        <v>12</v>
      </c>
      <c r="C45" s="100">
        <v>0</v>
      </c>
      <c r="D45" s="100">
        <v>0</v>
      </c>
      <c r="E45" s="100">
        <v>0</v>
      </c>
      <c r="F45" s="100">
        <v>0</v>
      </c>
      <c r="G45" s="100">
        <v>0</v>
      </c>
      <c r="H45" s="100">
        <v>0</v>
      </c>
      <c r="I45" s="100">
        <v>0</v>
      </c>
      <c r="J45" s="100">
        <v>0</v>
      </c>
      <c r="K45" s="100">
        <v>0</v>
      </c>
      <c r="L45" s="100">
        <v>0</v>
      </c>
      <c r="M45" s="100">
        <v>0</v>
      </c>
      <c r="N45" s="100">
        <v>0</v>
      </c>
      <c r="O45" s="100">
        <v>0</v>
      </c>
      <c r="P45" s="100">
        <v>0</v>
      </c>
      <c r="Q45" s="100">
        <v>0</v>
      </c>
      <c r="R45" s="100">
        <v>0</v>
      </c>
      <c r="S45" s="100">
        <v>0</v>
      </c>
      <c r="T45" s="100">
        <v>0</v>
      </c>
      <c r="U45" s="100">
        <v>0</v>
      </c>
      <c r="V45" s="163">
        <v>0</v>
      </c>
      <c r="W45" s="163">
        <v>0</v>
      </c>
      <c r="X45" s="163">
        <v>0</v>
      </c>
      <c r="Y45" s="163">
        <v>0</v>
      </c>
      <c r="Z45" s="163">
        <v>0</v>
      </c>
      <c r="AA45" s="163">
        <v>0</v>
      </c>
      <c r="AB45" s="163">
        <v>0</v>
      </c>
      <c r="AC45" s="163">
        <v>0</v>
      </c>
      <c r="AD45" s="163">
        <v>0</v>
      </c>
      <c r="AE45" s="163">
        <v>0</v>
      </c>
      <c r="AF45" s="163">
        <v>0</v>
      </c>
      <c r="AG45" s="163">
        <v>0</v>
      </c>
      <c r="AH45" s="163">
        <v>0</v>
      </c>
      <c r="AI45" s="163">
        <v>0</v>
      </c>
      <c r="AJ45" s="163">
        <v>0</v>
      </c>
      <c r="AK45" s="163">
        <v>0</v>
      </c>
      <c r="AL45" s="163">
        <v>0</v>
      </c>
      <c r="AM45" s="163">
        <v>0</v>
      </c>
      <c r="AN45" s="163">
        <v>0</v>
      </c>
      <c r="AO45" s="163">
        <v>0</v>
      </c>
      <c r="AP45" s="163">
        <v>0</v>
      </c>
      <c r="AQ45" s="163">
        <v>0</v>
      </c>
      <c r="AR45" s="163">
        <v>0</v>
      </c>
      <c r="AS45" s="163">
        <v>0</v>
      </c>
      <c r="AT45" s="163">
        <v>0</v>
      </c>
      <c r="AU45" s="163">
        <v>0</v>
      </c>
      <c r="AV45" s="163">
        <v>0</v>
      </c>
      <c r="AW45" s="163">
        <v>0</v>
      </c>
      <c r="AX45" s="163">
        <v>0</v>
      </c>
      <c r="AY45" s="163">
        <v>0</v>
      </c>
      <c r="AZ45" s="163">
        <v>0</v>
      </c>
      <c r="BA45" s="163">
        <v>0</v>
      </c>
      <c r="BB45" s="163">
        <v>0</v>
      </c>
      <c r="BC45" s="163">
        <v>0</v>
      </c>
      <c r="BD45" s="163">
        <v>0</v>
      </c>
      <c r="BE45" s="163">
        <v>0</v>
      </c>
      <c r="BF45" s="163">
        <v>0</v>
      </c>
      <c r="BG45" s="163">
        <v>0</v>
      </c>
      <c r="BH45" s="163">
        <v>0</v>
      </c>
      <c r="BI45" s="163">
        <v>0</v>
      </c>
      <c r="BJ45" s="163">
        <v>0</v>
      </c>
      <c r="BK45" s="163">
        <v>0</v>
      </c>
      <c r="BL45" s="163">
        <v>0</v>
      </c>
      <c r="BM45" s="163">
        <v>0</v>
      </c>
      <c r="BN45" s="163">
        <v>0</v>
      </c>
      <c r="BO45" s="163">
        <v>0</v>
      </c>
      <c r="BP45" s="163">
        <v>0</v>
      </c>
      <c r="BQ45" s="163">
        <v>0</v>
      </c>
      <c r="BR45" s="163">
        <v>0</v>
      </c>
      <c r="BS45" s="163">
        <v>0</v>
      </c>
      <c r="BT45" s="163">
        <v>0</v>
      </c>
      <c r="BU45" s="163">
        <v>0</v>
      </c>
      <c r="BV45" s="163">
        <v>0</v>
      </c>
      <c r="BW45" s="163">
        <v>0</v>
      </c>
      <c r="BX45" s="163">
        <v>0</v>
      </c>
      <c r="BY45" s="163">
        <v>0</v>
      </c>
      <c r="BZ45" s="163">
        <v>0</v>
      </c>
      <c r="CA45" s="163">
        <v>0</v>
      </c>
      <c r="CB45" s="163">
        <v>0</v>
      </c>
      <c r="CC45" s="163">
        <v>0</v>
      </c>
      <c r="CD45" s="163">
        <v>0</v>
      </c>
      <c r="CE45" s="163">
        <v>0</v>
      </c>
      <c r="CF45" s="163">
        <v>0</v>
      </c>
      <c r="CG45" s="163">
        <v>0</v>
      </c>
      <c r="CH45" s="163">
        <v>0</v>
      </c>
      <c r="CI45" s="163">
        <v>0</v>
      </c>
      <c r="CJ45" s="163">
        <v>0</v>
      </c>
      <c r="CK45" s="163">
        <v>0</v>
      </c>
      <c r="CL45" s="163">
        <v>0</v>
      </c>
      <c r="CM45" s="163">
        <v>0</v>
      </c>
      <c r="CN45" s="163">
        <v>0</v>
      </c>
      <c r="CO45" s="163">
        <v>0</v>
      </c>
      <c r="CP45" s="163">
        <v>0</v>
      </c>
      <c r="CQ45" s="163">
        <v>0</v>
      </c>
      <c r="CR45" s="163">
        <v>0</v>
      </c>
      <c r="CS45" s="163">
        <v>0</v>
      </c>
      <c r="CT45" s="163">
        <v>0</v>
      </c>
      <c r="CU45" s="163">
        <v>0</v>
      </c>
      <c r="CV45" s="163">
        <v>0</v>
      </c>
      <c r="CW45" s="546">
        <v>0</v>
      </c>
      <c r="CX45" s="163">
        <v>0</v>
      </c>
      <c r="CY45" s="546">
        <v>0</v>
      </c>
      <c r="CZ45" s="546">
        <v>0</v>
      </c>
      <c r="DA45" s="546">
        <v>0</v>
      </c>
      <c r="DB45" s="546"/>
      <c r="DC45" s="546"/>
      <c r="DD45" s="546"/>
      <c r="DE45" s="138" t="s">
        <v>789</v>
      </c>
      <c r="DF45" s="97"/>
      <c r="DG45" s="97"/>
      <c r="DH45" s="97"/>
      <c r="DI45" s="97"/>
      <c r="DJ45" s="97"/>
      <c r="DK45" s="97"/>
      <c r="DL45" s="97"/>
      <c r="DM45" s="97"/>
      <c r="DN45" s="97"/>
      <c r="DO45" s="97"/>
      <c r="DP45" s="97"/>
      <c r="DQ45" s="97"/>
      <c r="DR45" s="97"/>
      <c r="DS45" s="97"/>
      <c r="DT45" s="97"/>
      <c r="DU45" s="97"/>
      <c r="DV45" s="97"/>
      <c r="DW45" s="97"/>
      <c r="DX45" s="97"/>
      <c r="DY45" s="97"/>
      <c r="DZ45" s="97"/>
      <c r="EA45" s="97"/>
      <c r="EB45" s="97"/>
      <c r="EC45" s="97"/>
      <c r="ED45" s="97"/>
      <c r="EE45" s="97"/>
      <c r="EF45" s="97"/>
      <c r="EG45" s="97"/>
      <c r="EH45" s="97"/>
      <c r="EI45" s="97"/>
      <c r="EJ45" s="97"/>
      <c r="EK45" s="97"/>
      <c r="EL45" s="97"/>
      <c r="EM45" s="97"/>
      <c r="EN45" s="97"/>
      <c r="EO45" s="97"/>
      <c r="EP45" s="97"/>
      <c r="EQ45" s="97"/>
      <c r="ER45" s="97"/>
      <c r="ES45" s="97"/>
      <c r="ET45" s="97"/>
      <c r="EU45" s="97"/>
      <c r="EV45" s="97"/>
      <c r="EW45" s="97"/>
      <c r="EX45" s="97"/>
      <c r="EY45" s="97"/>
      <c r="EZ45" s="97"/>
      <c r="FA45" s="97"/>
      <c r="FB45" s="97"/>
      <c r="FC45" s="97"/>
      <c r="FD45" s="97"/>
      <c r="FE45" s="97"/>
      <c r="FF45" s="97"/>
      <c r="FG45" s="97"/>
      <c r="FH45" s="97"/>
      <c r="FI45" s="97"/>
      <c r="FJ45" s="97"/>
      <c r="FK45" s="97"/>
      <c r="FL45" s="97"/>
      <c r="FM45" s="97"/>
      <c r="FN45" s="97"/>
      <c r="FO45" s="97"/>
      <c r="FP45" s="97"/>
      <c r="FQ45" s="97"/>
      <c r="FR45" s="97"/>
      <c r="FS45" s="97"/>
      <c r="FT45" s="97"/>
      <c r="FU45" s="97"/>
      <c r="FV45" s="97"/>
      <c r="FW45" s="97"/>
      <c r="FX45" s="97"/>
      <c r="FY45" s="97"/>
      <c r="FZ45" s="97"/>
      <c r="GA45" s="97"/>
      <c r="GB45" s="97"/>
      <c r="GC45" s="97"/>
      <c r="GD45" s="97"/>
      <c r="GE45" s="97"/>
    </row>
    <row r="46" spans="2:187" s="99" customFormat="1" ht="35.1" customHeight="1" x14ac:dyDescent="0.35">
      <c r="B46" s="471" t="s">
        <v>11</v>
      </c>
      <c r="C46" s="102">
        <v>0</v>
      </c>
      <c r="D46" s="102">
        <v>0</v>
      </c>
      <c r="E46" s="102">
        <v>0</v>
      </c>
      <c r="F46" s="102">
        <v>0</v>
      </c>
      <c r="G46" s="102">
        <v>0</v>
      </c>
      <c r="H46" s="102">
        <v>0</v>
      </c>
      <c r="I46" s="102">
        <v>0</v>
      </c>
      <c r="J46" s="102">
        <v>0</v>
      </c>
      <c r="K46" s="102">
        <v>0</v>
      </c>
      <c r="L46" s="102">
        <v>0</v>
      </c>
      <c r="M46" s="102">
        <v>0</v>
      </c>
      <c r="N46" s="102">
        <v>0</v>
      </c>
      <c r="O46" s="102">
        <v>0</v>
      </c>
      <c r="P46" s="102">
        <v>0</v>
      </c>
      <c r="Q46" s="102">
        <v>0</v>
      </c>
      <c r="R46" s="102">
        <v>0</v>
      </c>
      <c r="S46" s="102">
        <v>0</v>
      </c>
      <c r="T46" s="102">
        <v>0</v>
      </c>
      <c r="U46" s="102">
        <v>0</v>
      </c>
      <c r="V46" s="165">
        <v>0</v>
      </c>
      <c r="W46" s="165">
        <v>0</v>
      </c>
      <c r="X46" s="165">
        <v>0</v>
      </c>
      <c r="Y46" s="165">
        <v>0</v>
      </c>
      <c r="Z46" s="165">
        <v>0</v>
      </c>
      <c r="AA46" s="165">
        <v>0</v>
      </c>
      <c r="AB46" s="165">
        <v>0</v>
      </c>
      <c r="AC46" s="165">
        <v>0</v>
      </c>
      <c r="AD46" s="165">
        <v>0</v>
      </c>
      <c r="AE46" s="165">
        <v>0</v>
      </c>
      <c r="AF46" s="165">
        <v>0</v>
      </c>
      <c r="AG46" s="165">
        <v>0</v>
      </c>
      <c r="AH46" s="165">
        <v>0</v>
      </c>
      <c r="AI46" s="165">
        <v>0</v>
      </c>
      <c r="AJ46" s="165">
        <v>0</v>
      </c>
      <c r="AK46" s="165">
        <v>0</v>
      </c>
      <c r="AL46" s="165">
        <v>0</v>
      </c>
      <c r="AM46" s="165">
        <v>0</v>
      </c>
      <c r="AN46" s="165">
        <v>0</v>
      </c>
      <c r="AO46" s="165">
        <v>0</v>
      </c>
      <c r="AP46" s="165">
        <v>0</v>
      </c>
      <c r="AQ46" s="165">
        <v>0</v>
      </c>
      <c r="AR46" s="165">
        <v>0</v>
      </c>
      <c r="AS46" s="165">
        <v>0</v>
      </c>
      <c r="AT46" s="165">
        <v>0</v>
      </c>
      <c r="AU46" s="165">
        <v>0</v>
      </c>
      <c r="AV46" s="165">
        <v>0</v>
      </c>
      <c r="AW46" s="165">
        <v>0</v>
      </c>
      <c r="AX46" s="165">
        <v>0</v>
      </c>
      <c r="AY46" s="165">
        <v>0</v>
      </c>
      <c r="AZ46" s="165">
        <v>0</v>
      </c>
      <c r="BA46" s="165">
        <v>0</v>
      </c>
      <c r="BB46" s="165">
        <v>0</v>
      </c>
      <c r="BC46" s="165">
        <v>0</v>
      </c>
      <c r="BD46" s="165">
        <v>0</v>
      </c>
      <c r="BE46" s="165">
        <v>0</v>
      </c>
      <c r="BF46" s="165">
        <v>0</v>
      </c>
      <c r="BG46" s="165">
        <v>0</v>
      </c>
      <c r="BH46" s="165">
        <v>0</v>
      </c>
      <c r="BI46" s="165">
        <v>0</v>
      </c>
      <c r="BJ46" s="165">
        <v>0</v>
      </c>
      <c r="BK46" s="165">
        <v>0</v>
      </c>
      <c r="BL46" s="165">
        <v>0</v>
      </c>
      <c r="BM46" s="165">
        <v>0</v>
      </c>
      <c r="BN46" s="165">
        <v>0</v>
      </c>
      <c r="BO46" s="165">
        <v>0</v>
      </c>
      <c r="BP46" s="165">
        <v>0</v>
      </c>
      <c r="BQ46" s="165">
        <v>0</v>
      </c>
      <c r="BR46" s="165">
        <v>0</v>
      </c>
      <c r="BS46" s="165">
        <v>0</v>
      </c>
      <c r="BT46" s="165">
        <v>0</v>
      </c>
      <c r="BU46" s="165">
        <v>0</v>
      </c>
      <c r="BV46" s="165">
        <v>0</v>
      </c>
      <c r="BW46" s="165">
        <v>0</v>
      </c>
      <c r="BX46" s="165">
        <v>0</v>
      </c>
      <c r="BY46" s="165">
        <v>0</v>
      </c>
      <c r="BZ46" s="165">
        <v>0</v>
      </c>
      <c r="CA46" s="165">
        <v>0</v>
      </c>
      <c r="CB46" s="165">
        <v>0</v>
      </c>
      <c r="CC46" s="165">
        <v>0</v>
      </c>
      <c r="CD46" s="165">
        <v>0</v>
      </c>
      <c r="CE46" s="165">
        <v>0</v>
      </c>
      <c r="CF46" s="165">
        <v>0</v>
      </c>
      <c r="CG46" s="165">
        <v>0</v>
      </c>
      <c r="CH46" s="165">
        <v>0</v>
      </c>
      <c r="CI46" s="165">
        <v>0</v>
      </c>
      <c r="CJ46" s="165">
        <v>0</v>
      </c>
      <c r="CK46" s="165">
        <v>0</v>
      </c>
      <c r="CL46" s="165">
        <v>0</v>
      </c>
      <c r="CM46" s="165">
        <v>0</v>
      </c>
      <c r="CN46" s="165">
        <v>0</v>
      </c>
      <c r="CO46" s="165">
        <v>0</v>
      </c>
      <c r="CP46" s="165">
        <v>0</v>
      </c>
      <c r="CQ46" s="165">
        <v>0</v>
      </c>
      <c r="CR46" s="165">
        <v>0</v>
      </c>
      <c r="CS46" s="165">
        <v>0</v>
      </c>
      <c r="CT46" s="165">
        <v>0</v>
      </c>
      <c r="CU46" s="165">
        <v>0</v>
      </c>
      <c r="CV46" s="165">
        <v>0</v>
      </c>
      <c r="CW46" s="547">
        <v>0</v>
      </c>
      <c r="CX46" s="165">
        <v>0</v>
      </c>
      <c r="CY46" s="547">
        <v>0</v>
      </c>
      <c r="CZ46" s="547">
        <v>0</v>
      </c>
      <c r="DA46" s="547">
        <v>0</v>
      </c>
      <c r="DB46" s="547"/>
      <c r="DC46" s="547"/>
      <c r="DD46" s="547"/>
      <c r="DE46" s="139" t="s">
        <v>383</v>
      </c>
      <c r="DF46" s="97"/>
      <c r="DG46" s="97"/>
      <c r="DH46" s="97"/>
      <c r="DI46" s="97"/>
      <c r="DJ46" s="97"/>
      <c r="DK46" s="97"/>
      <c r="DL46" s="97"/>
      <c r="DM46" s="97"/>
      <c r="DN46" s="97"/>
      <c r="DO46" s="97"/>
      <c r="DP46" s="97"/>
      <c r="DQ46" s="97"/>
      <c r="DR46" s="97"/>
      <c r="DS46" s="97"/>
      <c r="DT46" s="97"/>
      <c r="DU46" s="97"/>
      <c r="DV46" s="97"/>
      <c r="DW46" s="97"/>
      <c r="DX46" s="97"/>
      <c r="DY46" s="97"/>
      <c r="DZ46" s="97"/>
      <c r="EA46" s="97"/>
      <c r="EB46" s="97"/>
      <c r="EC46" s="97"/>
      <c r="ED46" s="97"/>
      <c r="EE46" s="97"/>
      <c r="EF46" s="97"/>
      <c r="EG46" s="97"/>
      <c r="EH46" s="97"/>
      <c r="EI46" s="97"/>
      <c r="EJ46" s="97"/>
      <c r="EK46" s="97"/>
      <c r="EL46" s="97"/>
      <c r="EM46" s="97"/>
      <c r="EN46" s="97"/>
      <c r="EO46" s="97"/>
      <c r="EP46" s="97"/>
      <c r="EQ46" s="97"/>
      <c r="ER46" s="97"/>
      <c r="ES46" s="97"/>
      <c r="ET46" s="97"/>
      <c r="EU46" s="97"/>
      <c r="EV46" s="97"/>
      <c r="EW46" s="97"/>
      <c r="EX46" s="97"/>
      <c r="EY46" s="97"/>
      <c r="EZ46" s="97"/>
      <c r="FA46" s="97"/>
      <c r="FB46" s="97"/>
      <c r="FC46" s="97"/>
      <c r="FD46" s="97"/>
      <c r="FE46" s="97"/>
      <c r="FF46" s="97"/>
      <c r="FG46" s="97"/>
      <c r="FH46" s="97"/>
      <c r="FI46" s="97"/>
      <c r="FJ46" s="97"/>
      <c r="FK46" s="97"/>
      <c r="FL46" s="97"/>
      <c r="FM46" s="97"/>
      <c r="FN46" s="97"/>
      <c r="FO46" s="97"/>
      <c r="FP46" s="97"/>
      <c r="FQ46" s="97"/>
      <c r="FR46" s="97"/>
      <c r="FS46" s="97"/>
      <c r="FT46" s="97"/>
      <c r="FU46" s="97"/>
      <c r="FV46" s="97"/>
      <c r="FW46" s="97"/>
      <c r="FX46" s="97"/>
      <c r="FY46" s="97"/>
      <c r="FZ46" s="97"/>
      <c r="GA46" s="97"/>
      <c r="GB46" s="97"/>
      <c r="GC46" s="97"/>
      <c r="GD46" s="97"/>
      <c r="GE46" s="97"/>
    </row>
    <row r="47" spans="2:187" s="99" customFormat="1" ht="35.1" customHeight="1" x14ac:dyDescent="0.35">
      <c r="B47" s="470" t="s">
        <v>7</v>
      </c>
      <c r="C47" s="100">
        <v>281.8</v>
      </c>
      <c r="D47" s="100">
        <v>248.1</v>
      </c>
      <c r="E47" s="100">
        <v>253.7</v>
      </c>
      <c r="F47" s="100">
        <v>280.2</v>
      </c>
      <c r="G47" s="100">
        <v>277.60000000000002</v>
      </c>
      <c r="H47" s="100">
        <v>224</v>
      </c>
      <c r="I47" s="100">
        <v>211.2</v>
      </c>
      <c r="J47" s="100">
        <v>303</v>
      </c>
      <c r="K47" s="100">
        <v>346.8</v>
      </c>
      <c r="L47" s="100">
        <v>257.89999999999998</v>
      </c>
      <c r="M47" s="100">
        <v>465.20000000000005</v>
      </c>
      <c r="N47" s="100">
        <v>680.19999999999993</v>
      </c>
      <c r="O47" s="100">
        <v>779.4</v>
      </c>
      <c r="P47" s="100">
        <v>705.9</v>
      </c>
      <c r="Q47" s="100">
        <v>687.59999999999991</v>
      </c>
      <c r="R47" s="100">
        <v>558.6</v>
      </c>
      <c r="S47" s="100">
        <v>843.8</v>
      </c>
      <c r="T47" s="100">
        <v>832.69999999999993</v>
      </c>
      <c r="U47" s="100">
        <v>831.59999999999991</v>
      </c>
      <c r="V47" s="163">
        <v>795.2</v>
      </c>
      <c r="W47" s="163">
        <v>626.19999999999993</v>
      </c>
      <c r="X47" s="163">
        <v>794.1</v>
      </c>
      <c r="Y47" s="163">
        <v>961.1</v>
      </c>
      <c r="Z47" s="163">
        <v>951.80000000000007</v>
      </c>
      <c r="AA47" s="163">
        <v>788.3</v>
      </c>
      <c r="AB47" s="163">
        <v>917.7</v>
      </c>
      <c r="AC47" s="163">
        <v>308.8</v>
      </c>
      <c r="AD47" s="163">
        <v>345.6</v>
      </c>
      <c r="AE47" s="163">
        <v>293.5</v>
      </c>
      <c r="AF47" s="163">
        <v>303</v>
      </c>
      <c r="AG47" s="163">
        <v>343</v>
      </c>
      <c r="AH47" s="163">
        <v>372</v>
      </c>
      <c r="AI47" s="163">
        <v>404.2</v>
      </c>
      <c r="AJ47" s="163">
        <v>346.8</v>
      </c>
      <c r="AK47" s="163">
        <v>296.60000000000002</v>
      </c>
      <c r="AL47" s="163">
        <v>330.2</v>
      </c>
      <c r="AM47" s="163">
        <v>295.8</v>
      </c>
      <c r="AN47" s="163">
        <v>257.89999999999998</v>
      </c>
      <c r="AO47" s="163">
        <v>254.8</v>
      </c>
      <c r="AP47" s="163">
        <v>261.39999999999998</v>
      </c>
      <c r="AQ47" s="163">
        <v>269.5</v>
      </c>
      <c r="AR47" s="163">
        <v>465.20000000000005</v>
      </c>
      <c r="AS47" s="163">
        <v>536</v>
      </c>
      <c r="AT47" s="163">
        <v>650.6</v>
      </c>
      <c r="AU47" s="163">
        <v>602.9</v>
      </c>
      <c r="AV47" s="163">
        <v>680.19999999999993</v>
      </c>
      <c r="AW47" s="163">
        <v>919.8</v>
      </c>
      <c r="AX47" s="163">
        <v>765.09999999999991</v>
      </c>
      <c r="AY47" s="163">
        <v>675.3</v>
      </c>
      <c r="AZ47" s="163">
        <v>779.4</v>
      </c>
      <c r="BA47" s="163">
        <v>954.9</v>
      </c>
      <c r="BB47" s="163">
        <v>797</v>
      </c>
      <c r="BC47" s="163">
        <v>762.2</v>
      </c>
      <c r="BD47" s="163">
        <v>705.9</v>
      </c>
      <c r="BE47" s="163">
        <v>775.09999999999991</v>
      </c>
      <c r="BF47" s="163">
        <v>932.59999999999991</v>
      </c>
      <c r="BG47" s="163">
        <v>767.8</v>
      </c>
      <c r="BH47" s="163">
        <v>687.59999999999991</v>
      </c>
      <c r="BI47" s="163">
        <v>634.5</v>
      </c>
      <c r="BJ47" s="163">
        <v>641.79999999999995</v>
      </c>
      <c r="BK47" s="163">
        <v>596.09999999999991</v>
      </c>
      <c r="BL47" s="163">
        <v>558.6</v>
      </c>
      <c r="BM47" s="163">
        <v>597.70000000000005</v>
      </c>
      <c r="BN47" s="163">
        <v>640.9</v>
      </c>
      <c r="BO47" s="163">
        <v>651.70000000000005</v>
      </c>
      <c r="BP47" s="163">
        <v>843.8</v>
      </c>
      <c r="BQ47" s="163">
        <v>715.6</v>
      </c>
      <c r="BR47" s="163">
        <v>675.9</v>
      </c>
      <c r="BS47" s="163">
        <v>805.2</v>
      </c>
      <c r="BT47" s="163">
        <v>832.69999999999993</v>
      </c>
      <c r="BU47" s="163">
        <v>730.6</v>
      </c>
      <c r="BV47" s="163">
        <v>782.6</v>
      </c>
      <c r="BW47" s="163">
        <v>785.1</v>
      </c>
      <c r="BX47" s="163">
        <v>831.59999999999991</v>
      </c>
      <c r="BY47" s="163">
        <v>880.2</v>
      </c>
      <c r="BZ47" s="163">
        <v>827.15</v>
      </c>
      <c r="CA47" s="163">
        <v>877</v>
      </c>
      <c r="CB47" s="163">
        <v>795.2</v>
      </c>
      <c r="CC47" s="163">
        <v>689</v>
      </c>
      <c r="CD47" s="163">
        <v>630.9</v>
      </c>
      <c r="CE47" s="163">
        <v>753.9</v>
      </c>
      <c r="CF47" s="163">
        <v>626.19999999999993</v>
      </c>
      <c r="CG47" s="163">
        <v>551.29999999999995</v>
      </c>
      <c r="CH47" s="163">
        <v>594.5</v>
      </c>
      <c r="CI47" s="163">
        <v>704</v>
      </c>
      <c r="CJ47" s="163">
        <v>794.1</v>
      </c>
      <c r="CK47" s="163">
        <v>946.5</v>
      </c>
      <c r="CL47" s="163">
        <v>1233.9000000000001</v>
      </c>
      <c r="CM47" s="163">
        <v>1109.3999999999999</v>
      </c>
      <c r="CN47" s="163">
        <v>961.1</v>
      </c>
      <c r="CO47" s="163">
        <v>935.2</v>
      </c>
      <c r="CP47" s="163">
        <v>867.1</v>
      </c>
      <c r="CQ47" s="163">
        <v>922.3</v>
      </c>
      <c r="CR47" s="163">
        <v>951.80000000000007</v>
      </c>
      <c r="CS47" s="163">
        <v>995.40000000000009</v>
      </c>
      <c r="CT47" s="163">
        <v>1005.5</v>
      </c>
      <c r="CU47" s="163">
        <v>894.4</v>
      </c>
      <c r="CV47" s="163">
        <v>788.3</v>
      </c>
      <c r="CW47" s="163">
        <v>952.6</v>
      </c>
      <c r="CX47" s="163">
        <v>940</v>
      </c>
      <c r="CY47" s="546">
        <v>905.7</v>
      </c>
      <c r="CZ47" s="546">
        <v>917.7</v>
      </c>
      <c r="DA47" s="546">
        <v>849.2</v>
      </c>
      <c r="DB47" s="546"/>
      <c r="DC47" s="546"/>
      <c r="DD47" s="546"/>
      <c r="DE47" s="138" t="s">
        <v>389</v>
      </c>
      <c r="DF47" s="97"/>
      <c r="DG47" s="97"/>
      <c r="DH47" s="97"/>
      <c r="DI47" s="97"/>
      <c r="DJ47" s="97"/>
      <c r="DK47" s="97"/>
      <c r="DL47" s="97"/>
      <c r="DM47" s="97"/>
      <c r="DN47" s="97"/>
      <c r="DO47" s="97"/>
      <c r="DP47" s="97"/>
      <c r="DQ47" s="97"/>
      <c r="DR47" s="97"/>
      <c r="DS47" s="97"/>
      <c r="DT47" s="97"/>
      <c r="DU47" s="97"/>
      <c r="DV47" s="97"/>
      <c r="DW47" s="97"/>
      <c r="DX47" s="97"/>
      <c r="DY47" s="97"/>
      <c r="DZ47" s="97"/>
      <c r="EA47" s="97"/>
      <c r="EB47" s="97"/>
      <c r="EC47" s="97"/>
      <c r="ED47" s="97"/>
      <c r="EE47" s="97"/>
      <c r="EF47" s="97"/>
      <c r="EG47" s="97"/>
      <c r="EH47" s="97"/>
      <c r="EI47" s="97"/>
      <c r="EJ47" s="97"/>
      <c r="EK47" s="97"/>
      <c r="EL47" s="97"/>
      <c r="EM47" s="97"/>
      <c r="EN47" s="97"/>
      <c r="EO47" s="97"/>
      <c r="EP47" s="97"/>
      <c r="EQ47" s="97"/>
      <c r="ER47" s="97"/>
      <c r="ES47" s="97"/>
      <c r="ET47" s="97"/>
      <c r="EU47" s="97"/>
      <c r="EV47" s="97"/>
      <c r="EW47" s="97"/>
      <c r="EX47" s="97"/>
      <c r="EY47" s="97"/>
      <c r="EZ47" s="97"/>
      <c r="FA47" s="97"/>
      <c r="FB47" s="97"/>
      <c r="FC47" s="97"/>
      <c r="FD47" s="97"/>
      <c r="FE47" s="97"/>
      <c r="FF47" s="97"/>
      <c r="FG47" s="97"/>
      <c r="FH47" s="97"/>
      <c r="FI47" s="97"/>
      <c r="FJ47" s="97"/>
      <c r="FK47" s="97"/>
      <c r="FL47" s="97"/>
      <c r="FM47" s="97"/>
      <c r="FN47" s="97"/>
      <c r="FO47" s="97"/>
      <c r="FP47" s="97"/>
      <c r="FQ47" s="97"/>
      <c r="FR47" s="97"/>
      <c r="FS47" s="97"/>
      <c r="FT47" s="97"/>
      <c r="FU47" s="97"/>
      <c r="FV47" s="97"/>
      <c r="FW47" s="97"/>
      <c r="FX47" s="97"/>
      <c r="FY47" s="97"/>
      <c r="FZ47" s="97"/>
      <c r="GA47" s="97"/>
      <c r="GB47" s="97"/>
      <c r="GC47" s="97"/>
      <c r="GD47" s="97"/>
      <c r="GE47" s="97"/>
    </row>
    <row r="48" spans="2:187" s="99" customFormat="1" ht="35.1" customHeight="1" x14ac:dyDescent="0.35">
      <c r="B48" s="471" t="s">
        <v>788</v>
      </c>
      <c r="C48" s="102">
        <v>0</v>
      </c>
      <c r="D48" s="102">
        <v>0</v>
      </c>
      <c r="E48" s="102">
        <v>0</v>
      </c>
      <c r="F48" s="102">
        <v>0</v>
      </c>
      <c r="G48" s="102">
        <v>0</v>
      </c>
      <c r="H48" s="102">
        <v>0</v>
      </c>
      <c r="I48" s="102">
        <v>0</v>
      </c>
      <c r="J48" s="102">
        <v>0</v>
      </c>
      <c r="K48" s="102">
        <v>0</v>
      </c>
      <c r="L48" s="102">
        <v>0</v>
      </c>
      <c r="M48" s="102">
        <v>0</v>
      </c>
      <c r="N48" s="102">
        <v>0</v>
      </c>
      <c r="O48" s="102">
        <v>0</v>
      </c>
      <c r="P48" s="102">
        <v>0</v>
      </c>
      <c r="Q48" s="102">
        <v>0</v>
      </c>
      <c r="R48" s="102">
        <v>0</v>
      </c>
      <c r="S48" s="102">
        <v>0</v>
      </c>
      <c r="T48" s="102">
        <v>0</v>
      </c>
      <c r="U48" s="102">
        <v>0</v>
      </c>
      <c r="V48" s="165">
        <v>0</v>
      </c>
      <c r="W48" s="165">
        <v>0</v>
      </c>
      <c r="X48" s="165">
        <v>0</v>
      </c>
      <c r="Y48" s="165">
        <v>0</v>
      </c>
      <c r="Z48" s="165">
        <v>0</v>
      </c>
      <c r="AA48" s="165">
        <v>0</v>
      </c>
      <c r="AB48" s="165">
        <v>0</v>
      </c>
      <c r="AC48" s="165">
        <v>0</v>
      </c>
      <c r="AD48" s="165">
        <v>0</v>
      </c>
      <c r="AE48" s="165">
        <v>0</v>
      </c>
      <c r="AF48" s="165">
        <v>0</v>
      </c>
      <c r="AG48" s="165">
        <v>0</v>
      </c>
      <c r="AH48" s="165">
        <v>0</v>
      </c>
      <c r="AI48" s="165">
        <v>0</v>
      </c>
      <c r="AJ48" s="165">
        <v>0</v>
      </c>
      <c r="AK48" s="165">
        <v>0</v>
      </c>
      <c r="AL48" s="165">
        <v>0</v>
      </c>
      <c r="AM48" s="165">
        <v>0</v>
      </c>
      <c r="AN48" s="165">
        <v>0</v>
      </c>
      <c r="AO48" s="165">
        <v>0</v>
      </c>
      <c r="AP48" s="165">
        <v>0</v>
      </c>
      <c r="AQ48" s="165">
        <v>0</v>
      </c>
      <c r="AR48" s="165">
        <v>0</v>
      </c>
      <c r="AS48" s="165">
        <v>0</v>
      </c>
      <c r="AT48" s="165">
        <v>0</v>
      </c>
      <c r="AU48" s="165">
        <v>0</v>
      </c>
      <c r="AV48" s="165">
        <v>0</v>
      </c>
      <c r="AW48" s="165">
        <v>0</v>
      </c>
      <c r="AX48" s="165">
        <v>0</v>
      </c>
      <c r="AY48" s="165">
        <v>0</v>
      </c>
      <c r="AZ48" s="165">
        <v>0</v>
      </c>
      <c r="BA48" s="165">
        <v>0</v>
      </c>
      <c r="BB48" s="165">
        <v>0</v>
      </c>
      <c r="BC48" s="165">
        <v>0</v>
      </c>
      <c r="BD48" s="165">
        <v>0</v>
      </c>
      <c r="BE48" s="165">
        <v>0</v>
      </c>
      <c r="BF48" s="165">
        <v>0</v>
      </c>
      <c r="BG48" s="165">
        <v>0</v>
      </c>
      <c r="BH48" s="165">
        <v>0</v>
      </c>
      <c r="BI48" s="165">
        <v>0</v>
      </c>
      <c r="BJ48" s="165">
        <v>0</v>
      </c>
      <c r="BK48" s="165">
        <v>0</v>
      </c>
      <c r="BL48" s="165">
        <v>0</v>
      </c>
      <c r="BM48" s="165">
        <v>0</v>
      </c>
      <c r="BN48" s="165">
        <v>0</v>
      </c>
      <c r="BO48" s="165">
        <v>0</v>
      </c>
      <c r="BP48" s="165">
        <v>0</v>
      </c>
      <c r="BQ48" s="165">
        <v>0</v>
      </c>
      <c r="BR48" s="165">
        <v>0</v>
      </c>
      <c r="BS48" s="165">
        <v>0</v>
      </c>
      <c r="BT48" s="165">
        <v>0</v>
      </c>
      <c r="BU48" s="165">
        <v>0</v>
      </c>
      <c r="BV48" s="165">
        <v>0</v>
      </c>
      <c r="BW48" s="165">
        <v>0</v>
      </c>
      <c r="BX48" s="165">
        <v>0</v>
      </c>
      <c r="BY48" s="165">
        <v>0</v>
      </c>
      <c r="BZ48" s="165">
        <v>0</v>
      </c>
      <c r="CA48" s="165">
        <v>0</v>
      </c>
      <c r="CB48" s="165">
        <v>0</v>
      </c>
      <c r="CC48" s="165">
        <v>0</v>
      </c>
      <c r="CD48" s="165">
        <v>0</v>
      </c>
      <c r="CE48" s="165">
        <v>0</v>
      </c>
      <c r="CF48" s="165">
        <v>0</v>
      </c>
      <c r="CG48" s="165">
        <v>0</v>
      </c>
      <c r="CH48" s="165">
        <v>0</v>
      </c>
      <c r="CI48" s="165">
        <v>0</v>
      </c>
      <c r="CJ48" s="165">
        <v>0</v>
      </c>
      <c r="CK48" s="165">
        <v>0</v>
      </c>
      <c r="CL48" s="165">
        <v>0</v>
      </c>
      <c r="CM48" s="165">
        <v>0</v>
      </c>
      <c r="CN48" s="165">
        <v>0</v>
      </c>
      <c r="CO48" s="165">
        <v>0</v>
      </c>
      <c r="CP48" s="165">
        <v>0</v>
      </c>
      <c r="CQ48" s="165">
        <v>0</v>
      </c>
      <c r="CR48" s="165">
        <v>0</v>
      </c>
      <c r="CS48" s="165">
        <v>0</v>
      </c>
      <c r="CT48" s="165">
        <v>0</v>
      </c>
      <c r="CU48" s="165">
        <v>0</v>
      </c>
      <c r="CV48" s="165">
        <v>0</v>
      </c>
      <c r="CW48" s="165">
        <v>0</v>
      </c>
      <c r="CX48" s="165">
        <v>0</v>
      </c>
      <c r="CY48" s="547">
        <v>0</v>
      </c>
      <c r="CZ48" s="547">
        <v>0</v>
      </c>
      <c r="DA48" s="547">
        <v>0</v>
      </c>
      <c r="DB48" s="547"/>
      <c r="DC48" s="547"/>
      <c r="DD48" s="547"/>
      <c r="DE48" s="139" t="s">
        <v>787</v>
      </c>
      <c r="DF48" s="97"/>
      <c r="DG48" s="97"/>
      <c r="DH48" s="97"/>
      <c r="DI48" s="97"/>
      <c r="DJ48" s="97"/>
      <c r="DK48" s="97"/>
      <c r="DL48" s="97"/>
      <c r="DM48" s="97"/>
      <c r="DN48" s="97"/>
      <c r="DO48" s="97"/>
      <c r="DP48" s="97"/>
      <c r="DQ48" s="97"/>
      <c r="DR48" s="97"/>
      <c r="DS48" s="97"/>
      <c r="DT48" s="97"/>
      <c r="DU48" s="97"/>
      <c r="DV48" s="97"/>
      <c r="DW48" s="97"/>
      <c r="DX48" s="97"/>
      <c r="DY48" s="97"/>
      <c r="DZ48" s="97"/>
      <c r="EA48" s="97"/>
      <c r="EB48" s="97"/>
      <c r="EC48" s="97"/>
      <c r="ED48" s="97"/>
      <c r="EE48" s="97"/>
      <c r="EF48" s="97"/>
      <c r="EG48" s="97"/>
      <c r="EH48" s="97"/>
      <c r="EI48" s="97"/>
      <c r="EJ48" s="97"/>
      <c r="EK48" s="97"/>
      <c r="EL48" s="97"/>
      <c r="EM48" s="97"/>
      <c r="EN48" s="97"/>
      <c r="EO48" s="97"/>
      <c r="EP48" s="97"/>
      <c r="EQ48" s="97"/>
      <c r="ER48" s="97"/>
      <c r="ES48" s="97"/>
      <c r="ET48" s="97"/>
      <c r="EU48" s="97"/>
      <c r="EV48" s="97"/>
      <c r="EW48" s="97"/>
      <c r="EX48" s="97"/>
      <c r="EY48" s="97"/>
      <c r="EZ48" s="97"/>
      <c r="FA48" s="97"/>
      <c r="FB48" s="97"/>
      <c r="FC48" s="97"/>
      <c r="FD48" s="97"/>
      <c r="FE48" s="97"/>
      <c r="FF48" s="97"/>
      <c r="FG48" s="97"/>
      <c r="FH48" s="97"/>
      <c r="FI48" s="97"/>
      <c r="FJ48" s="97"/>
      <c r="FK48" s="97"/>
      <c r="FL48" s="97"/>
      <c r="FM48" s="97"/>
      <c r="FN48" s="97"/>
      <c r="FO48" s="97"/>
      <c r="FP48" s="97"/>
      <c r="FQ48" s="97"/>
      <c r="FR48" s="97"/>
      <c r="FS48" s="97"/>
      <c r="FT48" s="97"/>
      <c r="FU48" s="97"/>
      <c r="FV48" s="97"/>
      <c r="FW48" s="97"/>
      <c r="FX48" s="97"/>
      <c r="FY48" s="97"/>
      <c r="FZ48" s="97"/>
      <c r="GA48" s="97"/>
      <c r="GB48" s="97"/>
      <c r="GC48" s="97"/>
      <c r="GD48" s="97"/>
      <c r="GE48" s="97"/>
    </row>
    <row r="49" spans="2:187" s="762" customFormat="1" ht="35.1" customHeight="1" x14ac:dyDescent="0.3">
      <c r="B49" s="764" t="s">
        <v>6</v>
      </c>
      <c r="C49" s="101">
        <v>312.7</v>
      </c>
      <c r="D49" s="101">
        <v>258.2</v>
      </c>
      <c r="E49" s="101">
        <v>152.80000000000001</v>
      </c>
      <c r="F49" s="101">
        <v>258.10000000000002</v>
      </c>
      <c r="G49" s="101">
        <v>280.2</v>
      </c>
      <c r="H49" s="101">
        <v>305.60000000000002</v>
      </c>
      <c r="I49" s="101">
        <v>343</v>
      </c>
      <c r="J49" s="101">
        <v>391.6</v>
      </c>
      <c r="K49" s="101">
        <v>356.5</v>
      </c>
      <c r="L49" s="101">
        <v>552.20000000000005</v>
      </c>
      <c r="M49" s="101">
        <v>958.40000000000009</v>
      </c>
      <c r="N49" s="101">
        <v>1114.2200000000003</v>
      </c>
      <c r="O49" s="101">
        <v>1303.6099999999999</v>
      </c>
      <c r="P49" s="101">
        <v>1527.69</v>
      </c>
      <c r="Q49" s="101">
        <v>1500.52</v>
      </c>
      <c r="R49" s="101">
        <v>1454</v>
      </c>
      <c r="S49" s="101">
        <v>1478</v>
      </c>
      <c r="T49" s="101">
        <v>1542.5</v>
      </c>
      <c r="U49" s="101">
        <v>1806.6</v>
      </c>
      <c r="V49" s="164">
        <v>2097.4</v>
      </c>
      <c r="W49" s="164">
        <v>2251.1</v>
      </c>
      <c r="X49" s="164">
        <v>2226.6</v>
      </c>
      <c r="Y49" s="164">
        <v>2005.2</v>
      </c>
      <c r="Z49" s="164">
        <v>1888.7</v>
      </c>
      <c r="AA49" s="164">
        <v>1763.5</v>
      </c>
      <c r="AB49" s="164">
        <v>1474.8</v>
      </c>
      <c r="AC49" s="164">
        <v>321.60000000000002</v>
      </c>
      <c r="AD49" s="164">
        <v>314.2</v>
      </c>
      <c r="AE49" s="164">
        <v>350.7</v>
      </c>
      <c r="AF49" s="164">
        <v>391.6</v>
      </c>
      <c r="AG49" s="164">
        <v>370</v>
      </c>
      <c r="AH49" s="164">
        <v>359.3</v>
      </c>
      <c r="AI49" s="164">
        <v>360.1</v>
      </c>
      <c r="AJ49" s="164">
        <v>356.5</v>
      </c>
      <c r="AK49" s="164">
        <v>456.3</v>
      </c>
      <c r="AL49" s="164">
        <v>474.9</v>
      </c>
      <c r="AM49" s="164">
        <v>490.79999999999995</v>
      </c>
      <c r="AN49" s="164">
        <v>552.20000000000005</v>
      </c>
      <c r="AO49" s="164">
        <v>617.9</v>
      </c>
      <c r="AP49" s="164">
        <v>708</v>
      </c>
      <c r="AQ49" s="164">
        <v>820.3</v>
      </c>
      <c r="AR49" s="164">
        <v>958.40000000000009</v>
      </c>
      <c r="AS49" s="164">
        <v>992.5</v>
      </c>
      <c r="AT49" s="164">
        <v>1007.5</v>
      </c>
      <c r="AU49" s="164">
        <v>1101</v>
      </c>
      <c r="AV49" s="164">
        <v>1114.2200000000003</v>
      </c>
      <c r="AW49" s="164">
        <v>1211.3200000000002</v>
      </c>
      <c r="AX49" s="164">
        <v>1319.04</v>
      </c>
      <c r="AY49" s="164">
        <v>1311.8100000000002</v>
      </c>
      <c r="AZ49" s="164">
        <v>1303.6099999999999</v>
      </c>
      <c r="BA49" s="164">
        <v>1346.24</v>
      </c>
      <c r="BB49" s="164">
        <v>1446.84</v>
      </c>
      <c r="BC49" s="164">
        <v>1526.6200000000001</v>
      </c>
      <c r="BD49" s="164">
        <v>1527.69</v>
      </c>
      <c r="BE49" s="164">
        <v>1475.6</v>
      </c>
      <c r="BF49" s="164">
        <v>1521.41</v>
      </c>
      <c r="BG49" s="164">
        <v>1497.6699999999998</v>
      </c>
      <c r="BH49" s="164">
        <v>1500.52</v>
      </c>
      <c r="BI49" s="164">
        <v>1505.2099999999998</v>
      </c>
      <c r="BJ49" s="164">
        <v>1486.4099999999999</v>
      </c>
      <c r="BK49" s="164">
        <v>1480.3999999999999</v>
      </c>
      <c r="BL49" s="164">
        <v>1454</v>
      </c>
      <c r="BM49" s="164">
        <v>1441.8</v>
      </c>
      <c r="BN49" s="164">
        <v>1443.6</v>
      </c>
      <c r="BO49" s="164">
        <v>1444.9</v>
      </c>
      <c r="BP49" s="164">
        <v>1478</v>
      </c>
      <c r="BQ49" s="164">
        <v>1477.6000000000001</v>
      </c>
      <c r="BR49" s="164">
        <v>1460.6000000000001</v>
      </c>
      <c r="BS49" s="164">
        <v>1517.8</v>
      </c>
      <c r="BT49" s="164">
        <v>1542.5</v>
      </c>
      <c r="BU49" s="164">
        <v>1601.7999999999997</v>
      </c>
      <c r="BV49" s="164">
        <v>1670.3000000000002</v>
      </c>
      <c r="BW49" s="164">
        <v>1733.3000000000002</v>
      </c>
      <c r="BX49" s="164">
        <v>1806.6</v>
      </c>
      <c r="BY49" s="164">
        <v>1879.8999999999999</v>
      </c>
      <c r="BZ49" s="164">
        <v>1949.3999999999999</v>
      </c>
      <c r="CA49" s="164">
        <v>2057.5</v>
      </c>
      <c r="CB49" s="164">
        <v>2097.4</v>
      </c>
      <c r="CC49" s="164">
        <v>2168.4</v>
      </c>
      <c r="CD49" s="164">
        <v>2182.5</v>
      </c>
      <c r="CE49" s="164">
        <v>2226.8000000000002</v>
      </c>
      <c r="CF49" s="164">
        <v>2251.1</v>
      </c>
      <c r="CG49" s="164">
        <v>2289.1</v>
      </c>
      <c r="CH49" s="164">
        <v>2361.3000000000002</v>
      </c>
      <c r="CI49" s="164">
        <v>2246.1</v>
      </c>
      <c r="CJ49" s="164">
        <v>2226.6</v>
      </c>
      <c r="CK49" s="164">
        <v>2111.1</v>
      </c>
      <c r="CL49" s="164">
        <v>2083.6999999999998</v>
      </c>
      <c r="CM49" s="164">
        <v>2040.3</v>
      </c>
      <c r="CN49" s="164">
        <v>2005.2</v>
      </c>
      <c r="CO49" s="164">
        <v>1990.7</v>
      </c>
      <c r="CP49" s="164">
        <v>1945.6</v>
      </c>
      <c r="CQ49" s="164">
        <v>1932.7</v>
      </c>
      <c r="CR49" s="164">
        <v>1888.7</v>
      </c>
      <c r="CS49" s="164">
        <v>1835.9</v>
      </c>
      <c r="CT49" s="164">
        <v>1838</v>
      </c>
      <c r="CU49" s="164">
        <v>1791.4</v>
      </c>
      <c r="CV49" s="164">
        <v>1763.5</v>
      </c>
      <c r="CW49" s="545">
        <v>1710.1</v>
      </c>
      <c r="CX49" s="164">
        <v>1638</v>
      </c>
      <c r="CY49" s="545">
        <v>1613.3</v>
      </c>
      <c r="CZ49" s="545">
        <v>1474.8</v>
      </c>
      <c r="DA49" s="545">
        <v>1415.4</v>
      </c>
      <c r="DB49" s="545"/>
      <c r="DC49" s="545"/>
      <c r="DD49" s="545"/>
      <c r="DE49" s="140" t="s">
        <v>384</v>
      </c>
      <c r="DF49" s="763"/>
      <c r="DG49" s="763"/>
      <c r="DH49" s="763"/>
      <c r="DI49" s="763"/>
      <c r="DJ49" s="763"/>
      <c r="DK49" s="763"/>
      <c r="DL49" s="763"/>
      <c r="DM49" s="763"/>
      <c r="DN49" s="763"/>
      <c r="DO49" s="763"/>
      <c r="DP49" s="763"/>
      <c r="DQ49" s="763"/>
      <c r="DR49" s="763"/>
      <c r="DS49" s="763"/>
      <c r="DT49" s="763"/>
      <c r="DU49" s="763"/>
      <c r="DV49" s="763"/>
      <c r="DW49" s="763"/>
      <c r="DX49" s="763"/>
      <c r="DY49" s="763"/>
      <c r="DZ49" s="763"/>
      <c r="EA49" s="763"/>
      <c r="EB49" s="763"/>
      <c r="EC49" s="763"/>
      <c r="ED49" s="763"/>
      <c r="EE49" s="763"/>
      <c r="EF49" s="763"/>
      <c r="EG49" s="763"/>
      <c r="EH49" s="763"/>
      <c r="EI49" s="763"/>
      <c r="EJ49" s="763"/>
      <c r="EK49" s="763"/>
      <c r="EL49" s="763"/>
      <c r="EM49" s="763"/>
      <c r="EN49" s="763"/>
      <c r="EO49" s="763"/>
      <c r="EP49" s="763"/>
      <c r="EQ49" s="763"/>
      <c r="ER49" s="763"/>
      <c r="ES49" s="763"/>
      <c r="ET49" s="763"/>
      <c r="EU49" s="763"/>
      <c r="EV49" s="763"/>
      <c r="EW49" s="763"/>
      <c r="EX49" s="763"/>
      <c r="EY49" s="763"/>
      <c r="EZ49" s="763"/>
      <c r="FA49" s="763"/>
      <c r="FB49" s="763"/>
      <c r="FC49" s="763"/>
      <c r="FD49" s="763"/>
      <c r="FE49" s="763"/>
      <c r="FF49" s="763"/>
      <c r="FG49" s="763"/>
      <c r="FH49" s="763"/>
      <c r="FI49" s="763"/>
      <c r="FJ49" s="763"/>
      <c r="FK49" s="763"/>
      <c r="FL49" s="763"/>
      <c r="FM49" s="763"/>
      <c r="FN49" s="763"/>
      <c r="FO49" s="763"/>
      <c r="FP49" s="763"/>
      <c r="FQ49" s="763"/>
      <c r="FR49" s="763"/>
      <c r="FS49" s="763"/>
      <c r="FT49" s="763"/>
      <c r="FU49" s="763"/>
      <c r="FV49" s="763"/>
      <c r="FW49" s="763"/>
      <c r="FX49" s="763"/>
      <c r="FY49" s="763"/>
      <c r="FZ49" s="763"/>
      <c r="GA49" s="763"/>
      <c r="GB49" s="763"/>
      <c r="GC49" s="763"/>
      <c r="GD49" s="763"/>
      <c r="GE49" s="763"/>
    </row>
    <row r="50" spans="2:187" s="99" customFormat="1" ht="35.1" customHeight="1" x14ac:dyDescent="0.35">
      <c r="B50" s="471" t="s">
        <v>5</v>
      </c>
      <c r="C50" s="102">
        <v>103</v>
      </c>
      <c r="D50" s="102">
        <v>103</v>
      </c>
      <c r="E50" s="102">
        <v>0</v>
      </c>
      <c r="F50" s="102">
        <v>0</v>
      </c>
      <c r="G50" s="102">
        <v>0</v>
      </c>
      <c r="H50" s="102">
        <v>0</v>
      </c>
      <c r="I50" s="102">
        <v>0</v>
      </c>
      <c r="J50" s="102">
        <v>103</v>
      </c>
      <c r="K50" s="102">
        <v>103</v>
      </c>
      <c r="L50" s="102">
        <v>103</v>
      </c>
      <c r="M50" s="102">
        <v>92.7</v>
      </c>
      <c r="N50" s="102">
        <v>82.4</v>
      </c>
      <c r="O50" s="102">
        <v>72.099999999999994</v>
      </c>
      <c r="P50" s="102">
        <v>61.8</v>
      </c>
      <c r="Q50" s="102">
        <v>51.5</v>
      </c>
      <c r="R50" s="102">
        <v>41.2</v>
      </c>
      <c r="S50" s="102">
        <v>30.9</v>
      </c>
      <c r="T50" s="102">
        <v>20.6</v>
      </c>
      <c r="U50" s="102">
        <v>10.3</v>
      </c>
      <c r="V50" s="165">
        <v>0</v>
      </c>
      <c r="W50" s="165">
        <v>0</v>
      </c>
      <c r="X50" s="165">
        <v>0</v>
      </c>
      <c r="Y50" s="165">
        <v>0</v>
      </c>
      <c r="Z50" s="165">
        <v>0</v>
      </c>
      <c r="AA50" s="165">
        <v>0</v>
      </c>
      <c r="AB50" s="165">
        <v>0</v>
      </c>
      <c r="AC50" s="165">
        <v>103</v>
      </c>
      <c r="AD50" s="165">
        <v>103</v>
      </c>
      <c r="AE50" s="165">
        <v>103</v>
      </c>
      <c r="AF50" s="165">
        <v>103</v>
      </c>
      <c r="AG50" s="165">
        <v>103</v>
      </c>
      <c r="AH50" s="165">
        <v>103</v>
      </c>
      <c r="AI50" s="165">
        <v>103</v>
      </c>
      <c r="AJ50" s="165">
        <v>103</v>
      </c>
      <c r="AK50" s="165">
        <v>103</v>
      </c>
      <c r="AL50" s="165">
        <v>103</v>
      </c>
      <c r="AM50" s="165">
        <v>103</v>
      </c>
      <c r="AN50" s="165">
        <v>103</v>
      </c>
      <c r="AO50" s="165">
        <v>103</v>
      </c>
      <c r="AP50" s="165">
        <v>103</v>
      </c>
      <c r="AQ50" s="165">
        <v>103</v>
      </c>
      <c r="AR50" s="165">
        <v>92.7</v>
      </c>
      <c r="AS50" s="165">
        <v>92.7</v>
      </c>
      <c r="AT50" s="165">
        <v>82.3</v>
      </c>
      <c r="AU50" s="165">
        <v>87.5</v>
      </c>
      <c r="AV50" s="165">
        <v>82.4</v>
      </c>
      <c r="AW50" s="165">
        <v>82.4</v>
      </c>
      <c r="AX50" s="165">
        <v>77.2</v>
      </c>
      <c r="AY50" s="165">
        <v>77.2</v>
      </c>
      <c r="AZ50" s="165">
        <v>72.099999999999994</v>
      </c>
      <c r="BA50" s="165">
        <v>72.099999999999994</v>
      </c>
      <c r="BB50" s="165">
        <v>66.900000000000006</v>
      </c>
      <c r="BC50" s="165">
        <v>66.900000000000006</v>
      </c>
      <c r="BD50" s="165">
        <v>61.8</v>
      </c>
      <c r="BE50" s="165">
        <v>61.8</v>
      </c>
      <c r="BF50" s="165">
        <v>56.6</v>
      </c>
      <c r="BG50" s="165">
        <v>56.6</v>
      </c>
      <c r="BH50" s="165">
        <v>51.5</v>
      </c>
      <c r="BI50" s="165">
        <v>51.5</v>
      </c>
      <c r="BJ50" s="165">
        <v>46.3</v>
      </c>
      <c r="BK50" s="165">
        <v>46.3</v>
      </c>
      <c r="BL50" s="165">
        <v>41.2</v>
      </c>
      <c r="BM50" s="165">
        <v>41.2</v>
      </c>
      <c r="BN50" s="165">
        <v>36</v>
      </c>
      <c r="BO50" s="165">
        <v>36</v>
      </c>
      <c r="BP50" s="165">
        <v>30.9</v>
      </c>
      <c r="BQ50" s="165">
        <v>30.9</v>
      </c>
      <c r="BR50" s="165">
        <v>25.7</v>
      </c>
      <c r="BS50" s="165">
        <v>25.7</v>
      </c>
      <c r="BT50" s="165">
        <v>20.6</v>
      </c>
      <c r="BU50" s="165">
        <v>20.6</v>
      </c>
      <c r="BV50" s="165">
        <v>15.4</v>
      </c>
      <c r="BW50" s="165">
        <v>15.4</v>
      </c>
      <c r="BX50" s="165">
        <v>10.3</v>
      </c>
      <c r="BY50" s="165">
        <v>10.3</v>
      </c>
      <c r="BZ50" s="165">
        <v>5.0999999999999996</v>
      </c>
      <c r="CA50" s="165">
        <v>5.0999999999999996</v>
      </c>
      <c r="CB50" s="165">
        <v>0</v>
      </c>
      <c r="CC50" s="165">
        <v>0</v>
      </c>
      <c r="CD50" s="165">
        <v>0</v>
      </c>
      <c r="CE50" s="165">
        <v>0</v>
      </c>
      <c r="CF50" s="165">
        <v>0</v>
      </c>
      <c r="CG50" s="165">
        <v>0</v>
      </c>
      <c r="CH50" s="165">
        <v>0</v>
      </c>
      <c r="CI50" s="165">
        <v>0</v>
      </c>
      <c r="CJ50" s="165">
        <v>0</v>
      </c>
      <c r="CK50" s="165">
        <v>0</v>
      </c>
      <c r="CL50" s="165">
        <v>0</v>
      </c>
      <c r="CM50" s="165">
        <v>0</v>
      </c>
      <c r="CN50" s="165">
        <v>0</v>
      </c>
      <c r="CO50" s="165">
        <v>0</v>
      </c>
      <c r="CP50" s="165">
        <v>0</v>
      </c>
      <c r="CQ50" s="165">
        <v>0</v>
      </c>
      <c r="CR50" s="165">
        <v>0</v>
      </c>
      <c r="CS50" s="165">
        <v>0</v>
      </c>
      <c r="CT50" s="165">
        <v>0</v>
      </c>
      <c r="CU50" s="165">
        <v>0</v>
      </c>
      <c r="CV50" s="165">
        <v>0</v>
      </c>
      <c r="CW50" s="547">
        <v>0</v>
      </c>
      <c r="CX50" s="165">
        <v>0</v>
      </c>
      <c r="CY50" s="547">
        <v>0</v>
      </c>
      <c r="CZ50" s="547">
        <v>0</v>
      </c>
      <c r="DA50" s="547">
        <v>0</v>
      </c>
      <c r="DB50" s="547"/>
      <c r="DC50" s="547"/>
      <c r="DD50" s="547"/>
      <c r="DE50" s="139" t="s">
        <v>390</v>
      </c>
      <c r="DF50" s="97"/>
      <c r="DI50" s="97"/>
      <c r="DJ50" s="97"/>
      <c r="DK50" s="97"/>
      <c r="DL50" s="97"/>
      <c r="DM50" s="97"/>
      <c r="DN50" s="97"/>
      <c r="DO50" s="97"/>
      <c r="DP50" s="97"/>
      <c r="DQ50" s="97"/>
      <c r="DR50" s="97"/>
      <c r="DS50" s="97"/>
      <c r="DT50" s="97"/>
      <c r="DU50" s="97"/>
      <c r="DV50" s="97"/>
      <c r="DW50" s="97"/>
      <c r="DX50" s="97"/>
      <c r="DY50" s="97"/>
      <c r="DZ50" s="97"/>
      <c r="EA50" s="97"/>
      <c r="EB50" s="97"/>
      <c r="EC50" s="97"/>
      <c r="ED50" s="97"/>
      <c r="EE50" s="97"/>
      <c r="EF50" s="97"/>
      <c r="EG50" s="97"/>
      <c r="EH50" s="97"/>
      <c r="EI50" s="97"/>
      <c r="EJ50" s="97"/>
      <c r="EK50" s="97"/>
      <c r="EL50" s="97"/>
      <c r="EM50" s="97"/>
      <c r="EN50" s="97"/>
      <c r="EO50" s="97"/>
      <c r="EP50" s="97"/>
      <c r="EQ50" s="97"/>
      <c r="ER50" s="97"/>
      <c r="ES50" s="97"/>
      <c r="ET50" s="97"/>
      <c r="EU50" s="97"/>
      <c r="EV50" s="97"/>
      <c r="EW50" s="97"/>
      <c r="EX50" s="97"/>
      <c r="EY50" s="97"/>
      <c r="EZ50" s="97"/>
      <c r="FA50" s="97"/>
      <c r="FB50" s="97"/>
      <c r="FC50" s="97"/>
      <c r="FD50" s="97"/>
      <c r="FE50" s="97"/>
      <c r="FF50" s="97"/>
      <c r="FG50" s="97"/>
      <c r="FH50" s="97"/>
      <c r="FI50" s="97"/>
      <c r="FJ50" s="97"/>
      <c r="FK50" s="97"/>
      <c r="FL50" s="97"/>
      <c r="FM50" s="97"/>
      <c r="FN50" s="97"/>
      <c r="FO50" s="97"/>
      <c r="FP50" s="97"/>
      <c r="FQ50" s="97"/>
      <c r="FR50" s="97"/>
      <c r="FS50" s="97"/>
      <c r="FT50" s="97"/>
      <c r="FU50" s="97"/>
      <c r="FV50" s="97"/>
      <c r="FW50" s="97"/>
      <c r="FX50" s="97"/>
      <c r="FY50" s="97"/>
      <c r="FZ50" s="97"/>
      <c r="GA50" s="97"/>
      <c r="GB50" s="97"/>
      <c r="GC50" s="97"/>
      <c r="GD50" s="97"/>
      <c r="GE50" s="97"/>
    </row>
    <row r="51" spans="2:187" s="99" customFormat="1" ht="35.1" customHeight="1" x14ac:dyDescent="0.35">
      <c r="B51" s="470" t="s">
        <v>227</v>
      </c>
      <c r="C51" s="100">
        <v>209.7</v>
      </c>
      <c r="D51" s="100">
        <v>155.19999999999999</v>
      </c>
      <c r="E51" s="100">
        <v>152.80000000000001</v>
      </c>
      <c r="F51" s="100">
        <v>258.10000000000002</v>
      </c>
      <c r="G51" s="100">
        <v>280.2</v>
      </c>
      <c r="H51" s="100">
        <v>305.60000000000002</v>
      </c>
      <c r="I51" s="100">
        <v>343</v>
      </c>
      <c r="J51" s="100">
        <v>288.60000000000002</v>
      </c>
      <c r="K51" s="100">
        <v>253.5</v>
      </c>
      <c r="L51" s="100">
        <v>449.2</v>
      </c>
      <c r="M51" s="100">
        <v>865.7</v>
      </c>
      <c r="N51" s="100">
        <v>1031.8200000000002</v>
      </c>
      <c r="O51" s="100">
        <v>1231.51</v>
      </c>
      <c r="P51" s="100">
        <v>1465.89</v>
      </c>
      <c r="Q51" s="100">
        <v>1449.02</v>
      </c>
      <c r="R51" s="100">
        <v>1412.8</v>
      </c>
      <c r="S51" s="100">
        <v>1447.1</v>
      </c>
      <c r="T51" s="100">
        <v>1521.9</v>
      </c>
      <c r="U51" s="100">
        <v>1796.3</v>
      </c>
      <c r="V51" s="163">
        <v>2097.4</v>
      </c>
      <c r="W51" s="163">
        <v>2251.1</v>
      </c>
      <c r="X51" s="163">
        <v>2226.6</v>
      </c>
      <c r="Y51" s="163">
        <v>2005.2</v>
      </c>
      <c r="Z51" s="163">
        <v>1888.7</v>
      </c>
      <c r="AA51" s="163">
        <v>1763.5</v>
      </c>
      <c r="AB51" s="163">
        <v>1474.8</v>
      </c>
      <c r="AC51" s="163">
        <v>218.60000000000002</v>
      </c>
      <c r="AD51" s="163">
        <v>211.2</v>
      </c>
      <c r="AE51" s="163">
        <v>247.7</v>
      </c>
      <c r="AF51" s="163">
        <v>288.60000000000002</v>
      </c>
      <c r="AG51" s="163">
        <v>267</v>
      </c>
      <c r="AH51" s="163">
        <v>256.3</v>
      </c>
      <c r="AI51" s="163">
        <v>257.10000000000002</v>
      </c>
      <c r="AJ51" s="163">
        <v>253.5</v>
      </c>
      <c r="AK51" s="163">
        <v>353.3</v>
      </c>
      <c r="AL51" s="163">
        <v>371.9</v>
      </c>
      <c r="AM51" s="163">
        <v>387.79999999999995</v>
      </c>
      <c r="AN51" s="163">
        <v>449.2</v>
      </c>
      <c r="AO51" s="163">
        <v>514.9</v>
      </c>
      <c r="AP51" s="163">
        <v>605</v>
      </c>
      <c r="AQ51" s="163">
        <v>717.3</v>
      </c>
      <c r="AR51" s="163">
        <v>865.7</v>
      </c>
      <c r="AS51" s="163">
        <v>899.8</v>
      </c>
      <c r="AT51" s="163">
        <v>925.2</v>
      </c>
      <c r="AU51" s="163">
        <v>1013.5</v>
      </c>
      <c r="AV51" s="163">
        <v>1031.8200000000002</v>
      </c>
      <c r="AW51" s="163">
        <v>1128.92</v>
      </c>
      <c r="AX51" s="163">
        <v>1241.8399999999999</v>
      </c>
      <c r="AY51" s="163">
        <v>1234.6100000000001</v>
      </c>
      <c r="AZ51" s="163">
        <v>1231.51</v>
      </c>
      <c r="BA51" s="163">
        <v>1274.1400000000001</v>
      </c>
      <c r="BB51" s="163">
        <v>1379.9399999999998</v>
      </c>
      <c r="BC51" s="163">
        <v>1459.72</v>
      </c>
      <c r="BD51" s="163">
        <v>1465.89</v>
      </c>
      <c r="BE51" s="163">
        <v>1413.8</v>
      </c>
      <c r="BF51" s="163">
        <v>1464.8100000000002</v>
      </c>
      <c r="BG51" s="163">
        <v>1441.07</v>
      </c>
      <c r="BH51" s="163">
        <v>1449.02</v>
      </c>
      <c r="BI51" s="163">
        <v>1453.7099999999998</v>
      </c>
      <c r="BJ51" s="163">
        <v>1440.11</v>
      </c>
      <c r="BK51" s="163">
        <v>1434.1</v>
      </c>
      <c r="BL51" s="163">
        <v>1412.8</v>
      </c>
      <c r="BM51" s="163">
        <v>1400.6</v>
      </c>
      <c r="BN51" s="163">
        <v>1407.6</v>
      </c>
      <c r="BO51" s="163">
        <v>1408.9</v>
      </c>
      <c r="BP51" s="163">
        <v>1447.1</v>
      </c>
      <c r="BQ51" s="163">
        <v>1446.7</v>
      </c>
      <c r="BR51" s="163">
        <v>1434.9</v>
      </c>
      <c r="BS51" s="163">
        <v>1492.1</v>
      </c>
      <c r="BT51" s="163">
        <v>1521.9</v>
      </c>
      <c r="BU51" s="163">
        <v>1581.1999999999998</v>
      </c>
      <c r="BV51" s="163">
        <v>1654.9</v>
      </c>
      <c r="BW51" s="163">
        <v>1717.9</v>
      </c>
      <c r="BX51" s="163">
        <v>1796.3</v>
      </c>
      <c r="BY51" s="163">
        <v>1869.6</v>
      </c>
      <c r="BZ51" s="163">
        <v>1944.3</v>
      </c>
      <c r="CA51" s="163">
        <v>2052.4</v>
      </c>
      <c r="CB51" s="163">
        <v>2097.4</v>
      </c>
      <c r="CC51" s="163">
        <v>2168.4</v>
      </c>
      <c r="CD51" s="163">
        <v>2182.5</v>
      </c>
      <c r="CE51" s="163">
        <v>2226.8000000000002</v>
      </c>
      <c r="CF51" s="163">
        <v>2251.1</v>
      </c>
      <c r="CG51" s="163">
        <v>2289.1</v>
      </c>
      <c r="CH51" s="163">
        <v>2361.3000000000002</v>
      </c>
      <c r="CI51" s="163">
        <v>2246.1</v>
      </c>
      <c r="CJ51" s="163">
        <v>2226.6</v>
      </c>
      <c r="CK51" s="163">
        <v>2111.1</v>
      </c>
      <c r="CL51" s="163">
        <v>2083.6999999999998</v>
      </c>
      <c r="CM51" s="163">
        <v>2040.3</v>
      </c>
      <c r="CN51" s="163">
        <v>2005.2</v>
      </c>
      <c r="CO51" s="163">
        <v>1990.7</v>
      </c>
      <c r="CP51" s="163">
        <v>1945.6</v>
      </c>
      <c r="CQ51" s="163">
        <v>1932.7</v>
      </c>
      <c r="CR51" s="163">
        <v>1888.7</v>
      </c>
      <c r="CS51" s="163">
        <v>1835.9</v>
      </c>
      <c r="CT51" s="163">
        <v>1838</v>
      </c>
      <c r="CU51" s="163">
        <v>1791.4</v>
      </c>
      <c r="CV51" s="163">
        <v>1763.5</v>
      </c>
      <c r="CW51" s="163">
        <v>1710.1</v>
      </c>
      <c r="CX51" s="163">
        <v>1638</v>
      </c>
      <c r="CY51" s="546">
        <v>1613.3</v>
      </c>
      <c r="CZ51" s="546">
        <v>1474.8</v>
      </c>
      <c r="DA51" s="546">
        <v>1415.4</v>
      </c>
      <c r="DB51" s="546"/>
      <c r="DC51" s="546"/>
      <c r="DD51" s="546"/>
      <c r="DE51" s="138" t="s">
        <v>391</v>
      </c>
      <c r="DF51" s="97"/>
      <c r="DG51" s="97"/>
      <c r="DH51" s="97"/>
      <c r="DI51" s="97"/>
      <c r="DJ51" s="97"/>
      <c r="DK51" s="97"/>
      <c r="DL51" s="97"/>
      <c r="DM51" s="97"/>
      <c r="DN51" s="97"/>
      <c r="DO51" s="97"/>
      <c r="DP51" s="97"/>
      <c r="DQ51" s="97"/>
      <c r="DR51" s="97"/>
      <c r="DS51" s="97"/>
      <c r="DT51" s="97"/>
      <c r="DU51" s="97"/>
      <c r="DV51" s="97"/>
      <c r="DW51" s="97"/>
      <c r="DX51" s="97"/>
      <c r="DY51" s="97"/>
      <c r="DZ51" s="97"/>
      <c r="EA51" s="97"/>
      <c r="EB51" s="97"/>
      <c r="EC51" s="97"/>
      <c r="ED51" s="97"/>
      <c r="EE51" s="97"/>
      <c r="EF51" s="97"/>
      <c r="EG51" s="97"/>
      <c r="EH51" s="97"/>
      <c r="EI51" s="97"/>
      <c r="EJ51" s="97"/>
      <c r="EK51" s="97"/>
      <c r="EL51" s="97"/>
      <c r="EM51" s="97"/>
      <c r="EN51" s="97"/>
      <c r="EO51" s="97"/>
      <c r="EP51" s="97"/>
      <c r="EQ51" s="97"/>
      <c r="ER51" s="97"/>
      <c r="ES51" s="97"/>
      <c r="ET51" s="97"/>
      <c r="EU51" s="97"/>
      <c r="EV51" s="97"/>
      <c r="EW51" s="97"/>
      <c r="EX51" s="97"/>
      <c r="EY51" s="97"/>
      <c r="EZ51" s="97"/>
      <c r="FA51" s="97"/>
      <c r="FB51" s="97"/>
      <c r="FC51" s="97"/>
      <c r="FD51" s="97"/>
      <c r="FE51" s="97"/>
      <c r="FF51" s="97"/>
      <c r="FG51" s="97"/>
      <c r="FH51" s="97"/>
      <c r="FI51" s="97"/>
      <c r="FJ51" s="97"/>
      <c r="FK51" s="97"/>
      <c r="FL51" s="97"/>
      <c r="FM51" s="97"/>
      <c r="FN51" s="97"/>
      <c r="FO51" s="97"/>
      <c r="FP51" s="97"/>
      <c r="FQ51" s="97"/>
      <c r="FR51" s="97"/>
      <c r="FS51" s="97"/>
      <c r="FT51" s="97"/>
      <c r="FU51" s="97"/>
      <c r="FV51" s="97"/>
      <c r="FW51" s="97"/>
      <c r="FX51" s="97"/>
      <c r="FY51" s="97"/>
      <c r="FZ51" s="97"/>
      <c r="GA51" s="97"/>
      <c r="GB51" s="97"/>
      <c r="GC51" s="97"/>
      <c r="GD51" s="97"/>
      <c r="GE51" s="97"/>
    </row>
    <row r="52" spans="2:187" s="99" customFormat="1" ht="35.1" customHeight="1" x14ac:dyDescent="0.35">
      <c r="B52" s="473" t="s">
        <v>4</v>
      </c>
      <c r="C52" s="142">
        <v>9932.4000000000015</v>
      </c>
      <c r="D52" s="142">
        <v>9167.0079999999998</v>
      </c>
      <c r="E52" s="142">
        <v>9253.9940000000006</v>
      </c>
      <c r="F52" s="142">
        <v>8995.4389999999985</v>
      </c>
      <c r="G52" s="142">
        <v>9181.5</v>
      </c>
      <c r="H52" s="142">
        <v>8382.6</v>
      </c>
      <c r="I52" s="142">
        <v>8156.4</v>
      </c>
      <c r="J52" s="142">
        <v>10654.900000000001</v>
      </c>
      <c r="K52" s="142">
        <v>9837.7999999999993</v>
      </c>
      <c r="L52" s="142">
        <v>10330</v>
      </c>
      <c r="M52" s="142">
        <v>12137.369999999999</v>
      </c>
      <c r="N52" s="142">
        <v>12462.159600000001</v>
      </c>
      <c r="O52" s="142">
        <v>13320.1646</v>
      </c>
      <c r="P52" s="142">
        <v>16785.551800000001</v>
      </c>
      <c r="Q52" s="142">
        <v>17635.769999999997</v>
      </c>
      <c r="R52" s="142">
        <v>18637.419999999998</v>
      </c>
      <c r="S52" s="142">
        <v>19337.399999999998</v>
      </c>
      <c r="T52" s="142">
        <v>20902.774991000002</v>
      </c>
      <c r="U52" s="142">
        <v>22231.600000000002</v>
      </c>
      <c r="V52" s="167">
        <v>22777.200000000004</v>
      </c>
      <c r="W52" s="167">
        <v>25464.7</v>
      </c>
      <c r="X52" s="167">
        <v>27821.400000000005</v>
      </c>
      <c r="Y52" s="167">
        <v>27646</v>
      </c>
      <c r="Z52" s="167">
        <v>29258.799999999999</v>
      </c>
      <c r="AA52" s="167">
        <v>30509.3</v>
      </c>
      <c r="AB52" s="167">
        <v>32512.1</v>
      </c>
      <c r="AC52" s="167">
        <v>10314.56</v>
      </c>
      <c r="AD52" s="167">
        <v>10576.060000000001</v>
      </c>
      <c r="AE52" s="167">
        <v>10570.2</v>
      </c>
      <c r="AF52" s="167">
        <v>10654.900000000001</v>
      </c>
      <c r="AG52" s="167">
        <v>9339.36</v>
      </c>
      <c r="AH52" s="167">
        <v>9375</v>
      </c>
      <c r="AI52" s="167">
        <v>9698.42</v>
      </c>
      <c r="AJ52" s="167">
        <v>9837.7999999999993</v>
      </c>
      <c r="AK52" s="167">
        <v>9814.1</v>
      </c>
      <c r="AL52" s="167">
        <v>9917</v>
      </c>
      <c r="AM52" s="167">
        <v>10245.1</v>
      </c>
      <c r="AN52" s="167">
        <v>10330</v>
      </c>
      <c r="AO52" s="167">
        <v>10364.58</v>
      </c>
      <c r="AP52" s="167">
        <v>10349.279999999999</v>
      </c>
      <c r="AQ52" s="167">
        <v>11000</v>
      </c>
      <c r="AR52" s="167">
        <v>12137.369999999999</v>
      </c>
      <c r="AS52" s="167">
        <v>12185.349399999999</v>
      </c>
      <c r="AT52" s="167">
        <v>13104.880999999999</v>
      </c>
      <c r="AU52" s="167">
        <v>12816.483200000001</v>
      </c>
      <c r="AV52" s="167">
        <v>12462.159600000001</v>
      </c>
      <c r="AW52" s="167">
        <v>12722.620599999998</v>
      </c>
      <c r="AX52" s="167">
        <v>12525.494599999998</v>
      </c>
      <c r="AY52" s="167">
        <v>13184.274600000001</v>
      </c>
      <c r="AZ52" s="167">
        <v>13320.1646</v>
      </c>
      <c r="BA52" s="167">
        <v>15368.664118895998</v>
      </c>
      <c r="BB52" s="167">
        <v>15293.133100000001</v>
      </c>
      <c r="BC52" s="167">
        <v>15959.343099999998</v>
      </c>
      <c r="BD52" s="167">
        <v>16785.551800000001</v>
      </c>
      <c r="BE52" s="167">
        <v>16916.713199999998</v>
      </c>
      <c r="BF52" s="167">
        <v>18598.341899999999</v>
      </c>
      <c r="BG52" s="167">
        <v>17820.25</v>
      </c>
      <c r="BH52" s="167">
        <v>17635.769999999997</v>
      </c>
      <c r="BI52" s="167">
        <v>17450.804999999997</v>
      </c>
      <c r="BJ52" s="167">
        <v>17721.23</v>
      </c>
      <c r="BK52" s="167">
        <v>19179.32</v>
      </c>
      <c r="BL52" s="167">
        <v>18637.419999999998</v>
      </c>
      <c r="BM52" s="167">
        <v>18686.899999999998</v>
      </c>
      <c r="BN52" s="167">
        <v>18793.8</v>
      </c>
      <c r="BO52" s="167">
        <v>18818.799999999996</v>
      </c>
      <c r="BP52" s="167">
        <v>19337.399999999998</v>
      </c>
      <c r="BQ52" s="167">
        <v>19347.100000000002</v>
      </c>
      <c r="BR52" s="167">
        <v>19618</v>
      </c>
      <c r="BS52" s="167">
        <v>19865.400000000001</v>
      </c>
      <c r="BT52" s="167">
        <v>20902.774991000002</v>
      </c>
      <c r="BU52" s="167">
        <v>20852.200000000004</v>
      </c>
      <c r="BV52" s="167">
        <v>20675.100000000006</v>
      </c>
      <c r="BW52" s="167">
        <v>21146.300000000003</v>
      </c>
      <c r="BX52" s="167">
        <v>22231.600000000002</v>
      </c>
      <c r="BY52" s="167">
        <v>22509.8</v>
      </c>
      <c r="BZ52" s="167">
        <v>22738.85</v>
      </c>
      <c r="CA52" s="167">
        <v>22959.5</v>
      </c>
      <c r="CB52" s="167">
        <v>22793.300000000003</v>
      </c>
      <c r="CC52" s="167">
        <v>22514.500000000004</v>
      </c>
      <c r="CD52" s="167">
        <v>23282.600000000002</v>
      </c>
      <c r="CE52" s="167">
        <v>25386.800000000003</v>
      </c>
      <c r="CF52" s="167">
        <v>25464.7</v>
      </c>
      <c r="CG52" s="167">
        <v>25145.5</v>
      </c>
      <c r="CH52" s="167">
        <v>25711</v>
      </c>
      <c r="CI52" s="167">
        <v>26798.5</v>
      </c>
      <c r="CJ52" s="167">
        <v>27821.400000000005</v>
      </c>
      <c r="CK52" s="167">
        <v>27407.699999999997</v>
      </c>
      <c r="CL52" s="167">
        <v>27434.1</v>
      </c>
      <c r="CM52" s="167">
        <v>27341.8</v>
      </c>
      <c r="CN52" s="167">
        <v>27646</v>
      </c>
      <c r="CO52" s="167">
        <v>27982.500000000004</v>
      </c>
      <c r="CP52" s="167">
        <v>28717.399999999998</v>
      </c>
      <c r="CQ52" s="167">
        <v>28835.899999999998</v>
      </c>
      <c r="CR52" s="167">
        <v>29258.799999999999</v>
      </c>
      <c r="CS52" s="167">
        <v>29612.3</v>
      </c>
      <c r="CT52" s="167">
        <v>30057.1</v>
      </c>
      <c r="CU52" s="167">
        <v>30661.000000000004</v>
      </c>
      <c r="CV52" s="167">
        <v>30509.3</v>
      </c>
      <c r="CW52" s="548">
        <v>31450.999999999996</v>
      </c>
      <c r="CX52" s="167">
        <v>31422.499999999996</v>
      </c>
      <c r="CY52" s="548">
        <v>31717.300000000003</v>
      </c>
      <c r="CZ52" s="548">
        <v>32512.1</v>
      </c>
      <c r="DA52" s="548">
        <v>32628.700000000004</v>
      </c>
      <c r="DB52" s="548"/>
      <c r="DC52" s="548"/>
      <c r="DD52" s="548"/>
      <c r="DE52" s="143" t="s">
        <v>3</v>
      </c>
      <c r="DF52" s="97"/>
      <c r="DG52" s="97"/>
      <c r="DH52" s="97"/>
      <c r="DI52" s="97"/>
      <c r="DJ52" s="97"/>
      <c r="DK52" s="97"/>
      <c r="DL52" s="97"/>
      <c r="DM52" s="97"/>
      <c r="DN52" s="97"/>
      <c r="DO52" s="97"/>
      <c r="DP52" s="97"/>
      <c r="DQ52" s="97"/>
      <c r="DR52" s="97"/>
      <c r="DS52" s="97"/>
      <c r="DT52" s="97"/>
      <c r="DU52" s="97"/>
      <c r="DV52" s="97"/>
      <c r="DW52" s="97"/>
      <c r="DX52" s="97"/>
      <c r="DY52" s="97"/>
      <c r="DZ52" s="97"/>
      <c r="EA52" s="97"/>
      <c r="EB52" s="97"/>
      <c r="EC52" s="97"/>
      <c r="ED52" s="97"/>
      <c r="EE52" s="97"/>
      <c r="EF52" s="97"/>
      <c r="EG52" s="97"/>
      <c r="EH52" s="97"/>
      <c r="EI52" s="97"/>
      <c r="EJ52" s="97"/>
      <c r="EK52" s="97"/>
      <c r="EL52" s="97"/>
      <c r="EM52" s="97"/>
      <c r="EN52" s="97"/>
      <c r="EO52" s="97"/>
      <c r="EP52" s="97"/>
      <c r="EQ52" s="97"/>
      <c r="ER52" s="97"/>
      <c r="ES52" s="97"/>
      <c r="ET52" s="97"/>
      <c r="EU52" s="97"/>
      <c r="EV52" s="97"/>
      <c r="EW52" s="97"/>
      <c r="EX52" s="97"/>
      <c r="EY52" s="97"/>
      <c r="EZ52" s="97"/>
      <c r="FA52" s="97"/>
      <c r="FB52" s="97"/>
      <c r="FC52" s="97"/>
      <c r="FD52" s="97"/>
      <c r="FE52" s="97"/>
      <c r="FF52" s="97"/>
      <c r="FG52" s="97"/>
      <c r="FH52" s="97"/>
      <c r="FI52" s="97"/>
      <c r="FJ52" s="97"/>
      <c r="FK52" s="97"/>
      <c r="FL52" s="97"/>
      <c r="FM52" s="97"/>
      <c r="FN52" s="97"/>
      <c r="FO52" s="97"/>
      <c r="FP52" s="97"/>
      <c r="FQ52" s="97"/>
      <c r="FR52" s="97"/>
      <c r="FS52" s="97"/>
      <c r="FT52" s="97"/>
      <c r="FU52" s="97"/>
      <c r="FV52" s="97"/>
      <c r="FW52" s="97"/>
      <c r="FX52" s="97"/>
      <c r="FY52" s="97"/>
      <c r="FZ52" s="97"/>
      <c r="GA52" s="97"/>
      <c r="GB52" s="97"/>
      <c r="GC52" s="97"/>
      <c r="GD52" s="97"/>
      <c r="GE52" s="97"/>
    </row>
    <row r="53" spans="2:187" s="99" customFormat="1" ht="9.9499999999999993" customHeight="1" x14ac:dyDescent="0.35">
      <c r="B53" s="389"/>
      <c r="C53" s="390"/>
      <c r="D53" s="390"/>
      <c r="E53" s="390"/>
      <c r="F53" s="390"/>
      <c r="G53" s="390"/>
      <c r="H53" s="390"/>
      <c r="I53" s="390"/>
      <c r="J53" s="390"/>
      <c r="K53" s="390"/>
      <c r="L53" s="390"/>
      <c r="M53" s="390"/>
      <c r="N53" s="390"/>
      <c r="O53" s="390"/>
      <c r="P53" s="390"/>
      <c r="Q53" s="390"/>
      <c r="R53" s="390"/>
      <c r="S53" s="390"/>
      <c r="T53" s="390"/>
      <c r="U53" s="390"/>
      <c r="V53" s="391"/>
      <c r="W53" s="391"/>
      <c r="X53" s="391"/>
      <c r="Y53" s="391"/>
      <c r="Z53" s="391"/>
      <c r="AA53" s="391"/>
      <c r="AB53" s="391"/>
      <c r="AC53" s="391"/>
      <c r="AD53" s="391"/>
      <c r="AE53" s="391"/>
      <c r="AF53" s="391"/>
      <c r="AG53" s="391"/>
      <c r="AH53" s="391"/>
      <c r="AI53" s="391"/>
      <c r="AJ53" s="391"/>
      <c r="AK53" s="391"/>
      <c r="AL53" s="391"/>
      <c r="AM53" s="391"/>
      <c r="AN53" s="391"/>
      <c r="AO53" s="391"/>
      <c r="AP53" s="391"/>
      <c r="AQ53" s="391"/>
      <c r="AR53" s="391"/>
      <c r="AS53" s="391"/>
      <c r="AT53" s="391"/>
      <c r="AU53" s="391"/>
      <c r="AV53" s="391"/>
      <c r="AW53" s="391"/>
      <c r="AX53" s="391"/>
      <c r="AY53" s="391"/>
      <c r="AZ53" s="391"/>
      <c r="BA53" s="391"/>
      <c r="BB53" s="391"/>
      <c r="BC53" s="391"/>
      <c r="BD53" s="391"/>
      <c r="BE53" s="391"/>
      <c r="BF53" s="391"/>
      <c r="BG53" s="391"/>
      <c r="BH53" s="391"/>
      <c r="BI53" s="391"/>
      <c r="BJ53" s="391"/>
      <c r="BK53" s="391"/>
      <c r="BL53" s="391"/>
      <c r="BM53" s="391"/>
      <c r="BN53" s="391"/>
      <c r="BO53" s="391"/>
      <c r="BP53" s="391"/>
      <c r="BQ53" s="391"/>
      <c r="BR53" s="391"/>
      <c r="BS53" s="391"/>
      <c r="BT53" s="392"/>
      <c r="BU53" s="393"/>
      <c r="BV53" s="392"/>
      <c r="BW53" s="393"/>
      <c r="BX53" s="392"/>
      <c r="BY53" s="393"/>
      <c r="BZ53" s="392"/>
      <c r="CA53" s="393"/>
      <c r="CB53" s="392"/>
      <c r="CC53" s="393"/>
      <c r="CD53" s="394"/>
      <c r="CE53" s="391"/>
      <c r="CF53" s="391"/>
      <c r="CG53" s="391"/>
      <c r="CH53" s="391"/>
      <c r="CI53" s="391"/>
      <c r="CJ53" s="391"/>
      <c r="CK53" s="391"/>
      <c r="CL53" s="391"/>
      <c r="CM53" s="391"/>
      <c r="CN53" s="391"/>
      <c r="CO53" s="391"/>
      <c r="CP53" s="391"/>
      <c r="CQ53" s="391"/>
      <c r="CR53" s="391"/>
      <c r="CS53" s="391"/>
      <c r="CT53" s="391"/>
      <c r="CU53" s="391"/>
      <c r="CV53" s="391"/>
      <c r="CW53" s="391"/>
      <c r="CX53" s="391"/>
      <c r="CY53" s="391"/>
      <c r="CZ53" s="391"/>
      <c r="DA53" s="391"/>
      <c r="DB53" s="391"/>
      <c r="DC53" s="391"/>
      <c r="DD53" s="391"/>
      <c r="DE53" s="395"/>
      <c r="DF53" s="97"/>
      <c r="DG53" s="97"/>
      <c r="DH53" s="97"/>
      <c r="DI53" s="97"/>
      <c r="DJ53" s="97"/>
      <c r="DK53" s="97"/>
      <c r="DL53" s="97"/>
      <c r="DM53" s="97"/>
      <c r="DN53" s="97"/>
      <c r="DO53" s="97"/>
      <c r="DP53" s="97"/>
      <c r="DQ53" s="97"/>
      <c r="DR53" s="97"/>
      <c r="DS53" s="97"/>
      <c r="DT53" s="97"/>
      <c r="DU53" s="97"/>
      <c r="DV53" s="97"/>
      <c r="DW53" s="97"/>
      <c r="DX53" s="97"/>
      <c r="DY53" s="97"/>
      <c r="DZ53" s="97"/>
      <c r="EA53" s="97"/>
      <c r="EB53" s="97"/>
      <c r="EC53" s="97"/>
      <c r="ED53" s="97"/>
      <c r="EE53" s="97"/>
      <c r="EF53" s="97"/>
      <c r="EG53" s="97"/>
      <c r="EH53" s="97"/>
      <c r="EI53" s="97"/>
      <c r="EJ53" s="97"/>
      <c r="EK53" s="97"/>
      <c r="EL53" s="97"/>
      <c r="EM53" s="97"/>
      <c r="EN53" s="97"/>
      <c r="EO53" s="97"/>
      <c r="EP53" s="97"/>
      <c r="EQ53" s="97"/>
      <c r="ER53" s="97"/>
      <c r="ES53" s="97"/>
      <c r="ET53" s="97"/>
      <c r="EU53" s="97"/>
      <c r="EV53" s="97"/>
      <c r="EW53" s="97"/>
      <c r="EX53" s="97"/>
      <c r="EY53" s="97"/>
      <c r="EZ53" s="97"/>
      <c r="FA53" s="97"/>
      <c r="FB53" s="97"/>
      <c r="FC53" s="97"/>
      <c r="FD53" s="97"/>
      <c r="FE53" s="97"/>
      <c r="FF53" s="97"/>
      <c r="FG53" s="97"/>
      <c r="FH53" s="97"/>
      <c r="FI53" s="97"/>
      <c r="FJ53" s="97"/>
      <c r="FK53" s="97"/>
      <c r="FL53" s="97"/>
      <c r="FM53" s="97"/>
      <c r="FN53" s="97"/>
      <c r="FO53" s="97"/>
      <c r="FP53" s="97"/>
      <c r="FQ53" s="97"/>
      <c r="FR53" s="97"/>
      <c r="FS53" s="97"/>
      <c r="FT53" s="97"/>
      <c r="FU53" s="97"/>
      <c r="FV53" s="97"/>
      <c r="FW53" s="97"/>
      <c r="FX53" s="97"/>
      <c r="FY53" s="97"/>
      <c r="FZ53" s="97"/>
      <c r="GA53" s="97"/>
      <c r="GB53" s="97"/>
      <c r="GC53" s="97"/>
      <c r="GD53" s="97"/>
      <c r="GE53" s="97"/>
    </row>
    <row r="54" spans="2:187" s="396" customFormat="1" ht="30" customHeight="1" x14ac:dyDescent="0.25">
      <c r="B54" s="409" t="s">
        <v>547</v>
      </c>
      <c r="C54" s="397"/>
      <c r="D54" s="397"/>
      <c r="E54" s="397"/>
      <c r="F54" s="397"/>
      <c r="G54" s="397"/>
      <c r="H54" s="397"/>
      <c r="I54" s="397"/>
      <c r="J54" s="397"/>
      <c r="K54" s="397"/>
      <c r="L54" s="397"/>
      <c r="M54" s="397"/>
      <c r="N54" s="397"/>
      <c r="O54" s="397"/>
      <c r="P54" s="397"/>
      <c r="Q54" s="397"/>
      <c r="R54" s="397"/>
      <c r="S54" s="397"/>
      <c r="T54" s="397"/>
      <c r="U54" s="397"/>
      <c r="V54" s="397"/>
      <c r="W54" s="397"/>
      <c r="X54" s="397"/>
      <c r="Y54" s="397"/>
      <c r="Z54" s="397"/>
      <c r="AA54" s="397"/>
      <c r="AB54" s="397"/>
      <c r="AC54" s="397"/>
      <c r="AD54" s="397"/>
      <c r="AE54" s="397"/>
      <c r="AF54" s="397"/>
      <c r="AG54" s="397"/>
      <c r="AH54" s="397"/>
      <c r="AI54" s="397"/>
      <c r="AJ54" s="397"/>
      <c r="AK54" s="397"/>
      <c r="AL54" s="397"/>
      <c r="AM54" s="397"/>
      <c r="AN54" s="397"/>
      <c r="AO54" s="397"/>
      <c r="AP54" s="397"/>
      <c r="AQ54" s="397"/>
      <c r="AR54" s="397"/>
      <c r="AS54" s="397"/>
      <c r="AT54" s="397"/>
      <c r="AU54" s="397"/>
      <c r="AV54" s="397"/>
      <c r="AW54" s="397"/>
      <c r="AX54" s="397"/>
      <c r="AY54" s="397"/>
      <c r="AZ54" s="397"/>
      <c r="BA54" s="397"/>
      <c r="BB54" s="397"/>
      <c r="BC54" s="397"/>
      <c r="BD54" s="397"/>
      <c r="BE54" s="397"/>
      <c r="BF54" s="397"/>
      <c r="BG54" s="397"/>
      <c r="BH54" s="397"/>
      <c r="BI54" s="397"/>
      <c r="BJ54" s="397"/>
      <c r="BK54" s="397"/>
      <c r="BL54" s="397"/>
      <c r="BM54" s="398"/>
      <c r="BN54" s="398"/>
      <c r="BO54" s="398"/>
      <c r="BP54" s="398"/>
      <c r="BQ54" s="398"/>
      <c r="BR54" s="399"/>
      <c r="BS54" s="398"/>
      <c r="BT54" s="400"/>
      <c r="BU54" s="401"/>
      <c r="BV54" s="402"/>
      <c r="BW54" s="401"/>
      <c r="BX54" s="400"/>
      <c r="BY54" s="401"/>
      <c r="BZ54" s="400"/>
      <c r="CA54" s="401"/>
      <c r="CB54" s="400"/>
      <c r="CC54" s="401"/>
      <c r="CD54" s="403"/>
      <c r="CE54" s="398"/>
      <c r="CF54" s="398"/>
      <c r="CG54" s="398"/>
      <c r="CH54" s="398"/>
      <c r="CI54" s="398"/>
      <c r="CJ54" s="398"/>
      <c r="CK54" s="398"/>
      <c r="CL54" s="398"/>
      <c r="CM54" s="398"/>
      <c r="CN54" s="398"/>
      <c r="CO54" s="398"/>
      <c r="CP54" s="398"/>
      <c r="CQ54" s="398"/>
      <c r="CR54" s="399"/>
      <c r="CS54" s="398"/>
      <c r="CT54" s="398"/>
      <c r="CU54" s="398"/>
      <c r="CV54" s="398"/>
      <c r="CW54" s="398"/>
      <c r="CX54" s="398"/>
      <c r="CY54" s="398"/>
      <c r="CZ54" s="398"/>
      <c r="DA54" s="398"/>
      <c r="DB54" s="398"/>
      <c r="DC54" s="398"/>
      <c r="DD54" s="398"/>
      <c r="DE54" s="398" t="s">
        <v>546</v>
      </c>
      <c r="DF54" s="404"/>
      <c r="GE54" s="404"/>
    </row>
    <row r="55" spans="2:187" s="396" customFormat="1" ht="30" customHeight="1" x14ac:dyDescent="0.25">
      <c r="B55" s="405" t="s">
        <v>554</v>
      </c>
      <c r="C55" s="406"/>
      <c r="D55" s="406"/>
      <c r="E55" s="406"/>
      <c r="F55" s="406"/>
      <c r="G55" s="406"/>
      <c r="H55" s="406"/>
      <c r="I55" s="406"/>
      <c r="J55" s="406"/>
      <c r="K55" s="406"/>
      <c r="L55" s="406"/>
      <c r="M55" s="406"/>
      <c r="N55" s="406"/>
      <c r="O55" s="406"/>
      <c r="P55" s="406"/>
      <c r="Q55" s="406"/>
      <c r="R55" s="406"/>
      <c r="S55" s="406"/>
      <c r="T55" s="406"/>
      <c r="U55" s="406"/>
      <c r="V55" s="406"/>
      <c r="W55" s="406"/>
      <c r="X55" s="406"/>
      <c r="Y55" s="406"/>
      <c r="Z55" s="406"/>
      <c r="AA55" s="406"/>
      <c r="AB55" s="406"/>
      <c r="AC55" s="406"/>
      <c r="AD55" s="406"/>
      <c r="AE55" s="406"/>
      <c r="AF55" s="406"/>
      <c r="AG55" s="406"/>
      <c r="AH55" s="406"/>
      <c r="AI55" s="406"/>
      <c r="AJ55" s="406"/>
      <c r="AK55" s="406"/>
      <c r="AL55" s="406"/>
      <c r="AM55" s="406"/>
      <c r="AN55" s="406"/>
      <c r="AO55" s="406"/>
      <c r="AP55" s="406"/>
      <c r="AQ55" s="406"/>
      <c r="AR55" s="406"/>
      <c r="AS55" s="406"/>
      <c r="AT55" s="406"/>
      <c r="AU55" s="406"/>
      <c r="AV55" s="406"/>
      <c r="AW55" s="406"/>
      <c r="AX55" s="406"/>
      <c r="AY55" s="406"/>
      <c r="AZ55" s="406"/>
      <c r="BA55" s="406"/>
      <c r="BB55" s="406"/>
      <c r="BC55" s="406"/>
      <c r="BD55" s="406"/>
      <c r="BE55" s="406"/>
      <c r="BF55" s="406"/>
      <c r="BG55" s="406"/>
      <c r="BH55" s="407"/>
      <c r="BI55" s="398"/>
      <c r="BJ55" s="398"/>
      <c r="BK55" s="399"/>
      <c r="BL55" s="399"/>
      <c r="BM55" s="398"/>
      <c r="BN55" s="398"/>
      <c r="BO55" s="398"/>
      <c r="BP55" s="398"/>
      <c r="BQ55" s="398"/>
      <c r="BR55" s="398"/>
      <c r="BS55" s="398"/>
      <c r="BT55" s="400"/>
      <c r="BU55" s="401"/>
      <c r="BV55" s="400"/>
      <c r="BW55" s="401"/>
      <c r="BX55" s="400"/>
      <c r="BY55" s="401"/>
      <c r="BZ55" s="400"/>
      <c r="CA55" s="401"/>
      <c r="CB55" s="400"/>
      <c r="CC55" s="401"/>
      <c r="CD55" s="403"/>
      <c r="CE55" s="398"/>
      <c r="CF55" s="398"/>
      <c r="CG55" s="398"/>
      <c r="CH55" s="398"/>
      <c r="CI55" s="398"/>
      <c r="CJ55" s="398"/>
      <c r="CK55" s="398"/>
      <c r="CL55" s="398"/>
      <c r="CM55" s="398"/>
      <c r="CN55" s="398"/>
      <c r="CO55" s="398"/>
      <c r="CP55" s="398"/>
      <c r="CQ55" s="398"/>
      <c r="CR55" s="398"/>
      <c r="CS55" s="398"/>
      <c r="CT55" s="398"/>
      <c r="CU55" s="398"/>
      <c r="CV55" s="398"/>
      <c r="CW55" s="398"/>
      <c r="CX55" s="398"/>
      <c r="CY55" s="398"/>
      <c r="CZ55" s="398"/>
      <c r="DA55" s="398"/>
      <c r="DB55" s="398"/>
      <c r="DC55" s="398"/>
      <c r="DD55" s="398"/>
      <c r="DE55" s="398" t="s">
        <v>553</v>
      </c>
      <c r="DF55" s="404"/>
      <c r="GE55" s="404"/>
    </row>
    <row r="56" spans="2:187" s="396" customFormat="1" ht="30" customHeight="1" x14ac:dyDescent="0.25">
      <c r="B56" s="405" t="s">
        <v>555</v>
      </c>
      <c r="C56" s="406"/>
      <c r="D56" s="406"/>
      <c r="E56" s="406"/>
      <c r="F56" s="406"/>
      <c r="G56" s="406"/>
      <c r="H56" s="406"/>
      <c r="I56" s="406"/>
      <c r="J56" s="406"/>
      <c r="K56" s="406"/>
      <c r="L56" s="406"/>
      <c r="M56" s="406"/>
      <c r="N56" s="406"/>
      <c r="O56" s="406"/>
      <c r="P56" s="406"/>
      <c r="Q56" s="406"/>
      <c r="R56" s="406"/>
      <c r="S56" s="406"/>
      <c r="T56" s="406"/>
      <c r="U56" s="406"/>
      <c r="V56" s="406"/>
      <c r="W56" s="406"/>
      <c r="X56" s="406"/>
      <c r="Y56" s="406"/>
      <c r="Z56" s="698"/>
      <c r="AA56" s="698"/>
      <c r="AB56" s="698"/>
      <c r="AC56" s="406"/>
      <c r="AD56" s="406"/>
      <c r="AE56" s="406"/>
      <c r="AF56" s="406"/>
      <c r="AG56" s="406"/>
      <c r="AH56" s="406"/>
      <c r="AI56" s="406"/>
      <c r="AJ56" s="406"/>
      <c r="AK56" s="406"/>
      <c r="AL56" s="406"/>
      <c r="AM56" s="406"/>
      <c r="AN56" s="406"/>
      <c r="AO56" s="406"/>
      <c r="AP56" s="406"/>
      <c r="AQ56" s="406"/>
      <c r="AR56" s="406"/>
      <c r="AS56" s="406"/>
      <c r="AT56" s="406"/>
      <c r="AU56" s="406"/>
      <c r="AV56" s="406"/>
      <c r="AW56" s="406"/>
      <c r="AX56" s="406"/>
      <c r="AY56" s="406"/>
      <c r="AZ56" s="406"/>
      <c r="BA56" s="406"/>
      <c r="BB56" s="406"/>
      <c r="BC56" s="406"/>
      <c r="BD56" s="406"/>
      <c r="BE56" s="406"/>
      <c r="BF56" s="406"/>
      <c r="BG56" s="406"/>
      <c r="BH56" s="407"/>
      <c r="BI56" s="398"/>
      <c r="BJ56" s="398"/>
      <c r="BK56" s="399"/>
      <c r="BL56" s="399"/>
      <c r="BM56" s="398"/>
      <c r="BN56" s="398"/>
      <c r="BO56" s="398"/>
      <c r="BP56" s="398"/>
      <c r="BQ56" s="398"/>
      <c r="BR56" s="398"/>
      <c r="BS56" s="398"/>
      <c r="BT56" s="400"/>
      <c r="BU56" s="401"/>
      <c r="BV56" s="400"/>
      <c r="BW56" s="401"/>
      <c r="BX56" s="400"/>
      <c r="BY56" s="401"/>
      <c r="BZ56" s="400"/>
      <c r="CA56" s="401"/>
      <c r="CB56" s="400"/>
      <c r="CC56" s="401"/>
      <c r="CD56" s="403"/>
      <c r="CE56" s="398"/>
      <c r="CF56" s="398"/>
      <c r="CG56" s="398"/>
      <c r="CH56" s="398"/>
      <c r="CI56" s="398"/>
      <c r="CJ56" s="398"/>
      <c r="CK56" s="398"/>
      <c r="CL56" s="398"/>
      <c r="CM56" s="398"/>
      <c r="CN56" s="398"/>
      <c r="CO56" s="398"/>
      <c r="CP56" s="398"/>
      <c r="CQ56" s="398"/>
      <c r="CR56" s="399"/>
      <c r="CS56" s="399"/>
      <c r="CT56" s="399"/>
      <c r="CU56" s="399"/>
      <c r="CV56" s="399"/>
      <c r="CW56" s="399"/>
      <c r="CX56" s="399"/>
      <c r="CY56" s="399"/>
      <c r="CZ56" s="399"/>
      <c r="DA56" s="399"/>
      <c r="DB56" s="399"/>
      <c r="DC56" s="399"/>
      <c r="DD56" s="399"/>
      <c r="DE56" s="398" t="s">
        <v>552</v>
      </c>
      <c r="DF56" s="404"/>
      <c r="GE56" s="404"/>
    </row>
    <row r="57" spans="2:187" s="396" customFormat="1" ht="30" customHeight="1" x14ac:dyDescent="0.25">
      <c r="B57" s="408" t="s">
        <v>2</v>
      </c>
      <c r="C57" s="397"/>
      <c r="D57" s="397"/>
      <c r="E57" s="397"/>
      <c r="F57" s="397"/>
      <c r="G57" s="397"/>
      <c r="H57" s="397"/>
      <c r="I57" s="397"/>
      <c r="J57" s="397"/>
      <c r="K57" s="397"/>
      <c r="L57" s="397"/>
      <c r="M57" s="397"/>
      <c r="N57" s="397"/>
      <c r="O57" s="397"/>
      <c r="P57" s="397"/>
      <c r="Q57" s="397"/>
      <c r="R57" s="397"/>
      <c r="S57" s="397"/>
      <c r="T57" s="397"/>
      <c r="U57" s="397"/>
      <c r="V57" s="397"/>
      <c r="W57" s="397"/>
      <c r="X57" s="397"/>
      <c r="Y57" s="397"/>
      <c r="Z57" s="397"/>
      <c r="AA57" s="397"/>
      <c r="AB57" s="397"/>
      <c r="AC57" s="397"/>
      <c r="AD57" s="397"/>
      <c r="AE57" s="397"/>
      <c r="AF57" s="397"/>
      <c r="AG57" s="397"/>
      <c r="AH57" s="397"/>
      <c r="AI57" s="397"/>
      <c r="AJ57" s="397"/>
      <c r="AK57" s="397"/>
      <c r="AL57" s="397"/>
      <c r="AM57" s="397"/>
      <c r="AN57" s="397"/>
      <c r="AO57" s="397"/>
      <c r="AP57" s="397"/>
      <c r="AQ57" s="397"/>
      <c r="AR57" s="397"/>
      <c r="AS57" s="397"/>
      <c r="AT57" s="397"/>
      <c r="AU57" s="397"/>
      <c r="AV57" s="397"/>
      <c r="AW57" s="397"/>
      <c r="AX57" s="397"/>
      <c r="AY57" s="397"/>
      <c r="AZ57" s="397"/>
      <c r="BA57" s="397"/>
      <c r="BB57" s="397"/>
      <c r="BC57" s="397"/>
      <c r="BD57" s="397"/>
      <c r="BE57" s="397"/>
      <c r="BF57" s="397"/>
      <c r="BG57" s="397"/>
      <c r="BH57" s="397"/>
      <c r="BI57" s="398"/>
      <c r="BJ57" s="398"/>
      <c r="BK57" s="398"/>
      <c r="BL57" s="398"/>
      <c r="BM57" s="398"/>
      <c r="BN57" s="398"/>
      <c r="BO57" s="398"/>
      <c r="BP57" s="398"/>
      <c r="BQ57" s="398"/>
      <c r="BR57" s="398"/>
      <c r="BS57" s="398"/>
      <c r="BT57" s="400"/>
      <c r="BU57" s="401"/>
      <c r="BV57" s="400"/>
      <c r="BW57" s="401"/>
      <c r="BX57" s="400"/>
      <c r="BY57" s="401"/>
      <c r="BZ57" s="400"/>
      <c r="CA57" s="401"/>
      <c r="CB57" s="400"/>
      <c r="CC57" s="401"/>
      <c r="CD57" s="403"/>
      <c r="CE57" s="398"/>
      <c r="CF57" s="398"/>
      <c r="CG57" s="398"/>
      <c r="CH57" s="398"/>
      <c r="CI57" s="398"/>
      <c r="CJ57" s="398"/>
      <c r="CK57" s="398"/>
      <c r="CL57" s="398"/>
      <c r="CM57" s="398"/>
      <c r="CN57" s="398"/>
      <c r="CO57" s="398"/>
      <c r="CP57" s="398"/>
      <c r="CQ57" s="398"/>
      <c r="CR57" s="398"/>
      <c r="CS57" s="398"/>
      <c r="CT57" s="398"/>
      <c r="CU57" s="398"/>
      <c r="CV57" s="398"/>
      <c r="CW57" s="398"/>
      <c r="CX57" s="398"/>
      <c r="CY57" s="398"/>
      <c r="CZ57" s="398"/>
      <c r="DA57" s="398"/>
      <c r="DB57" s="398"/>
      <c r="DC57" s="398"/>
      <c r="DD57" s="398"/>
      <c r="DE57" s="398" t="s">
        <v>1</v>
      </c>
      <c r="DF57" s="404"/>
      <c r="GE57" s="404"/>
    </row>
    <row r="58" spans="2:187" s="396" customFormat="1" ht="30" customHeight="1" x14ac:dyDescent="0.25">
      <c r="B58" s="409" t="s">
        <v>556</v>
      </c>
      <c r="C58" s="407"/>
      <c r="D58" s="407"/>
      <c r="E58" s="407"/>
      <c r="F58" s="407"/>
      <c r="G58" s="407"/>
      <c r="H58" s="407"/>
      <c r="I58" s="407"/>
      <c r="J58" s="407"/>
      <c r="K58" s="407"/>
      <c r="L58" s="407"/>
      <c r="M58" s="407"/>
      <c r="N58" s="407"/>
      <c r="O58" s="407"/>
      <c r="P58" s="407"/>
      <c r="Q58" s="407"/>
      <c r="R58" s="407"/>
      <c r="S58" s="407"/>
      <c r="T58" s="407"/>
      <c r="U58" s="407"/>
      <c r="V58" s="407"/>
      <c r="W58" s="407"/>
      <c r="X58" s="407"/>
      <c r="Y58" s="407"/>
      <c r="Z58" s="407"/>
      <c r="AA58" s="407"/>
      <c r="AB58" s="407"/>
      <c r="AC58" s="407"/>
      <c r="AD58" s="407"/>
      <c r="AE58" s="407"/>
      <c r="AF58" s="407"/>
      <c r="AG58" s="407"/>
      <c r="AH58" s="407"/>
      <c r="AI58" s="407"/>
      <c r="AJ58" s="407"/>
      <c r="AK58" s="407"/>
      <c r="AL58" s="407"/>
      <c r="AM58" s="407"/>
      <c r="AN58" s="407"/>
      <c r="AO58" s="407"/>
      <c r="AP58" s="407"/>
      <c r="AQ58" s="407"/>
      <c r="AR58" s="407"/>
      <c r="AS58" s="407"/>
      <c r="AT58" s="407"/>
      <c r="AU58" s="407"/>
      <c r="AV58" s="407"/>
      <c r="AW58" s="407"/>
      <c r="AX58" s="407"/>
      <c r="AY58" s="407"/>
      <c r="AZ58" s="407"/>
      <c r="BA58" s="407"/>
      <c r="BB58" s="407"/>
      <c r="BC58" s="407"/>
      <c r="BD58" s="407"/>
      <c r="BE58" s="407"/>
      <c r="BF58" s="407"/>
      <c r="BG58" s="407"/>
      <c r="BH58" s="407"/>
      <c r="BI58" s="398"/>
      <c r="BJ58" s="398"/>
      <c r="BK58" s="398"/>
      <c r="BL58" s="398"/>
      <c r="BM58" s="398"/>
      <c r="BN58" s="398"/>
      <c r="BO58" s="398"/>
      <c r="BP58" s="398"/>
      <c r="BQ58" s="398"/>
      <c r="BR58" s="399"/>
      <c r="BS58" s="398"/>
      <c r="BT58" s="400"/>
      <c r="BU58" s="401"/>
      <c r="BV58" s="400"/>
      <c r="BW58" s="401"/>
      <c r="BX58" s="400"/>
      <c r="BY58" s="401"/>
      <c r="BZ58" s="400"/>
      <c r="CA58" s="401"/>
      <c r="CB58" s="400"/>
      <c r="CC58" s="401"/>
      <c r="CD58" s="403"/>
      <c r="CE58" s="398"/>
      <c r="CF58" s="398"/>
      <c r="CG58" s="398"/>
      <c r="CH58" s="398"/>
      <c r="CI58" s="398"/>
      <c r="CJ58" s="398"/>
      <c r="CK58" s="398"/>
      <c r="CL58" s="398"/>
      <c r="CM58" s="398"/>
      <c r="CN58" s="398"/>
      <c r="CO58" s="398"/>
      <c r="CP58" s="398"/>
      <c r="CQ58" s="398"/>
      <c r="CR58" s="398"/>
      <c r="CS58" s="398"/>
      <c r="CT58" s="398"/>
      <c r="CU58" s="398"/>
      <c r="CV58" s="398"/>
      <c r="CW58" s="398"/>
      <c r="CX58" s="398"/>
      <c r="CY58" s="398"/>
      <c r="CZ58" s="398"/>
      <c r="DA58" s="398"/>
      <c r="DB58" s="398"/>
      <c r="DC58" s="398"/>
      <c r="DD58" s="398"/>
      <c r="DE58" s="398" t="s">
        <v>0</v>
      </c>
      <c r="DF58" s="404"/>
      <c r="GE58" s="404"/>
    </row>
    <row r="59" spans="2:187" s="396" customFormat="1" ht="30" customHeight="1" x14ac:dyDescent="0.25">
      <c r="B59" s="410" t="s">
        <v>784</v>
      </c>
      <c r="C59" s="407"/>
      <c r="D59" s="407"/>
      <c r="E59" s="407"/>
      <c r="F59" s="407"/>
      <c r="G59" s="407"/>
      <c r="H59" s="407"/>
      <c r="I59" s="407"/>
      <c r="J59" s="407"/>
      <c r="K59" s="407"/>
      <c r="L59" s="407"/>
      <c r="M59" s="407"/>
      <c r="N59" s="407"/>
      <c r="O59" s="407"/>
      <c r="P59" s="407"/>
      <c r="Q59" s="407"/>
      <c r="R59" s="407"/>
      <c r="S59" s="407"/>
      <c r="T59" s="398"/>
      <c r="U59" s="398"/>
      <c r="V59" s="398"/>
      <c r="W59" s="398"/>
      <c r="X59" s="398"/>
      <c r="Y59" s="398"/>
      <c r="Z59" s="398"/>
      <c r="AA59" s="398"/>
      <c r="AB59" s="398"/>
      <c r="AC59" s="398"/>
      <c r="AD59" s="398"/>
      <c r="AE59" s="398"/>
      <c r="AF59" s="398"/>
      <c r="AG59" s="398"/>
      <c r="AH59" s="398"/>
      <c r="AI59" s="398"/>
      <c r="AJ59" s="398"/>
      <c r="AK59" s="398"/>
      <c r="AL59" s="398"/>
      <c r="AM59" s="398"/>
      <c r="AN59" s="398"/>
      <c r="AO59" s="398"/>
      <c r="AP59" s="398"/>
      <c r="AQ59" s="398"/>
      <c r="AR59" s="398"/>
      <c r="AS59" s="398"/>
      <c r="AT59" s="398"/>
      <c r="AU59" s="398"/>
      <c r="AV59" s="398"/>
      <c r="AW59" s="398"/>
      <c r="AX59" s="398"/>
      <c r="AY59" s="398"/>
      <c r="AZ59" s="398"/>
      <c r="BA59" s="398"/>
      <c r="BB59" s="398"/>
      <c r="BC59" s="398"/>
      <c r="BD59" s="398"/>
      <c r="BE59" s="398"/>
      <c r="BF59" s="398"/>
      <c r="BG59" s="398"/>
      <c r="BH59" s="398"/>
      <c r="BI59" s="398"/>
      <c r="BJ59" s="398"/>
      <c r="BK59" s="398"/>
      <c r="BL59" s="398"/>
      <c r="BM59" s="398"/>
      <c r="BN59" s="398"/>
      <c r="BO59" s="398"/>
      <c r="BP59" s="398"/>
      <c r="BQ59" s="398"/>
      <c r="BR59" s="398"/>
      <c r="BS59" s="398"/>
      <c r="BT59" s="400"/>
      <c r="BU59" s="401"/>
      <c r="BV59" s="400"/>
      <c r="BW59" s="401"/>
      <c r="BX59" s="400"/>
      <c r="BY59" s="401"/>
      <c r="BZ59" s="400"/>
      <c r="CA59" s="401"/>
      <c r="CB59" s="411"/>
      <c r="CC59" s="412"/>
      <c r="CD59" s="413"/>
      <c r="CE59" s="398"/>
      <c r="CF59" s="398"/>
      <c r="CG59" s="398"/>
      <c r="CH59" s="398"/>
      <c r="CI59" s="398"/>
      <c r="CJ59" s="398"/>
      <c r="CK59" s="398"/>
      <c r="CL59" s="398"/>
      <c r="CM59" s="398"/>
      <c r="CN59" s="398"/>
      <c r="CO59" s="398"/>
      <c r="CP59" s="398"/>
      <c r="CQ59" s="398"/>
      <c r="CR59" s="398"/>
      <c r="CS59" s="398"/>
      <c r="CT59" s="398"/>
      <c r="CU59" s="398"/>
      <c r="CV59" s="398"/>
      <c r="CW59" s="398"/>
      <c r="CX59" s="398"/>
      <c r="CY59" s="398"/>
      <c r="CZ59" s="398"/>
      <c r="DA59" s="398"/>
      <c r="DB59" s="398"/>
      <c r="DC59" s="398"/>
      <c r="DD59" s="398"/>
      <c r="DE59" s="414" t="s">
        <v>785</v>
      </c>
      <c r="DF59" s="404"/>
      <c r="GE59" s="404"/>
    </row>
    <row r="60" spans="2:187" x14ac:dyDescent="0.2">
      <c r="B60" s="263"/>
      <c r="BT60" s="206"/>
      <c r="BU60" s="207"/>
      <c r="BV60" s="206"/>
      <c r="BW60" s="207"/>
      <c r="BX60" s="206"/>
      <c r="BY60" s="207"/>
      <c r="BZ60" s="206"/>
      <c r="CA60" s="207"/>
      <c r="CB60" s="206"/>
      <c r="CC60" s="207"/>
      <c r="CD60" s="205"/>
    </row>
    <row r="61" spans="2:187" x14ac:dyDescent="0.2">
      <c r="B61" s="264"/>
      <c r="BT61" s="206"/>
      <c r="BU61" s="207"/>
      <c r="BV61" s="206"/>
      <c r="BW61" s="207"/>
      <c r="BX61" s="206"/>
      <c r="BY61" s="207"/>
      <c r="BZ61" s="206"/>
      <c r="CA61" s="207"/>
      <c r="CB61" s="206"/>
      <c r="CC61" s="207"/>
      <c r="CD61" s="205"/>
    </row>
    <row r="62" spans="2:187" x14ac:dyDescent="0.2">
      <c r="B62" s="265"/>
      <c r="BT62" s="206"/>
      <c r="BU62" s="207"/>
      <c r="BV62" s="206"/>
      <c r="BW62" s="207"/>
      <c r="BX62" s="206"/>
      <c r="BY62" s="207"/>
      <c r="BZ62" s="206"/>
      <c r="CA62" s="207"/>
      <c r="CB62" s="206"/>
      <c r="CC62" s="207"/>
      <c r="CD62" s="205"/>
    </row>
    <row r="63" spans="2:187" x14ac:dyDescent="0.2">
      <c r="B63" s="265"/>
      <c r="BT63" s="206"/>
      <c r="BU63" s="207"/>
      <c r="BV63" s="206"/>
      <c r="BW63" s="207"/>
      <c r="BX63" s="206"/>
      <c r="BY63" s="207"/>
      <c r="BZ63" s="206"/>
      <c r="CA63" s="207"/>
      <c r="CB63" s="206"/>
      <c r="CC63" s="207"/>
      <c r="CD63" s="205"/>
    </row>
    <row r="64" spans="2:187" x14ac:dyDescent="0.2">
      <c r="B64" s="265"/>
      <c r="BT64" s="206"/>
      <c r="BU64" s="207"/>
      <c r="BV64" s="206"/>
      <c r="BW64" s="207"/>
      <c r="BX64" s="206"/>
      <c r="BY64" s="207"/>
      <c r="BZ64" s="206"/>
      <c r="CA64" s="207"/>
      <c r="CB64" s="206"/>
      <c r="CC64" s="207"/>
      <c r="CD64" s="205"/>
    </row>
    <row r="65" spans="2:82" x14ac:dyDescent="0.2">
      <c r="B65" s="265"/>
      <c r="BT65" s="206"/>
      <c r="BU65" s="207"/>
      <c r="BV65" s="206"/>
      <c r="BW65" s="207"/>
      <c r="BX65" s="206"/>
      <c r="BY65" s="207"/>
      <c r="BZ65" s="206"/>
      <c r="CA65" s="207"/>
      <c r="CB65" s="206"/>
      <c r="CC65" s="207"/>
      <c r="CD65" s="205"/>
    </row>
    <row r="285" spans="9:9" x14ac:dyDescent="0.2">
      <c r="I285" s="1">
        <v>128.267</v>
      </c>
    </row>
  </sheetData>
  <mergeCells count="52">
    <mergeCell ref="DE6:DE7"/>
    <mergeCell ref="DA6:DD6"/>
    <mergeCell ref="BY6:CB6"/>
    <mergeCell ref="CK6:CN6"/>
    <mergeCell ref="CO6:CR6"/>
    <mergeCell ref="CS6:CV6"/>
    <mergeCell ref="CW6:CZ6"/>
    <mergeCell ref="S6:S7"/>
    <mergeCell ref="CG6:CJ6"/>
    <mergeCell ref="AO6:AR6"/>
    <mergeCell ref="AS6:AV6"/>
    <mergeCell ref="AW6:AZ6"/>
    <mergeCell ref="BA6:BD6"/>
    <mergeCell ref="BE6:BH6"/>
    <mergeCell ref="CC6:CF6"/>
    <mergeCell ref="AA6:AA7"/>
    <mergeCell ref="AB6:AB7"/>
    <mergeCell ref="AC6:AF6"/>
    <mergeCell ref="AG6:AJ6"/>
    <mergeCell ref="BI6:BL6"/>
    <mergeCell ref="BM6:BP6"/>
    <mergeCell ref="BQ6:BT6"/>
    <mergeCell ref="BU6:BX6"/>
    <mergeCell ref="AK6:AN6"/>
    <mergeCell ref="T6:T7"/>
    <mergeCell ref="U6:U7"/>
    <mergeCell ref="V6:V7"/>
    <mergeCell ref="W6:W7"/>
    <mergeCell ref="X6:X7"/>
    <mergeCell ref="Y6:Y7"/>
    <mergeCell ref="Z6:Z7"/>
    <mergeCell ref="J6:J7"/>
    <mergeCell ref="K6:K7"/>
    <mergeCell ref="L6:L7"/>
    <mergeCell ref="Q6:Q7"/>
    <mergeCell ref="R6:R7"/>
    <mergeCell ref="X2:CZ2"/>
    <mergeCell ref="X3:CZ3"/>
    <mergeCell ref="X4:CZ4"/>
    <mergeCell ref="B6:B7"/>
    <mergeCell ref="C6:C7"/>
    <mergeCell ref="D6:D7"/>
    <mergeCell ref="E6:E7"/>
    <mergeCell ref="F6:F7"/>
    <mergeCell ref="G6:G7"/>
    <mergeCell ref="M6:M7"/>
    <mergeCell ref="N6:N7"/>
    <mergeCell ref="O6:O7"/>
    <mergeCell ref="P6:P7"/>
    <mergeCell ref="B2:C2"/>
    <mergeCell ref="H6:H7"/>
    <mergeCell ref="I6:I7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scale="3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CQ283"/>
  <sheetViews>
    <sheetView rightToLeft="1" topLeftCell="A2" zoomScale="48" zoomScaleNormal="48" workbookViewId="0">
      <selection activeCell="B2" sqref="B2:J170"/>
    </sheetView>
  </sheetViews>
  <sheetFormatPr defaultColWidth="9.140625" defaultRowHeight="15.75" x14ac:dyDescent="0.25"/>
  <cols>
    <col min="1" max="1" width="10.7109375" style="15" customWidth="1"/>
    <col min="2" max="2" width="29.42578125" style="3" customWidth="1"/>
    <col min="3" max="3" width="43.7109375" style="3" customWidth="1"/>
    <col min="4" max="4" width="28.42578125" style="3" bestFit="1" customWidth="1"/>
    <col min="5" max="5" width="36.5703125" style="3" bestFit="1" customWidth="1"/>
    <col min="6" max="6" width="40" style="3" customWidth="1"/>
    <col min="7" max="7" width="43.85546875" style="3" customWidth="1"/>
    <col min="8" max="8" width="36.5703125" style="3" bestFit="1" customWidth="1"/>
    <col min="9" max="9" width="37" style="3" customWidth="1"/>
    <col min="10" max="10" width="44.85546875" style="3" bestFit="1" customWidth="1"/>
    <col min="11" max="11" width="12" style="15" bestFit="1" customWidth="1"/>
    <col min="12" max="12" width="23.42578125" style="15" bestFit="1" customWidth="1"/>
    <col min="13" max="13" width="18" style="15" bestFit="1" customWidth="1"/>
    <col min="14" max="14" width="16.5703125" style="15" bestFit="1" customWidth="1"/>
    <col min="15" max="22" width="52" style="15" bestFit="1" customWidth="1"/>
    <col min="23" max="24" width="73.42578125" style="15" bestFit="1" customWidth="1"/>
    <col min="25" max="27" width="65.85546875" style="15" bestFit="1" customWidth="1"/>
    <col min="28" max="16384" width="9.140625" style="15"/>
  </cols>
  <sheetData>
    <row r="1" spans="2:95" s="12" customFormat="1" ht="15" x14ac:dyDescent="0.25">
      <c r="B1" s="4"/>
      <c r="C1" s="4"/>
      <c r="D1" s="4"/>
      <c r="E1" s="4"/>
      <c r="F1" s="4"/>
      <c r="G1" s="4"/>
      <c r="H1" s="4"/>
      <c r="I1" s="4"/>
      <c r="J1" s="4"/>
    </row>
    <row r="2" spans="2:95" s="415" customFormat="1" ht="40.15" customHeight="1" x14ac:dyDescent="0.25">
      <c r="B2" s="841" t="s">
        <v>444</v>
      </c>
      <c r="C2" s="841"/>
      <c r="D2" s="839" t="s">
        <v>634</v>
      </c>
      <c r="E2" s="839"/>
      <c r="F2" s="839"/>
      <c r="G2" s="839"/>
      <c r="H2" s="839"/>
      <c r="I2" s="839"/>
      <c r="J2" s="534" t="s">
        <v>225</v>
      </c>
    </row>
    <row r="3" spans="2:95" s="415" customFormat="1" ht="40.15" customHeight="1" x14ac:dyDescent="0.25">
      <c r="B3" s="692"/>
      <c r="C3" s="692"/>
      <c r="D3" s="839" t="s">
        <v>516</v>
      </c>
      <c r="E3" s="839"/>
      <c r="F3" s="839"/>
      <c r="G3" s="839"/>
      <c r="H3" s="839"/>
      <c r="I3" s="839"/>
      <c r="J3" s="695"/>
    </row>
    <row r="4" spans="2:95" s="415" customFormat="1" ht="40.15" customHeight="1" x14ac:dyDescent="0.3">
      <c r="B4" s="692"/>
      <c r="C4" s="692"/>
      <c r="D4" s="875" t="s">
        <v>517</v>
      </c>
      <c r="E4" s="875"/>
      <c r="F4" s="875"/>
      <c r="G4" s="875"/>
      <c r="H4" s="875"/>
      <c r="I4" s="875"/>
      <c r="J4" s="147" t="s">
        <v>44</v>
      </c>
    </row>
    <row r="5" spans="2:95" s="12" customFormat="1" ht="10.15" customHeight="1" x14ac:dyDescent="0.3">
      <c r="B5" s="693"/>
      <c r="D5" s="144"/>
      <c r="E5" s="294"/>
      <c r="F5" s="294"/>
      <c r="G5" s="294"/>
      <c r="H5" s="294"/>
      <c r="I5" s="144"/>
      <c r="J5" s="147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</row>
    <row r="6" spans="2:95" s="12" customFormat="1" ht="60" customHeight="1" x14ac:dyDescent="0.3">
      <c r="B6" s="979"/>
      <c r="C6" s="982" t="s">
        <v>392</v>
      </c>
      <c r="D6" s="984"/>
      <c r="E6" s="985"/>
      <c r="F6" s="986"/>
      <c r="G6" s="987"/>
      <c r="H6" s="990" t="s">
        <v>393</v>
      </c>
      <c r="I6" s="990" t="s">
        <v>394</v>
      </c>
      <c r="J6" s="972" t="s">
        <v>395</v>
      </c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</row>
    <row r="7" spans="2:95" s="12" customFormat="1" ht="58.5" customHeight="1" x14ac:dyDescent="0.3">
      <c r="B7" s="980"/>
      <c r="C7" s="983"/>
      <c r="D7" s="975" t="s">
        <v>396</v>
      </c>
      <c r="E7" s="977" t="s">
        <v>397</v>
      </c>
      <c r="F7" s="988"/>
      <c r="G7" s="989"/>
      <c r="H7" s="991"/>
      <c r="I7" s="991"/>
      <c r="J7" s="973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</row>
    <row r="8" spans="2:95" s="12" customFormat="1" ht="95.25" customHeight="1" x14ac:dyDescent="0.3">
      <c r="B8" s="981"/>
      <c r="C8" s="978"/>
      <c r="D8" s="976"/>
      <c r="E8" s="978"/>
      <c r="F8" s="694" t="s">
        <v>398</v>
      </c>
      <c r="G8" s="694" t="s">
        <v>566</v>
      </c>
      <c r="H8" s="975"/>
      <c r="I8" s="975"/>
      <c r="J8" s="97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</row>
    <row r="9" spans="2:95" s="12" customFormat="1" ht="57" customHeight="1" x14ac:dyDescent="0.3">
      <c r="B9" s="691" t="s">
        <v>220</v>
      </c>
      <c r="C9" s="172"/>
      <c r="D9" s="133"/>
      <c r="E9" s="133"/>
      <c r="F9" s="133"/>
      <c r="G9" s="133"/>
      <c r="H9" s="133"/>
      <c r="I9" s="133"/>
      <c r="J9" s="133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</row>
    <row r="10" spans="2:95" s="13" customFormat="1" ht="30" hidden="1" customHeight="1" x14ac:dyDescent="1.25">
      <c r="B10" s="10">
        <v>2000</v>
      </c>
      <c r="C10" s="177">
        <v>252.2</v>
      </c>
      <c r="D10" s="11">
        <v>170</v>
      </c>
      <c r="E10" s="11">
        <v>82.199999999999989</v>
      </c>
      <c r="F10" s="11">
        <v>46.199999999999996</v>
      </c>
      <c r="G10" s="11">
        <v>35.700000000000003</v>
      </c>
      <c r="H10" s="11">
        <v>25.5</v>
      </c>
      <c r="I10" s="11">
        <v>13.6</v>
      </c>
      <c r="J10" s="11">
        <v>291.3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 t="e">
        <f>#REF!-P10</f>
        <v>#REF!</v>
      </c>
      <c r="Y10" s="14" t="e">
        <f>#REF!-Q10</f>
        <v>#REF!</v>
      </c>
      <c r="Z10" s="239" t="e">
        <f>#REF!-R10</f>
        <v>#REF!</v>
      </c>
      <c r="AA10" s="239">
        <f>K32-S10</f>
        <v>0</v>
      </c>
      <c r="AB10" s="238">
        <f>L32-T10</f>
        <v>0</v>
      </c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</row>
    <row r="11" spans="2:95" s="13" customFormat="1" ht="30" hidden="1" customHeight="1" x14ac:dyDescent="0.3">
      <c r="B11" s="8">
        <v>2001</v>
      </c>
      <c r="C11" s="178">
        <v>295.3</v>
      </c>
      <c r="D11" s="9">
        <v>190</v>
      </c>
      <c r="E11" s="9">
        <v>105.3</v>
      </c>
      <c r="F11" s="9">
        <v>57.4</v>
      </c>
      <c r="G11" s="9">
        <v>47.8</v>
      </c>
      <c r="H11" s="9">
        <v>26.9</v>
      </c>
      <c r="I11" s="9">
        <v>7.8</v>
      </c>
      <c r="J11" s="9">
        <v>330</v>
      </c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</row>
    <row r="12" spans="2:95" s="13" customFormat="1" ht="30" hidden="1" customHeight="1" x14ac:dyDescent="0.3">
      <c r="B12" s="10">
        <v>2002</v>
      </c>
      <c r="C12" s="177">
        <v>333.2</v>
      </c>
      <c r="D12" s="11">
        <v>217.1</v>
      </c>
      <c r="E12" s="11">
        <v>116.1</v>
      </c>
      <c r="F12" s="11">
        <v>13.9</v>
      </c>
      <c r="G12" s="11">
        <v>99.1</v>
      </c>
      <c r="H12" s="11">
        <v>21.7</v>
      </c>
      <c r="I12" s="11">
        <v>7.6000000000000005</v>
      </c>
      <c r="J12" s="11">
        <v>362.5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</row>
    <row r="13" spans="2:95" s="13" customFormat="1" ht="30" hidden="1" customHeight="1" x14ac:dyDescent="0.3">
      <c r="B13" s="8">
        <v>2003</v>
      </c>
      <c r="C13" s="178">
        <v>955.69999999999993</v>
      </c>
      <c r="D13" s="9">
        <v>332.1</v>
      </c>
      <c r="E13" s="9">
        <v>623.6</v>
      </c>
      <c r="F13" s="9">
        <v>70.2</v>
      </c>
      <c r="G13" s="9">
        <v>553.4</v>
      </c>
      <c r="H13" s="9">
        <v>28.4</v>
      </c>
      <c r="I13" s="9">
        <v>13.2</v>
      </c>
      <c r="J13" s="9">
        <v>997.3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</row>
    <row r="14" spans="2:95" s="13" customFormat="1" ht="30" hidden="1" customHeight="1" x14ac:dyDescent="0.3">
      <c r="B14" s="10">
        <v>2004</v>
      </c>
      <c r="C14" s="177">
        <v>917.09999999999991</v>
      </c>
      <c r="D14" s="11">
        <v>490.4</v>
      </c>
      <c r="E14" s="11">
        <v>426.70000000000005</v>
      </c>
      <c r="F14" s="11">
        <v>12.151</v>
      </c>
      <c r="G14" s="11">
        <v>403.29999999999995</v>
      </c>
      <c r="H14" s="11">
        <v>19.100000000000001</v>
      </c>
      <c r="I14" s="11">
        <v>9.6300000000000008</v>
      </c>
      <c r="J14" s="11">
        <v>945.82999999999993</v>
      </c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</row>
    <row r="15" spans="2:95" s="13" customFormat="1" ht="30" hidden="1" customHeight="1" x14ac:dyDescent="0.3">
      <c r="B15" s="8">
        <v>2005</v>
      </c>
      <c r="C15" s="178">
        <v>510.3</v>
      </c>
      <c r="D15" s="9">
        <v>309</v>
      </c>
      <c r="E15" s="9">
        <v>201.3</v>
      </c>
      <c r="F15" s="9">
        <v>62.800000000000004</v>
      </c>
      <c r="G15" s="9">
        <v>133.1</v>
      </c>
      <c r="H15" s="9">
        <v>14.6</v>
      </c>
      <c r="I15" s="9">
        <v>8.2999999999999989</v>
      </c>
      <c r="J15" s="9">
        <v>533.19999999999993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</row>
    <row r="16" spans="2:95" s="13" customFormat="1" ht="30" hidden="1" customHeight="1" x14ac:dyDescent="0.3">
      <c r="B16" s="10">
        <v>2006</v>
      </c>
      <c r="C16" s="177">
        <v>557.56999999999994</v>
      </c>
      <c r="D16" s="11">
        <v>386.07000000000005</v>
      </c>
      <c r="E16" s="11">
        <v>171.5</v>
      </c>
      <c r="F16" s="11">
        <v>19.47</v>
      </c>
      <c r="G16" s="11">
        <v>118.05</v>
      </c>
      <c r="H16" s="11">
        <v>34.409999999999997</v>
      </c>
      <c r="I16" s="11">
        <v>6.85</v>
      </c>
      <c r="J16" s="11">
        <v>598.82999999999993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</row>
    <row r="17" spans="1:95" s="13" customFormat="1" ht="30" hidden="1" customHeight="1" x14ac:dyDescent="0.3">
      <c r="B17" s="8">
        <v>2007</v>
      </c>
      <c r="C17" s="178">
        <v>260.70000000000005</v>
      </c>
      <c r="D17" s="9">
        <v>0</v>
      </c>
      <c r="E17" s="9">
        <v>260.70000000000005</v>
      </c>
      <c r="F17" s="9">
        <v>20.299999999999997</v>
      </c>
      <c r="G17" s="9">
        <v>180.99999999999997</v>
      </c>
      <c r="H17" s="9">
        <v>43.099999999999994</v>
      </c>
      <c r="I17" s="9">
        <v>24.1</v>
      </c>
      <c r="J17" s="9">
        <v>327.90000000000009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</row>
    <row r="18" spans="1:95" s="13" customFormat="1" ht="30" hidden="1" customHeight="1" x14ac:dyDescent="0.3">
      <c r="B18" s="10">
        <v>2008</v>
      </c>
      <c r="C18" s="177">
        <v>834.19999999999993</v>
      </c>
      <c r="D18" s="11">
        <v>425.4</v>
      </c>
      <c r="E18" s="11">
        <v>408.8</v>
      </c>
      <c r="F18" s="11">
        <v>15.4</v>
      </c>
      <c r="G18" s="11">
        <v>314.39999999999998</v>
      </c>
      <c r="H18" s="11">
        <v>85</v>
      </c>
      <c r="I18" s="11">
        <v>20.9</v>
      </c>
      <c r="J18" s="11">
        <v>940.09999999999991</v>
      </c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</row>
    <row r="19" spans="1:95" s="13" customFormat="1" ht="30" hidden="1" customHeight="1" x14ac:dyDescent="0.3">
      <c r="B19" s="8">
        <v>2009</v>
      </c>
      <c r="C19" s="178">
        <v>598.5</v>
      </c>
      <c r="D19" s="9">
        <v>0</v>
      </c>
      <c r="E19" s="9">
        <v>598.5</v>
      </c>
      <c r="F19" s="9">
        <v>12</v>
      </c>
      <c r="G19" s="9">
        <v>302.7</v>
      </c>
      <c r="H19" s="9">
        <v>44.7</v>
      </c>
      <c r="I19" s="9">
        <v>40.799999999999997</v>
      </c>
      <c r="J19" s="9">
        <v>684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</row>
    <row r="20" spans="1:95" s="13" customFormat="1" ht="30" hidden="1" customHeight="1" x14ac:dyDescent="0.3">
      <c r="B20" s="10">
        <v>2010</v>
      </c>
      <c r="C20" s="177">
        <v>677.54</v>
      </c>
      <c r="D20" s="11">
        <v>283.70000000000005</v>
      </c>
      <c r="E20" s="11">
        <v>393.84000000000003</v>
      </c>
      <c r="F20" s="11">
        <v>15.64</v>
      </c>
      <c r="G20" s="11">
        <v>280.60000000000002</v>
      </c>
      <c r="H20" s="11">
        <v>97.9</v>
      </c>
      <c r="I20" s="11">
        <v>6.3999999999999995</v>
      </c>
      <c r="J20" s="11">
        <v>781.84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</row>
    <row r="21" spans="1:95" s="13" customFormat="1" ht="30" hidden="1" customHeight="1" x14ac:dyDescent="0.3">
      <c r="B21" s="8">
        <v>2011</v>
      </c>
      <c r="C21" s="178">
        <v>1323.4</v>
      </c>
      <c r="D21" s="9">
        <v>992.6</v>
      </c>
      <c r="E21" s="9">
        <v>330.8</v>
      </c>
      <c r="F21" s="9">
        <v>8.4</v>
      </c>
      <c r="G21" s="9">
        <v>322.39999999999998</v>
      </c>
      <c r="H21" s="9">
        <v>103.2</v>
      </c>
      <c r="I21" s="9">
        <v>6.5</v>
      </c>
      <c r="J21" s="9">
        <v>1433.1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</row>
    <row r="22" spans="1:95" s="13" customFormat="1" ht="30" hidden="1" customHeight="1" x14ac:dyDescent="0.3">
      <c r="B22" s="10">
        <v>2012</v>
      </c>
      <c r="C22" s="177">
        <v>933.63999999999987</v>
      </c>
      <c r="D22" s="11">
        <v>531.79999999999995</v>
      </c>
      <c r="E22" s="11">
        <v>401.84</v>
      </c>
      <c r="F22" s="11">
        <v>6.9399999999999995</v>
      </c>
      <c r="G22" s="11">
        <v>357.2</v>
      </c>
      <c r="H22" s="11">
        <v>110.39999999999999</v>
      </c>
      <c r="I22" s="11">
        <v>5.6</v>
      </c>
      <c r="J22" s="11">
        <v>1049.6400000000001</v>
      </c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</row>
    <row r="23" spans="1:95" s="13" customFormat="1" ht="30" hidden="1" customHeight="1" x14ac:dyDescent="0.3">
      <c r="B23" s="8">
        <v>2013</v>
      </c>
      <c r="C23" s="178">
        <v>1491.6</v>
      </c>
      <c r="D23" s="9">
        <v>1178.6999999999998</v>
      </c>
      <c r="E23" s="9">
        <v>312.89999999999998</v>
      </c>
      <c r="F23" s="9">
        <v>11.2</v>
      </c>
      <c r="G23" s="9">
        <v>262.3</v>
      </c>
      <c r="H23" s="9">
        <v>123.3</v>
      </c>
      <c r="I23" s="9">
        <v>5.9</v>
      </c>
      <c r="J23" s="9">
        <v>1620.8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</row>
    <row r="24" spans="1:95" s="13" customFormat="1" ht="30" hidden="1" customHeight="1" x14ac:dyDescent="0.3">
      <c r="B24" s="10">
        <v>2014</v>
      </c>
      <c r="C24" s="177">
        <v>1207.6000000000001</v>
      </c>
      <c r="D24" s="11">
        <v>304</v>
      </c>
      <c r="E24" s="11">
        <v>903.6</v>
      </c>
      <c r="F24" s="11">
        <v>4.3</v>
      </c>
      <c r="G24" s="11">
        <v>544.79999999999995</v>
      </c>
      <c r="H24" s="11">
        <v>97.6</v>
      </c>
      <c r="I24" s="11">
        <v>36.999999999999993</v>
      </c>
      <c r="J24" s="11">
        <v>1342.2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</row>
    <row r="25" spans="1:95" s="13" customFormat="1" ht="30" hidden="1" customHeight="1" x14ac:dyDescent="0.3">
      <c r="B25" s="8">
        <v>2015</v>
      </c>
      <c r="C25" s="178">
        <v>783.3</v>
      </c>
      <c r="D25" s="9">
        <v>403.8</v>
      </c>
      <c r="E25" s="9">
        <v>379.5</v>
      </c>
      <c r="F25" s="9">
        <v>0</v>
      </c>
      <c r="G25" s="9">
        <v>345.4</v>
      </c>
      <c r="H25" s="9">
        <v>56.7</v>
      </c>
      <c r="I25" s="9">
        <v>5.8</v>
      </c>
      <c r="J25" s="9">
        <v>845.80000000000018</v>
      </c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</row>
    <row r="26" spans="1:95" s="13" customFormat="1" ht="30" hidden="1" customHeight="1" x14ac:dyDescent="0.3">
      <c r="B26" s="10">
        <v>2016</v>
      </c>
      <c r="C26" s="177">
        <v>801.40000000000009</v>
      </c>
      <c r="D26" s="11">
        <v>173.5</v>
      </c>
      <c r="E26" s="11">
        <v>627.9</v>
      </c>
      <c r="F26" s="11">
        <v>16.100000000000001</v>
      </c>
      <c r="G26" s="11">
        <v>530.79999999999995</v>
      </c>
      <c r="H26" s="11">
        <v>67.8</v>
      </c>
      <c r="I26" s="11">
        <v>22.299999999999997</v>
      </c>
      <c r="J26" s="11">
        <v>891.5</v>
      </c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</row>
    <row r="27" spans="1:95" s="13" customFormat="1" ht="30" hidden="1" customHeight="1" x14ac:dyDescent="0.3">
      <c r="B27" s="8">
        <v>2017</v>
      </c>
      <c r="C27" s="178">
        <v>693.1</v>
      </c>
      <c r="D27" s="9">
        <v>155</v>
      </c>
      <c r="E27" s="9">
        <v>538.1</v>
      </c>
      <c r="F27" s="9">
        <v>6.7</v>
      </c>
      <c r="G27" s="9">
        <v>494.6</v>
      </c>
      <c r="H27" s="9">
        <v>68.600000000000009</v>
      </c>
      <c r="I27" s="9">
        <v>16</v>
      </c>
      <c r="J27" s="9">
        <v>777.69999999999993</v>
      </c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</row>
    <row r="28" spans="1:95" s="13" customFormat="1" ht="39.950000000000003" hidden="1" customHeight="1" x14ac:dyDescent="0.3">
      <c r="B28" s="416" t="s">
        <v>434</v>
      </c>
      <c r="C28" s="417">
        <v>1010.5999999999999</v>
      </c>
      <c r="D28" s="417">
        <v>159.19999999999999</v>
      </c>
      <c r="E28" s="417">
        <v>851.4</v>
      </c>
      <c r="F28" s="417">
        <v>10.100000000000001</v>
      </c>
      <c r="G28" s="417">
        <v>675.19999999999993</v>
      </c>
      <c r="H28" s="417">
        <v>57.9</v>
      </c>
      <c r="I28" s="417">
        <v>11.4</v>
      </c>
      <c r="J28" s="417">
        <v>1079.8999999999999</v>
      </c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</row>
    <row r="29" spans="1:95" s="13" customFormat="1" ht="39.950000000000003" hidden="1" customHeight="1" x14ac:dyDescent="0.3">
      <c r="B29" s="146" t="s">
        <v>435</v>
      </c>
      <c r="C29" s="286">
        <v>871</v>
      </c>
      <c r="D29" s="286">
        <v>128</v>
      </c>
      <c r="E29" s="286">
        <v>743</v>
      </c>
      <c r="F29" s="286">
        <v>0</v>
      </c>
      <c r="G29" s="286">
        <v>668.3</v>
      </c>
      <c r="H29" s="286">
        <v>66</v>
      </c>
      <c r="I29" s="286">
        <v>7</v>
      </c>
      <c r="J29" s="286">
        <v>944</v>
      </c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</row>
    <row r="30" spans="1:95" s="13" customFormat="1" ht="13.5" hidden="1" customHeight="1" x14ac:dyDescent="0.65">
      <c r="B30" s="145" t="s">
        <v>436</v>
      </c>
      <c r="C30" s="285">
        <v>979.6</v>
      </c>
      <c r="D30" s="285">
        <v>53.6</v>
      </c>
      <c r="E30" s="285">
        <v>926</v>
      </c>
      <c r="F30" s="285">
        <v>0</v>
      </c>
      <c r="G30" s="285">
        <v>599.20000000000005</v>
      </c>
      <c r="H30" s="285">
        <v>52.100000000000009</v>
      </c>
      <c r="I30" s="285">
        <v>6.9</v>
      </c>
      <c r="J30" s="285">
        <v>1038.5999999999999</v>
      </c>
      <c r="K30" s="14"/>
      <c r="L30" s="487"/>
      <c r="M30" s="486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</row>
    <row r="31" spans="1:95" s="13" customFormat="1" ht="39.950000000000003" customHeight="1" x14ac:dyDescent="0.65">
      <c r="A31" s="729"/>
      <c r="B31" s="146" t="s">
        <v>437</v>
      </c>
      <c r="C31" s="286">
        <v>1142.9000000000001</v>
      </c>
      <c r="D31" s="286">
        <v>70.2</v>
      </c>
      <c r="E31" s="286">
        <v>1072.6999999999998</v>
      </c>
      <c r="F31" s="286">
        <v>0</v>
      </c>
      <c r="G31" s="286">
        <v>599.20000000000005</v>
      </c>
      <c r="H31" s="286">
        <v>63.300000000000004</v>
      </c>
      <c r="I31" s="286">
        <v>2.8</v>
      </c>
      <c r="J31" s="286">
        <v>1209</v>
      </c>
      <c r="K31" s="730"/>
      <c r="L31" s="487"/>
      <c r="M31" s="486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</row>
    <row r="32" spans="1:95" s="13" customFormat="1" ht="39.950000000000003" customHeight="1" x14ac:dyDescent="0.65">
      <c r="A32" s="729"/>
      <c r="B32" s="145" t="s">
        <v>438</v>
      </c>
      <c r="C32" s="285">
        <v>1244.2</v>
      </c>
      <c r="D32" s="285">
        <v>70.2</v>
      </c>
      <c r="E32" s="285">
        <v>1174</v>
      </c>
      <c r="F32" s="285">
        <v>0.2</v>
      </c>
      <c r="G32" s="285">
        <v>599.20000000000005</v>
      </c>
      <c r="H32" s="285">
        <v>72.240000000000009</v>
      </c>
      <c r="I32" s="285">
        <v>3.1999999999999997</v>
      </c>
      <c r="J32" s="285">
        <v>1319.64</v>
      </c>
      <c r="K32" s="14"/>
      <c r="L32" s="487"/>
      <c r="M32" s="486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</row>
    <row r="33" spans="1:95" s="13" customFormat="1" ht="39.950000000000003" customHeight="1" x14ac:dyDescent="0.65">
      <c r="A33" s="729"/>
      <c r="B33" s="146" t="s">
        <v>439</v>
      </c>
      <c r="C33" s="286">
        <v>1245.4000000000001</v>
      </c>
      <c r="D33" s="286">
        <v>34.700000000000003</v>
      </c>
      <c r="E33" s="286">
        <f>C33-D33</f>
        <v>1210.7</v>
      </c>
      <c r="F33" s="286">
        <v>0</v>
      </c>
      <c r="G33" s="286">
        <v>599.20000000000005</v>
      </c>
      <c r="H33" s="286">
        <v>38.6</v>
      </c>
      <c r="I33" s="286">
        <v>10</v>
      </c>
      <c r="J33" s="286">
        <v>1294</v>
      </c>
      <c r="K33" s="14"/>
      <c r="L33" s="487"/>
      <c r="M33" s="486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</row>
    <row r="34" spans="1:95" s="13" customFormat="1" ht="39.950000000000003" customHeight="1" x14ac:dyDescent="0.65">
      <c r="A34" s="729"/>
      <c r="B34" s="145" t="s">
        <v>540</v>
      </c>
      <c r="C34" s="285">
        <v>1586.5</v>
      </c>
      <c r="D34" s="285">
        <v>44.8</v>
      </c>
      <c r="E34" s="285">
        <f>C34-D34</f>
        <v>1541.7</v>
      </c>
      <c r="F34" s="285">
        <v>0</v>
      </c>
      <c r="G34" s="285">
        <v>599.20000000000005</v>
      </c>
      <c r="H34" s="285">
        <v>21.7</v>
      </c>
      <c r="I34" s="285">
        <v>2.8</v>
      </c>
      <c r="J34" s="285">
        <v>1611</v>
      </c>
      <c r="K34" s="14"/>
      <c r="L34" s="487"/>
      <c r="M34" s="486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</row>
    <row r="35" spans="1:95" s="13" customFormat="1" ht="39.950000000000003" customHeight="1" x14ac:dyDescent="0.65">
      <c r="A35" s="729"/>
      <c r="B35" s="146" t="s">
        <v>767</v>
      </c>
      <c r="C35" s="286">
        <f>C162+C163+C164+C165</f>
        <v>1339.1</v>
      </c>
      <c r="D35" s="286">
        <f t="shared" ref="D35:J35" si="0">D162+D163+D164+D165</f>
        <v>17.399999999999999</v>
      </c>
      <c r="E35" s="286">
        <f t="shared" si="0"/>
        <v>1321.7</v>
      </c>
      <c r="F35" s="286">
        <f t="shared" si="0"/>
        <v>0</v>
      </c>
      <c r="G35" s="286">
        <f>G162+G163+G164+G165</f>
        <v>599.20000000000005</v>
      </c>
      <c r="H35" s="286">
        <f>H162+H163+H164+H165</f>
        <v>36.9</v>
      </c>
      <c r="I35" s="286">
        <f t="shared" si="0"/>
        <v>0.9</v>
      </c>
      <c r="J35" s="286">
        <f t="shared" si="0"/>
        <v>1376.9</v>
      </c>
      <c r="K35" s="14"/>
      <c r="L35" s="487"/>
      <c r="M35" s="486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</row>
    <row r="36" spans="1:95" s="14" customFormat="1" ht="30" hidden="1" customHeight="1" x14ac:dyDescent="0.35">
      <c r="A36" s="729"/>
      <c r="B36" s="105">
        <v>2000</v>
      </c>
      <c r="C36" s="287"/>
      <c r="D36" s="287"/>
      <c r="E36" s="287"/>
      <c r="F36" s="287"/>
      <c r="G36" s="287"/>
      <c r="H36" s="287"/>
      <c r="I36" s="287"/>
      <c r="J36" s="287"/>
    </row>
    <row r="37" spans="1:95" s="13" customFormat="1" ht="30" hidden="1" customHeight="1" x14ac:dyDescent="0.35">
      <c r="A37" s="729"/>
      <c r="B37" s="104" t="s">
        <v>21</v>
      </c>
      <c r="C37" s="285">
        <v>51.1</v>
      </c>
      <c r="D37" s="285">
        <v>41.5</v>
      </c>
      <c r="E37" s="285">
        <v>9.6</v>
      </c>
      <c r="F37" s="285">
        <v>9.4</v>
      </c>
      <c r="G37" s="285">
        <v>0.2</v>
      </c>
      <c r="H37" s="285">
        <v>0</v>
      </c>
      <c r="I37" s="285">
        <v>2.4</v>
      </c>
      <c r="J37" s="285">
        <v>53.5</v>
      </c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</row>
    <row r="38" spans="1:95" s="13" customFormat="1" ht="30" hidden="1" customHeight="1" x14ac:dyDescent="0.35">
      <c r="A38" s="729"/>
      <c r="B38" s="103" t="s">
        <v>20</v>
      </c>
      <c r="C38" s="286">
        <v>51</v>
      </c>
      <c r="D38" s="286">
        <v>47</v>
      </c>
      <c r="E38" s="286">
        <v>4</v>
      </c>
      <c r="F38" s="286">
        <v>3.7</v>
      </c>
      <c r="G38" s="286">
        <v>0.1</v>
      </c>
      <c r="H38" s="286">
        <v>0</v>
      </c>
      <c r="I38" s="286">
        <v>7.3</v>
      </c>
      <c r="J38" s="286">
        <v>58.3</v>
      </c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</row>
    <row r="39" spans="1:95" s="13" customFormat="1" ht="30" hidden="1" customHeight="1" x14ac:dyDescent="0.35">
      <c r="A39" s="729"/>
      <c r="B39" s="104" t="s">
        <v>19</v>
      </c>
      <c r="C39" s="285">
        <v>109.9</v>
      </c>
      <c r="D39" s="285">
        <v>52</v>
      </c>
      <c r="E39" s="285">
        <v>57.9</v>
      </c>
      <c r="F39" s="285">
        <v>22.4</v>
      </c>
      <c r="G39" s="285">
        <v>35.4</v>
      </c>
      <c r="H39" s="285">
        <v>25.5</v>
      </c>
      <c r="I39" s="285">
        <v>2.2999999999999998</v>
      </c>
      <c r="J39" s="285">
        <v>137.70000000000002</v>
      </c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</row>
    <row r="40" spans="1:95" s="13" customFormat="1" ht="30" hidden="1" customHeight="1" x14ac:dyDescent="0.35">
      <c r="A40" s="729"/>
      <c r="B40" s="103" t="s">
        <v>18</v>
      </c>
      <c r="C40" s="286">
        <v>40.200000000000003</v>
      </c>
      <c r="D40" s="286">
        <v>29.5</v>
      </c>
      <c r="E40" s="286">
        <v>10.7</v>
      </c>
      <c r="F40" s="286">
        <v>10.7</v>
      </c>
      <c r="G40" s="286">
        <v>0</v>
      </c>
      <c r="H40" s="286">
        <v>0</v>
      </c>
      <c r="I40" s="286">
        <v>1.6</v>
      </c>
      <c r="J40" s="286">
        <v>41.800000000000004</v>
      </c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</row>
    <row r="41" spans="1:95" s="14" customFormat="1" ht="30" hidden="1" customHeight="1" x14ac:dyDescent="0.35">
      <c r="A41" s="729"/>
      <c r="B41" s="105">
        <v>2001</v>
      </c>
      <c r="C41" s="287"/>
      <c r="D41" s="287"/>
      <c r="E41" s="287"/>
      <c r="F41" s="287"/>
      <c r="G41" s="287"/>
      <c r="H41" s="287"/>
      <c r="I41" s="287"/>
      <c r="J41" s="287"/>
    </row>
    <row r="42" spans="1:95" s="13" customFormat="1" ht="30" hidden="1" customHeight="1" x14ac:dyDescent="0.35">
      <c r="A42" s="729"/>
      <c r="B42" s="104" t="s">
        <v>21</v>
      </c>
      <c r="C42" s="285">
        <v>60.3</v>
      </c>
      <c r="D42" s="285">
        <v>47</v>
      </c>
      <c r="E42" s="285">
        <v>13.3</v>
      </c>
      <c r="F42" s="285">
        <v>13.3</v>
      </c>
      <c r="G42" s="285">
        <v>0</v>
      </c>
      <c r="H42" s="285">
        <v>26.9</v>
      </c>
      <c r="I42" s="285">
        <v>0.9</v>
      </c>
      <c r="J42" s="285">
        <v>88.1</v>
      </c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</row>
    <row r="43" spans="1:95" s="13" customFormat="1" ht="30" hidden="1" customHeight="1" x14ac:dyDescent="0.35">
      <c r="A43" s="729"/>
      <c r="B43" s="103" t="s">
        <v>20</v>
      </c>
      <c r="C43" s="286">
        <v>54.6</v>
      </c>
      <c r="D43" s="286">
        <v>43</v>
      </c>
      <c r="E43" s="286">
        <v>11.6</v>
      </c>
      <c r="F43" s="286">
        <v>11.6</v>
      </c>
      <c r="G43" s="286">
        <v>0</v>
      </c>
      <c r="H43" s="286">
        <v>0</v>
      </c>
      <c r="I43" s="286">
        <v>3.3</v>
      </c>
      <c r="J43" s="286">
        <v>57.9</v>
      </c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</row>
    <row r="44" spans="1:95" s="13" customFormat="1" ht="30" hidden="1" customHeight="1" x14ac:dyDescent="0.35">
      <c r="A44" s="729"/>
      <c r="B44" s="104" t="s">
        <v>19</v>
      </c>
      <c r="C44" s="285">
        <v>108.5</v>
      </c>
      <c r="D44" s="285">
        <v>51</v>
      </c>
      <c r="E44" s="285">
        <v>57.5</v>
      </c>
      <c r="F44" s="285">
        <v>22.1</v>
      </c>
      <c r="G44" s="285">
        <v>35.4</v>
      </c>
      <c r="H44" s="285">
        <v>0</v>
      </c>
      <c r="I44" s="285">
        <v>2.2000000000000002</v>
      </c>
      <c r="J44" s="285">
        <v>110.7</v>
      </c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</row>
    <row r="45" spans="1:95" s="13" customFormat="1" ht="30" hidden="1" customHeight="1" x14ac:dyDescent="0.35">
      <c r="A45" s="729"/>
      <c r="B45" s="103" t="s">
        <v>18</v>
      </c>
      <c r="C45" s="286">
        <v>71.900000000000006</v>
      </c>
      <c r="D45" s="286">
        <v>49</v>
      </c>
      <c r="E45" s="286">
        <v>22.9</v>
      </c>
      <c r="F45" s="286">
        <v>10.4</v>
      </c>
      <c r="G45" s="286">
        <v>12.4</v>
      </c>
      <c r="H45" s="286">
        <v>0</v>
      </c>
      <c r="I45" s="286">
        <v>1.4</v>
      </c>
      <c r="J45" s="286">
        <v>73.300000000000011</v>
      </c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</row>
    <row r="46" spans="1:95" s="14" customFormat="1" ht="30" hidden="1" customHeight="1" x14ac:dyDescent="0.35">
      <c r="A46" s="729"/>
      <c r="B46" s="105">
        <v>2002</v>
      </c>
      <c r="C46" s="287"/>
      <c r="D46" s="287"/>
      <c r="E46" s="287"/>
      <c r="F46" s="287"/>
      <c r="G46" s="287"/>
      <c r="H46" s="287"/>
      <c r="I46" s="287"/>
      <c r="J46" s="287"/>
    </row>
    <row r="47" spans="1:95" s="13" customFormat="1" ht="30" hidden="1" customHeight="1" x14ac:dyDescent="0.35">
      <c r="A47" s="729"/>
      <c r="B47" s="104" t="s">
        <v>21</v>
      </c>
      <c r="C47" s="285">
        <v>58.8</v>
      </c>
      <c r="D47" s="285">
        <v>54.4</v>
      </c>
      <c r="E47" s="285">
        <v>4.4000000000000004</v>
      </c>
      <c r="F47" s="285">
        <v>1.9</v>
      </c>
      <c r="G47" s="285">
        <v>0</v>
      </c>
      <c r="H47" s="285">
        <v>0.7</v>
      </c>
      <c r="I47" s="285">
        <v>2.2000000000000002</v>
      </c>
      <c r="J47" s="285">
        <v>61.7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</row>
    <row r="48" spans="1:95" s="13" customFormat="1" ht="30" hidden="1" customHeight="1" x14ac:dyDescent="0.35">
      <c r="A48" s="729"/>
      <c r="B48" s="103" t="s">
        <v>20</v>
      </c>
      <c r="C48" s="286">
        <v>84.4</v>
      </c>
      <c r="D48" s="286">
        <v>49</v>
      </c>
      <c r="E48" s="286">
        <v>35.4</v>
      </c>
      <c r="F48" s="286">
        <v>0</v>
      </c>
      <c r="G48" s="286">
        <v>35.4</v>
      </c>
      <c r="H48" s="286">
        <v>0.2</v>
      </c>
      <c r="I48" s="286">
        <v>2</v>
      </c>
      <c r="J48" s="286">
        <v>86.600000000000009</v>
      </c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</row>
    <row r="49" spans="1:95" s="13" customFormat="1" ht="30" hidden="1" customHeight="1" x14ac:dyDescent="0.35">
      <c r="A49" s="729"/>
      <c r="B49" s="104" t="s">
        <v>19</v>
      </c>
      <c r="C49" s="285">
        <v>48</v>
      </c>
      <c r="D49" s="285">
        <v>48</v>
      </c>
      <c r="E49" s="285">
        <v>0</v>
      </c>
      <c r="F49" s="285">
        <v>0</v>
      </c>
      <c r="G49" s="285">
        <v>0</v>
      </c>
      <c r="H49" s="285">
        <v>0</v>
      </c>
      <c r="I49" s="285">
        <v>0.9</v>
      </c>
      <c r="J49" s="285">
        <v>48.9</v>
      </c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</row>
    <row r="50" spans="1:95" s="13" customFormat="1" ht="30" hidden="1" customHeight="1" x14ac:dyDescent="0.35">
      <c r="A50" s="729"/>
      <c r="B50" s="103" t="s">
        <v>18</v>
      </c>
      <c r="C50" s="286">
        <v>142</v>
      </c>
      <c r="D50" s="286">
        <v>65.7</v>
      </c>
      <c r="E50" s="286">
        <v>76.3</v>
      </c>
      <c r="F50" s="286">
        <v>12</v>
      </c>
      <c r="G50" s="286">
        <v>63.7</v>
      </c>
      <c r="H50" s="286">
        <v>20.8</v>
      </c>
      <c r="I50" s="286">
        <v>2.5</v>
      </c>
      <c r="J50" s="286">
        <v>165.3</v>
      </c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</row>
    <row r="51" spans="1:95" s="14" customFormat="1" ht="30" hidden="1" customHeight="1" x14ac:dyDescent="0.35">
      <c r="A51" s="729"/>
      <c r="B51" s="105">
        <v>2003</v>
      </c>
      <c r="C51" s="287"/>
      <c r="D51" s="287"/>
      <c r="E51" s="287"/>
      <c r="F51" s="287"/>
      <c r="G51" s="287"/>
      <c r="H51" s="287"/>
      <c r="I51" s="287"/>
      <c r="J51" s="287"/>
    </row>
    <row r="52" spans="1:95" s="13" customFormat="1" ht="30" hidden="1" customHeight="1" x14ac:dyDescent="0.35">
      <c r="A52" s="729"/>
      <c r="B52" s="104" t="s">
        <v>21</v>
      </c>
      <c r="C52" s="285">
        <v>166.9</v>
      </c>
      <c r="D52" s="285">
        <v>49</v>
      </c>
      <c r="E52" s="285">
        <v>117.9</v>
      </c>
      <c r="F52" s="285">
        <v>3.2</v>
      </c>
      <c r="G52" s="285">
        <v>114.7</v>
      </c>
      <c r="H52" s="285">
        <v>0</v>
      </c>
      <c r="I52" s="285">
        <v>2.2000000000000002</v>
      </c>
      <c r="J52" s="285">
        <v>169.1</v>
      </c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</row>
    <row r="53" spans="1:95" s="13" customFormat="1" ht="30" hidden="1" customHeight="1" x14ac:dyDescent="0.35">
      <c r="A53" s="729"/>
      <c r="B53" s="103" t="s">
        <v>20</v>
      </c>
      <c r="C53" s="286">
        <v>517.4</v>
      </c>
      <c r="D53" s="286">
        <v>101.7</v>
      </c>
      <c r="E53" s="286">
        <v>415.7</v>
      </c>
      <c r="F53" s="286">
        <v>38.200000000000003</v>
      </c>
      <c r="G53" s="286">
        <v>377.5</v>
      </c>
      <c r="H53" s="286">
        <v>0</v>
      </c>
      <c r="I53" s="286">
        <v>8.6</v>
      </c>
      <c r="J53" s="286">
        <v>526</v>
      </c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</row>
    <row r="54" spans="1:95" s="13" customFormat="1" ht="30" hidden="1" customHeight="1" x14ac:dyDescent="0.35">
      <c r="A54" s="729"/>
      <c r="B54" s="104" t="s">
        <v>19</v>
      </c>
      <c r="C54" s="285">
        <v>112.1</v>
      </c>
      <c r="D54" s="285">
        <v>52</v>
      </c>
      <c r="E54" s="285">
        <v>60.1</v>
      </c>
      <c r="F54" s="285">
        <v>21.9</v>
      </c>
      <c r="G54" s="285">
        <v>38.200000000000003</v>
      </c>
      <c r="H54" s="285">
        <v>0</v>
      </c>
      <c r="I54" s="285">
        <v>0.5</v>
      </c>
      <c r="J54" s="285">
        <v>112.6</v>
      </c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</row>
    <row r="55" spans="1:95" s="13" customFormat="1" ht="30" hidden="1" customHeight="1" x14ac:dyDescent="0.35">
      <c r="A55" s="729"/>
      <c r="B55" s="103" t="s">
        <v>18</v>
      </c>
      <c r="C55" s="286">
        <v>159.30000000000001</v>
      </c>
      <c r="D55" s="286">
        <v>129.4</v>
      </c>
      <c r="E55" s="286">
        <v>29.9</v>
      </c>
      <c r="F55" s="286">
        <v>6.9</v>
      </c>
      <c r="G55" s="286">
        <v>23</v>
      </c>
      <c r="H55" s="286">
        <v>28.4</v>
      </c>
      <c r="I55" s="286">
        <v>1.9</v>
      </c>
      <c r="J55" s="286">
        <v>189.60000000000002</v>
      </c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</row>
    <row r="56" spans="1:95" s="14" customFormat="1" ht="30" hidden="1" customHeight="1" x14ac:dyDescent="0.35">
      <c r="A56" s="729"/>
      <c r="B56" s="105">
        <v>2004</v>
      </c>
      <c r="C56" s="287"/>
      <c r="D56" s="287"/>
      <c r="E56" s="287"/>
      <c r="F56" s="287"/>
      <c r="G56" s="287"/>
      <c r="H56" s="287"/>
      <c r="I56" s="287"/>
      <c r="J56" s="287"/>
    </row>
    <row r="57" spans="1:95" s="13" customFormat="1" ht="30" hidden="1" customHeight="1" x14ac:dyDescent="0.35">
      <c r="A57" s="729"/>
      <c r="B57" s="104" t="s">
        <v>21</v>
      </c>
      <c r="C57" s="285">
        <v>259.7</v>
      </c>
      <c r="D57" s="285">
        <v>118.2</v>
      </c>
      <c r="E57" s="285">
        <v>141.5</v>
      </c>
      <c r="F57" s="285">
        <v>10.5</v>
      </c>
      <c r="G57" s="285">
        <v>120.8</v>
      </c>
      <c r="H57" s="285">
        <v>13.4</v>
      </c>
      <c r="I57" s="285">
        <v>2.13</v>
      </c>
      <c r="J57" s="285">
        <v>275.22999999999996</v>
      </c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</row>
    <row r="58" spans="1:95" s="13" customFormat="1" ht="30" hidden="1" customHeight="1" x14ac:dyDescent="0.35">
      <c r="A58" s="729"/>
      <c r="B58" s="103" t="s">
        <v>20</v>
      </c>
      <c r="C58" s="286">
        <v>157.19999999999999</v>
      </c>
      <c r="D58" s="286">
        <v>63.3</v>
      </c>
      <c r="E58" s="286">
        <v>93.9</v>
      </c>
      <c r="F58" s="286">
        <v>0</v>
      </c>
      <c r="G58" s="286">
        <v>93.9</v>
      </c>
      <c r="H58" s="286">
        <v>0</v>
      </c>
      <c r="I58" s="286">
        <v>3.2</v>
      </c>
      <c r="J58" s="286">
        <v>160.39999999999998</v>
      </c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</row>
    <row r="59" spans="1:95" s="13" customFormat="1" ht="30" hidden="1" customHeight="1" x14ac:dyDescent="0.35">
      <c r="A59" s="729"/>
      <c r="B59" s="104" t="s">
        <v>19</v>
      </c>
      <c r="C59" s="285">
        <v>347.6</v>
      </c>
      <c r="D59" s="285">
        <v>180.7</v>
      </c>
      <c r="E59" s="285">
        <v>166.9</v>
      </c>
      <c r="F59" s="285">
        <v>0.24</v>
      </c>
      <c r="G59" s="285">
        <v>165.6</v>
      </c>
      <c r="H59" s="285">
        <v>0</v>
      </c>
      <c r="I59" s="285">
        <v>1.7</v>
      </c>
      <c r="J59" s="285">
        <v>349.3</v>
      </c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</row>
    <row r="60" spans="1:95" s="13" customFormat="1" ht="30" hidden="1" customHeight="1" x14ac:dyDescent="0.35">
      <c r="A60" s="729"/>
      <c r="B60" s="103" t="s">
        <v>18</v>
      </c>
      <c r="C60" s="286">
        <v>152.6</v>
      </c>
      <c r="D60" s="286">
        <v>128.19999999999999</v>
      </c>
      <c r="E60" s="286">
        <v>24.4</v>
      </c>
      <c r="F60" s="286">
        <v>1.411</v>
      </c>
      <c r="G60" s="286">
        <v>23</v>
      </c>
      <c r="H60" s="286">
        <v>5.7</v>
      </c>
      <c r="I60" s="286">
        <v>2.6</v>
      </c>
      <c r="J60" s="286">
        <v>160.89999999999998</v>
      </c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</row>
    <row r="61" spans="1:95" s="14" customFormat="1" ht="30" hidden="1" customHeight="1" x14ac:dyDescent="0.35">
      <c r="A61" s="729"/>
      <c r="B61" s="105">
        <v>2005</v>
      </c>
      <c r="C61" s="287"/>
      <c r="D61" s="287"/>
      <c r="E61" s="287"/>
      <c r="F61" s="287"/>
      <c r="G61" s="287"/>
      <c r="H61" s="287"/>
      <c r="I61" s="287"/>
      <c r="J61" s="287"/>
    </row>
    <row r="62" spans="1:95" s="13" customFormat="1" ht="30" hidden="1" customHeight="1" x14ac:dyDescent="0.35">
      <c r="A62" s="729"/>
      <c r="B62" s="104" t="s">
        <v>21</v>
      </c>
      <c r="C62" s="285">
        <v>134.4</v>
      </c>
      <c r="D62" s="285">
        <v>105.3</v>
      </c>
      <c r="E62" s="285">
        <v>29.1</v>
      </c>
      <c r="F62" s="285">
        <v>29.1</v>
      </c>
      <c r="G62" s="285">
        <v>0</v>
      </c>
      <c r="H62" s="285">
        <v>0</v>
      </c>
      <c r="I62" s="285">
        <v>1.2</v>
      </c>
      <c r="J62" s="285">
        <v>135.6</v>
      </c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</row>
    <row r="63" spans="1:95" s="13" customFormat="1" ht="30" hidden="1" customHeight="1" x14ac:dyDescent="0.35">
      <c r="A63" s="729"/>
      <c r="B63" s="103" t="s">
        <v>20</v>
      </c>
      <c r="C63" s="286">
        <v>115.8</v>
      </c>
      <c r="D63" s="286">
        <v>109.2</v>
      </c>
      <c r="E63" s="286">
        <v>6.6</v>
      </c>
      <c r="F63" s="286">
        <v>6.6</v>
      </c>
      <c r="G63" s="286">
        <v>0</v>
      </c>
      <c r="H63" s="286">
        <v>13.7</v>
      </c>
      <c r="I63" s="286">
        <v>2.4</v>
      </c>
      <c r="J63" s="286">
        <v>131.9</v>
      </c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</row>
    <row r="64" spans="1:95" s="13" customFormat="1" ht="30" hidden="1" customHeight="1" x14ac:dyDescent="0.35">
      <c r="A64" s="729"/>
      <c r="B64" s="104" t="s">
        <v>19</v>
      </c>
      <c r="C64" s="285">
        <v>194.8</v>
      </c>
      <c r="D64" s="285">
        <v>47.2</v>
      </c>
      <c r="E64" s="285">
        <v>147.6</v>
      </c>
      <c r="F64" s="285">
        <v>14.5</v>
      </c>
      <c r="G64" s="285">
        <v>133.1</v>
      </c>
      <c r="H64" s="285">
        <v>0.9</v>
      </c>
      <c r="I64" s="285">
        <v>1.8</v>
      </c>
      <c r="J64" s="285">
        <v>197.50000000000003</v>
      </c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</row>
    <row r="65" spans="1:95" s="13" customFormat="1" ht="30" hidden="1" customHeight="1" x14ac:dyDescent="0.35">
      <c r="A65" s="729"/>
      <c r="B65" s="103" t="s">
        <v>18</v>
      </c>
      <c r="C65" s="286">
        <v>65.3</v>
      </c>
      <c r="D65" s="286">
        <v>47.3</v>
      </c>
      <c r="E65" s="286">
        <v>18</v>
      </c>
      <c r="F65" s="286">
        <v>12.6</v>
      </c>
      <c r="G65" s="286">
        <v>0</v>
      </c>
      <c r="H65" s="286">
        <v>0</v>
      </c>
      <c r="I65" s="286">
        <v>2.9</v>
      </c>
      <c r="J65" s="286">
        <v>68.2</v>
      </c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</row>
    <row r="66" spans="1:95" s="14" customFormat="1" ht="30" hidden="1" customHeight="1" x14ac:dyDescent="0.35">
      <c r="A66" s="729"/>
      <c r="B66" s="105">
        <v>2006</v>
      </c>
      <c r="C66" s="287"/>
      <c r="D66" s="287"/>
      <c r="E66" s="287"/>
      <c r="F66" s="287"/>
      <c r="G66" s="287"/>
      <c r="H66" s="287"/>
      <c r="I66" s="287"/>
      <c r="J66" s="287"/>
    </row>
    <row r="67" spans="1:95" s="13" customFormat="1" ht="30" hidden="1" customHeight="1" x14ac:dyDescent="0.35">
      <c r="A67" s="729"/>
      <c r="B67" s="104" t="s">
        <v>21</v>
      </c>
      <c r="C67" s="285">
        <v>59.6</v>
      </c>
      <c r="D67" s="285">
        <v>47.2</v>
      </c>
      <c r="E67" s="285">
        <v>12.4</v>
      </c>
      <c r="F67" s="285">
        <v>9.4</v>
      </c>
      <c r="G67" s="285">
        <v>0</v>
      </c>
      <c r="H67" s="285">
        <v>8.4</v>
      </c>
      <c r="I67" s="285">
        <v>1.7</v>
      </c>
      <c r="J67" s="285">
        <v>69.7</v>
      </c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</row>
    <row r="68" spans="1:95" s="13" customFormat="1" ht="30" hidden="1" customHeight="1" x14ac:dyDescent="0.35">
      <c r="A68" s="729"/>
      <c r="B68" s="103" t="s">
        <v>20</v>
      </c>
      <c r="C68" s="286">
        <v>59.4</v>
      </c>
      <c r="D68" s="286">
        <v>47.4</v>
      </c>
      <c r="E68" s="286">
        <v>12</v>
      </c>
      <c r="F68" s="286">
        <v>2.1</v>
      </c>
      <c r="G68" s="286">
        <v>0</v>
      </c>
      <c r="H68" s="286">
        <v>7.1</v>
      </c>
      <c r="I68" s="286">
        <v>1.6</v>
      </c>
      <c r="J68" s="286">
        <v>68.099999999999994</v>
      </c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</row>
    <row r="69" spans="1:95" s="13" customFormat="1" ht="30" hidden="1" customHeight="1" x14ac:dyDescent="0.35">
      <c r="A69" s="729"/>
      <c r="B69" s="104" t="s">
        <v>19</v>
      </c>
      <c r="C69" s="285">
        <v>150.9</v>
      </c>
      <c r="D69" s="285">
        <v>47.2</v>
      </c>
      <c r="E69" s="285">
        <v>103.7</v>
      </c>
      <c r="F69" s="285">
        <v>0</v>
      </c>
      <c r="G69" s="285">
        <v>82.6</v>
      </c>
      <c r="H69" s="285">
        <v>0.14000000000000001</v>
      </c>
      <c r="I69" s="285">
        <v>0.85</v>
      </c>
      <c r="J69" s="285">
        <v>151.88999999999999</v>
      </c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</row>
    <row r="70" spans="1:95" s="13" customFormat="1" ht="30" hidden="1" customHeight="1" x14ac:dyDescent="0.35">
      <c r="A70" s="729"/>
      <c r="B70" s="103" t="s">
        <v>18</v>
      </c>
      <c r="C70" s="286">
        <v>287.67</v>
      </c>
      <c r="D70" s="286">
        <v>244.27</v>
      </c>
      <c r="E70" s="286">
        <v>43.4</v>
      </c>
      <c r="F70" s="286">
        <v>7.97</v>
      </c>
      <c r="G70" s="286">
        <v>35.450000000000003</v>
      </c>
      <c r="H70" s="286">
        <v>18.77</v>
      </c>
      <c r="I70" s="286">
        <v>2.7</v>
      </c>
      <c r="J70" s="286">
        <v>309.14</v>
      </c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</row>
    <row r="71" spans="1:95" s="14" customFormat="1" ht="30" hidden="1" customHeight="1" x14ac:dyDescent="0.35">
      <c r="A71" s="729"/>
      <c r="B71" s="105">
        <v>2007</v>
      </c>
      <c r="C71" s="287"/>
      <c r="D71" s="287"/>
      <c r="E71" s="287"/>
      <c r="F71" s="287"/>
      <c r="G71" s="287"/>
      <c r="H71" s="287"/>
      <c r="I71" s="287"/>
      <c r="J71" s="287"/>
    </row>
    <row r="72" spans="1:95" s="13" customFormat="1" ht="30" hidden="1" customHeight="1" x14ac:dyDescent="0.35">
      <c r="A72" s="729"/>
      <c r="B72" s="104" t="s">
        <v>21</v>
      </c>
      <c r="C72" s="285">
        <v>46.1</v>
      </c>
      <c r="D72" s="285">
        <v>0</v>
      </c>
      <c r="E72" s="285">
        <v>46.1</v>
      </c>
      <c r="F72" s="285">
        <v>6.6</v>
      </c>
      <c r="G72" s="285">
        <v>24.7</v>
      </c>
      <c r="H72" s="285">
        <v>11</v>
      </c>
      <c r="I72" s="285">
        <v>1.6</v>
      </c>
      <c r="J72" s="285">
        <v>58.7</v>
      </c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</row>
    <row r="73" spans="1:95" s="13" customFormat="1" ht="30" hidden="1" customHeight="1" x14ac:dyDescent="0.35">
      <c r="A73" s="729"/>
      <c r="B73" s="103" t="s">
        <v>20</v>
      </c>
      <c r="C73" s="286">
        <v>53.2</v>
      </c>
      <c r="D73" s="286">
        <v>0</v>
      </c>
      <c r="E73" s="286">
        <v>53.2</v>
      </c>
      <c r="F73" s="286">
        <v>8.5</v>
      </c>
      <c r="G73" s="286">
        <v>24.7</v>
      </c>
      <c r="H73" s="286">
        <v>5.3</v>
      </c>
      <c r="I73" s="286">
        <v>17.2</v>
      </c>
      <c r="J73" s="286">
        <v>75.7</v>
      </c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</row>
    <row r="74" spans="1:95" s="13" customFormat="1" ht="30" hidden="1" customHeight="1" x14ac:dyDescent="0.35">
      <c r="A74" s="729"/>
      <c r="B74" s="104" t="s">
        <v>19</v>
      </c>
      <c r="C74" s="285">
        <v>39</v>
      </c>
      <c r="D74" s="285">
        <v>0</v>
      </c>
      <c r="E74" s="285">
        <v>39</v>
      </c>
      <c r="F74" s="285">
        <v>3.3</v>
      </c>
      <c r="G74" s="285">
        <v>24.7</v>
      </c>
      <c r="H74" s="285">
        <v>5.9</v>
      </c>
      <c r="I74" s="285">
        <v>4.4000000000000004</v>
      </c>
      <c r="J74" s="285">
        <v>49.3</v>
      </c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</row>
    <row r="75" spans="1:95" s="13" customFormat="1" ht="30" hidden="1" customHeight="1" x14ac:dyDescent="0.35">
      <c r="A75" s="729"/>
      <c r="B75" s="103" t="s">
        <v>18</v>
      </c>
      <c r="C75" s="286">
        <v>122.4</v>
      </c>
      <c r="D75" s="286">
        <v>0</v>
      </c>
      <c r="E75" s="286">
        <v>122.4</v>
      </c>
      <c r="F75" s="286">
        <v>1.9</v>
      </c>
      <c r="G75" s="286">
        <v>106.9</v>
      </c>
      <c r="H75" s="286">
        <v>20.9</v>
      </c>
      <c r="I75" s="286">
        <v>0.9</v>
      </c>
      <c r="J75" s="286">
        <v>144.20000000000002</v>
      </c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</row>
    <row r="76" spans="1:95" s="14" customFormat="1" ht="30" hidden="1" customHeight="1" x14ac:dyDescent="0.35">
      <c r="A76" s="729"/>
      <c r="B76" s="105">
        <v>2008</v>
      </c>
      <c r="C76" s="287"/>
      <c r="D76" s="287"/>
      <c r="E76" s="287"/>
      <c r="F76" s="287"/>
      <c r="G76" s="287"/>
      <c r="H76" s="287"/>
      <c r="I76" s="287"/>
      <c r="J76" s="287"/>
    </row>
    <row r="77" spans="1:95" s="13" customFormat="1" ht="30" hidden="1" customHeight="1" x14ac:dyDescent="0.35">
      <c r="A77" s="729"/>
      <c r="B77" s="104" t="s">
        <v>21</v>
      </c>
      <c r="C77" s="285">
        <v>66.2</v>
      </c>
      <c r="D77" s="285">
        <v>0</v>
      </c>
      <c r="E77" s="285">
        <v>66.2</v>
      </c>
      <c r="F77" s="285">
        <v>12.4</v>
      </c>
      <c r="G77" s="285">
        <v>35</v>
      </c>
      <c r="H77" s="285">
        <v>34</v>
      </c>
      <c r="I77" s="285">
        <v>16.5</v>
      </c>
      <c r="J77" s="285">
        <v>116.7</v>
      </c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</row>
    <row r="78" spans="1:95" s="13" customFormat="1" ht="30" hidden="1" customHeight="1" x14ac:dyDescent="0.35">
      <c r="A78" s="729"/>
      <c r="B78" s="103" t="s">
        <v>20</v>
      </c>
      <c r="C78" s="286">
        <v>481.09999999999997</v>
      </c>
      <c r="D78" s="286">
        <v>425.4</v>
      </c>
      <c r="E78" s="286">
        <v>55.7</v>
      </c>
      <c r="F78" s="286">
        <v>1.6</v>
      </c>
      <c r="G78" s="286">
        <v>35</v>
      </c>
      <c r="H78" s="286">
        <v>17.399999999999999</v>
      </c>
      <c r="I78" s="286">
        <v>2.2000000000000002</v>
      </c>
      <c r="J78" s="286">
        <v>500.69999999999993</v>
      </c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</row>
    <row r="79" spans="1:95" s="13" customFormat="1" ht="30" hidden="1" customHeight="1" x14ac:dyDescent="0.35">
      <c r="A79" s="729"/>
      <c r="B79" s="104" t="s">
        <v>19</v>
      </c>
      <c r="C79" s="285">
        <v>55.9</v>
      </c>
      <c r="D79" s="285">
        <v>0</v>
      </c>
      <c r="E79" s="285">
        <v>55.9</v>
      </c>
      <c r="F79" s="285">
        <v>0</v>
      </c>
      <c r="G79" s="285">
        <v>35</v>
      </c>
      <c r="H79" s="285">
        <v>17.3</v>
      </c>
      <c r="I79" s="285">
        <v>0.3</v>
      </c>
      <c r="J79" s="285">
        <v>73.5</v>
      </c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</row>
    <row r="80" spans="1:95" s="13" customFormat="1" ht="30" hidden="1" customHeight="1" x14ac:dyDescent="0.35">
      <c r="A80" s="729"/>
      <c r="B80" s="103" t="s">
        <v>18</v>
      </c>
      <c r="C80" s="286">
        <v>231</v>
      </c>
      <c r="D80" s="286">
        <v>0</v>
      </c>
      <c r="E80" s="286">
        <v>231</v>
      </c>
      <c r="F80" s="286">
        <v>1.4</v>
      </c>
      <c r="G80" s="286">
        <v>209.4</v>
      </c>
      <c r="H80" s="286">
        <v>16.3</v>
      </c>
      <c r="I80" s="286">
        <v>1.9</v>
      </c>
      <c r="J80" s="286">
        <v>249.20000000000002</v>
      </c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</row>
    <row r="81" spans="1:95" s="14" customFormat="1" ht="30" hidden="1" customHeight="1" x14ac:dyDescent="0.35">
      <c r="A81" s="729"/>
      <c r="B81" s="105">
        <v>2009</v>
      </c>
      <c r="C81" s="287"/>
      <c r="D81" s="287"/>
      <c r="E81" s="287"/>
      <c r="F81" s="287"/>
      <c r="G81" s="287"/>
      <c r="H81" s="287"/>
      <c r="I81" s="287"/>
      <c r="J81" s="287"/>
    </row>
    <row r="82" spans="1:95" s="13" customFormat="1" ht="30" hidden="1" customHeight="1" x14ac:dyDescent="0.35">
      <c r="A82" s="729"/>
      <c r="B82" s="104" t="s">
        <v>21</v>
      </c>
      <c r="C82" s="285">
        <v>66.400000000000006</v>
      </c>
      <c r="D82" s="285">
        <v>0</v>
      </c>
      <c r="E82" s="285">
        <v>66.400000000000006</v>
      </c>
      <c r="F82" s="285">
        <v>5.0999999999999996</v>
      </c>
      <c r="G82" s="285">
        <v>35</v>
      </c>
      <c r="H82" s="285">
        <v>26.2</v>
      </c>
      <c r="I82" s="285">
        <v>0.6</v>
      </c>
      <c r="J82" s="285">
        <v>93.2</v>
      </c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</row>
    <row r="83" spans="1:95" s="13" customFormat="1" ht="30" hidden="1" customHeight="1" x14ac:dyDescent="0.35">
      <c r="A83" s="729"/>
      <c r="B83" s="103" t="s">
        <v>20</v>
      </c>
      <c r="C83" s="286">
        <v>113.69999999999999</v>
      </c>
      <c r="D83" s="286">
        <v>0</v>
      </c>
      <c r="E83" s="286">
        <v>113.69999999999999</v>
      </c>
      <c r="F83" s="286">
        <v>4.0999999999999996</v>
      </c>
      <c r="G83" s="286">
        <v>84.6</v>
      </c>
      <c r="H83" s="286">
        <v>0</v>
      </c>
      <c r="I83" s="286">
        <v>1.4</v>
      </c>
      <c r="J83" s="286">
        <v>115.1</v>
      </c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</row>
    <row r="84" spans="1:95" s="13" customFormat="1" ht="30" hidden="1" customHeight="1" x14ac:dyDescent="0.35">
      <c r="A84" s="729"/>
      <c r="B84" s="104" t="s">
        <v>19</v>
      </c>
      <c r="C84" s="285">
        <v>77.8</v>
      </c>
      <c r="D84" s="285">
        <v>0</v>
      </c>
      <c r="E84" s="285">
        <v>77.8</v>
      </c>
      <c r="F84" s="285">
        <v>2.4</v>
      </c>
      <c r="G84" s="285">
        <v>35</v>
      </c>
      <c r="H84" s="285">
        <v>5.3</v>
      </c>
      <c r="I84" s="285">
        <v>1.8</v>
      </c>
      <c r="J84" s="285">
        <v>84.899999999999991</v>
      </c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</row>
    <row r="85" spans="1:95" s="13" customFormat="1" ht="30" hidden="1" customHeight="1" x14ac:dyDescent="0.35">
      <c r="A85" s="729"/>
      <c r="B85" s="103" t="s">
        <v>18</v>
      </c>
      <c r="C85" s="286">
        <v>340.6</v>
      </c>
      <c r="D85" s="286">
        <v>0</v>
      </c>
      <c r="E85" s="286">
        <v>340.6</v>
      </c>
      <c r="F85" s="286">
        <v>0.4</v>
      </c>
      <c r="G85" s="286">
        <v>148.1</v>
      </c>
      <c r="H85" s="286">
        <v>13.2</v>
      </c>
      <c r="I85" s="286">
        <v>37</v>
      </c>
      <c r="J85" s="286">
        <v>390.8</v>
      </c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</row>
    <row r="86" spans="1:95" s="14" customFormat="1" ht="30" hidden="1" customHeight="1" x14ac:dyDescent="0.35">
      <c r="A86" s="729"/>
      <c r="B86" s="105">
        <v>2010</v>
      </c>
      <c r="C86" s="287"/>
      <c r="D86" s="287"/>
      <c r="E86" s="287"/>
      <c r="F86" s="287"/>
      <c r="G86" s="287"/>
      <c r="H86" s="287"/>
      <c r="I86" s="287"/>
      <c r="J86" s="287"/>
    </row>
    <row r="87" spans="1:95" s="13" customFormat="1" ht="30" hidden="1" customHeight="1" x14ac:dyDescent="0.35">
      <c r="A87" s="729"/>
      <c r="B87" s="104" t="s">
        <v>21</v>
      </c>
      <c r="C87" s="285">
        <v>205.3</v>
      </c>
      <c r="D87" s="285">
        <v>141.80000000000001</v>
      </c>
      <c r="E87" s="285">
        <v>63.5</v>
      </c>
      <c r="F87" s="285">
        <v>4.3</v>
      </c>
      <c r="G87" s="285">
        <v>35</v>
      </c>
      <c r="H87" s="285">
        <v>59.4</v>
      </c>
      <c r="I87" s="285">
        <v>0.5</v>
      </c>
      <c r="J87" s="285">
        <v>265.2</v>
      </c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</row>
    <row r="88" spans="1:95" s="13" customFormat="1" ht="30" hidden="1" customHeight="1" x14ac:dyDescent="0.35">
      <c r="A88" s="729"/>
      <c r="B88" s="103" t="s">
        <v>20</v>
      </c>
      <c r="C88" s="286">
        <v>54.5</v>
      </c>
      <c r="D88" s="286">
        <v>0</v>
      </c>
      <c r="E88" s="286">
        <v>54.5</v>
      </c>
      <c r="F88" s="286">
        <v>0</v>
      </c>
      <c r="G88" s="286">
        <v>47.3</v>
      </c>
      <c r="H88" s="286">
        <v>6.4</v>
      </c>
      <c r="I88" s="286">
        <v>1.2</v>
      </c>
      <c r="J88" s="286">
        <v>62.1</v>
      </c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</row>
    <row r="89" spans="1:95" s="13" customFormat="1" ht="30" hidden="1" customHeight="1" x14ac:dyDescent="0.35">
      <c r="A89" s="729"/>
      <c r="B89" s="104" t="s">
        <v>19</v>
      </c>
      <c r="C89" s="285">
        <v>217.44</v>
      </c>
      <c r="D89" s="285">
        <v>141.9</v>
      </c>
      <c r="E89" s="285">
        <v>75.539999999999992</v>
      </c>
      <c r="F89" s="285">
        <v>0.04</v>
      </c>
      <c r="G89" s="285">
        <v>43.4</v>
      </c>
      <c r="H89" s="285">
        <v>6</v>
      </c>
      <c r="I89" s="285">
        <v>1.9</v>
      </c>
      <c r="J89" s="285">
        <v>225.34</v>
      </c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</row>
    <row r="90" spans="1:95" s="13" customFormat="1" ht="30" hidden="1" customHeight="1" x14ac:dyDescent="0.35">
      <c r="A90" s="729"/>
      <c r="B90" s="103" t="s">
        <v>18</v>
      </c>
      <c r="C90" s="286">
        <v>200.3</v>
      </c>
      <c r="D90" s="286">
        <v>0</v>
      </c>
      <c r="E90" s="286">
        <v>200.3</v>
      </c>
      <c r="F90" s="286">
        <v>11.3</v>
      </c>
      <c r="G90" s="286">
        <v>154.9</v>
      </c>
      <c r="H90" s="286">
        <v>26.1</v>
      </c>
      <c r="I90" s="286">
        <v>2.8</v>
      </c>
      <c r="J90" s="286">
        <v>229.20000000000002</v>
      </c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</row>
    <row r="91" spans="1:95" s="14" customFormat="1" ht="30" hidden="1" customHeight="1" x14ac:dyDescent="0.35">
      <c r="A91" s="729"/>
      <c r="B91" s="105">
        <v>2011</v>
      </c>
      <c r="C91" s="287"/>
      <c r="D91" s="287"/>
      <c r="E91" s="287"/>
      <c r="F91" s="287"/>
      <c r="G91" s="287"/>
      <c r="H91" s="287"/>
      <c r="I91" s="287"/>
      <c r="J91" s="287"/>
    </row>
    <row r="92" spans="1:95" s="13" customFormat="1" ht="30" hidden="1" customHeight="1" x14ac:dyDescent="0.35">
      <c r="A92" s="729"/>
      <c r="B92" s="104" t="s">
        <v>21</v>
      </c>
      <c r="C92" s="285">
        <v>53.4</v>
      </c>
      <c r="D92" s="285">
        <v>0</v>
      </c>
      <c r="E92" s="285">
        <v>53.4</v>
      </c>
      <c r="F92" s="285">
        <v>3.4</v>
      </c>
      <c r="G92" s="285">
        <v>50</v>
      </c>
      <c r="H92" s="285">
        <v>28.6</v>
      </c>
      <c r="I92" s="285">
        <v>2.1</v>
      </c>
      <c r="J92" s="285">
        <v>84.1</v>
      </c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</row>
    <row r="93" spans="1:95" s="13" customFormat="1" ht="30" hidden="1" customHeight="1" x14ac:dyDescent="0.35">
      <c r="A93" s="729"/>
      <c r="B93" s="103" t="s">
        <v>20</v>
      </c>
      <c r="C93" s="286">
        <v>347.3</v>
      </c>
      <c r="D93" s="286">
        <v>283.60000000000002</v>
      </c>
      <c r="E93" s="286">
        <v>63.7</v>
      </c>
      <c r="F93" s="286">
        <v>5</v>
      </c>
      <c r="G93" s="286">
        <v>58.7</v>
      </c>
      <c r="H93" s="286">
        <v>12</v>
      </c>
      <c r="I93" s="286">
        <v>3</v>
      </c>
      <c r="J93" s="286">
        <v>362.3</v>
      </c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</row>
    <row r="94" spans="1:95" s="13" customFormat="1" ht="30" hidden="1" customHeight="1" x14ac:dyDescent="0.35">
      <c r="A94" s="729"/>
      <c r="B94" s="104" t="s">
        <v>19</v>
      </c>
      <c r="C94" s="285">
        <v>757.2</v>
      </c>
      <c r="D94" s="285">
        <v>709</v>
      </c>
      <c r="E94" s="285">
        <v>48.2</v>
      </c>
      <c r="F94" s="285">
        <v>0</v>
      </c>
      <c r="G94" s="285">
        <v>48.2</v>
      </c>
      <c r="H94" s="285">
        <v>6</v>
      </c>
      <c r="I94" s="285">
        <v>1</v>
      </c>
      <c r="J94" s="285">
        <v>764.2</v>
      </c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</row>
    <row r="95" spans="1:95" s="13" customFormat="1" ht="30" hidden="1" customHeight="1" x14ac:dyDescent="0.35">
      <c r="A95" s="729"/>
      <c r="B95" s="103" t="s">
        <v>18</v>
      </c>
      <c r="C95" s="286">
        <v>165.5</v>
      </c>
      <c r="D95" s="286">
        <v>0</v>
      </c>
      <c r="E95" s="286">
        <v>165.5</v>
      </c>
      <c r="F95" s="286">
        <v>0</v>
      </c>
      <c r="G95" s="286">
        <v>165.5</v>
      </c>
      <c r="H95" s="286">
        <v>56.6</v>
      </c>
      <c r="I95" s="286">
        <v>0.4</v>
      </c>
      <c r="J95" s="286">
        <v>222.5</v>
      </c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</row>
    <row r="96" spans="1:95" s="14" customFormat="1" ht="30" hidden="1" customHeight="1" x14ac:dyDescent="0.35">
      <c r="A96" s="729"/>
      <c r="B96" s="105">
        <v>2012</v>
      </c>
      <c r="C96" s="287"/>
      <c r="D96" s="287"/>
      <c r="E96" s="287"/>
      <c r="F96" s="287"/>
      <c r="G96" s="287"/>
      <c r="H96" s="287"/>
      <c r="I96" s="287"/>
      <c r="J96" s="287"/>
    </row>
    <row r="97" spans="1:95" s="13" customFormat="1" ht="30" hidden="1" customHeight="1" x14ac:dyDescent="0.35">
      <c r="A97" s="729"/>
      <c r="B97" s="104" t="s">
        <v>21</v>
      </c>
      <c r="C97" s="285">
        <v>52.8</v>
      </c>
      <c r="D97" s="285">
        <v>0</v>
      </c>
      <c r="E97" s="285">
        <v>52.8</v>
      </c>
      <c r="F97" s="285">
        <v>0.1</v>
      </c>
      <c r="G97" s="285">
        <v>44.5</v>
      </c>
      <c r="H97" s="285">
        <v>15.6</v>
      </c>
      <c r="I97" s="285">
        <v>1</v>
      </c>
      <c r="J97" s="285">
        <v>69.399999999999991</v>
      </c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</row>
    <row r="98" spans="1:95" s="13" customFormat="1" ht="30" hidden="1" customHeight="1" x14ac:dyDescent="0.35">
      <c r="A98" s="729"/>
      <c r="B98" s="103" t="s">
        <v>20</v>
      </c>
      <c r="C98" s="286">
        <v>49.84</v>
      </c>
      <c r="D98" s="286">
        <v>0</v>
      </c>
      <c r="E98" s="286">
        <v>49.84</v>
      </c>
      <c r="F98" s="286">
        <v>2.84</v>
      </c>
      <c r="G98" s="286">
        <v>38</v>
      </c>
      <c r="H98" s="286">
        <v>16.8</v>
      </c>
      <c r="I98" s="286">
        <v>2.1</v>
      </c>
      <c r="J98" s="286">
        <v>68.739999999999995</v>
      </c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</row>
    <row r="99" spans="1:95" s="13" customFormat="1" ht="30" hidden="1" customHeight="1" x14ac:dyDescent="0.35">
      <c r="A99" s="729"/>
      <c r="B99" s="104" t="s">
        <v>19</v>
      </c>
      <c r="C99" s="285">
        <v>109.8</v>
      </c>
      <c r="D99" s="285">
        <v>0</v>
      </c>
      <c r="E99" s="285">
        <v>109.8</v>
      </c>
      <c r="F99" s="285">
        <v>0</v>
      </c>
      <c r="G99" s="285">
        <v>101.6</v>
      </c>
      <c r="H99" s="285">
        <v>14.3</v>
      </c>
      <c r="I99" s="285">
        <v>1.3</v>
      </c>
      <c r="J99" s="285">
        <v>125.39999999999999</v>
      </c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</row>
    <row r="100" spans="1:95" s="13" customFormat="1" ht="30" hidden="1" customHeight="1" x14ac:dyDescent="0.35">
      <c r="A100" s="729"/>
      <c r="B100" s="103" t="s">
        <v>18</v>
      </c>
      <c r="C100" s="286">
        <v>721.19999999999993</v>
      </c>
      <c r="D100" s="286">
        <v>531.79999999999995</v>
      </c>
      <c r="E100" s="286">
        <v>189.4</v>
      </c>
      <c r="F100" s="286">
        <v>4</v>
      </c>
      <c r="G100" s="286">
        <v>173.1</v>
      </c>
      <c r="H100" s="286">
        <v>63.7</v>
      </c>
      <c r="I100" s="286">
        <v>1.2</v>
      </c>
      <c r="J100" s="286">
        <v>786.1</v>
      </c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</row>
    <row r="101" spans="1:95" s="14" customFormat="1" ht="30" hidden="1" customHeight="1" x14ac:dyDescent="0.35">
      <c r="A101" s="729"/>
      <c r="B101" s="105">
        <v>2013</v>
      </c>
      <c r="C101" s="287"/>
      <c r="D101" s="287"/>
      <c r="E101" s="287"/>
      <c r="F101" s="287"/>
      <c r="G101" s="287"/>
      <c r="H101" s="287"/>
      <c r="I101" s="287"/>
      <c r="J101" s="287"/>
    </row>
    <row r="102" spans="1:95" s="13" customFormat="1" ht="30" hidden="1" customHeight="1" x14ac:dyDescent="0.35">
      <c r="A102" s="729"/>
      <c r="B102" s="104" t="s">
        <v>21</v>
      </c>
      <c r="C102" s="285">
        <v>913</v>
      </c>
      <c r="D102" s="285">
        <v>876.3</v>
      </c>
      <c r="E102" s="285">
        <v>36.700000000000003</v>
      </c>
      <c r="F102" s="285">
        <v>0.6</v>
      </c>
      <c r="G102" s="285">
        <v>30</v>
      </c>
      <c r="H102" s="285">
        <v>10</v>
      </c>
      <c r="I102" s="285">
        <v>1.7</v>
      </c>
      <c r="J102" s="285">
        <v>924.7</v>
      </c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</row>
    <row r="103" spans="1:95" s="13" customFormat="1" ht="30" hidden="1" customHeight="1" x14ac:dyDescent="0.35">
      <c r="A103" s="729"/>
      <c r="B103" s="103" t="s">
        <v>20</v>
      </c>
      <c r="C103" s="286">
        <v>441.2</v>
      </c>
      <c r="D103" s="286">
        <v>248.2</v>
      </c>
      <c r="E103" s="286">
        <v>193</v>
      </c>
      <c r="F103" s="286">
        <v>6.5</v>
      </c>
      <c r="G103" s="286">
        <v>176.8</v>
      </c>
      <c r="H103" s="286">
        <v>17</v>
      </c>
      <c r="I103" s="286">
        <v>2.4</v>
      </c>
      <c r="J103" s="286">
        <v>460.59999999999997</v>
      </c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</row>
    <row r="104" spans="1:95" s="13" customFormat="1" ht="30" hidden="1" customHeight="1" x14ac:dyDescent="0.35">
      <c r="A104" s="729"/>
      <c r="B104" s="104" t="s">
        <v>19</v>
      </c>
      <c r="C104" s="285">
        <v>73.3</v>
      </c>
      <c r="D104" s="285">
        <v>24.2</v>
      </c>
      <c r="E104" s="285">
        <v>49.099999999999994</v>
      </c>
      <c r="F104" s="285">
        <v>2</v>
      </c>
      <c r="G104" s="285">
        <v>38.9</v>
      </c>
      <c r="H104" s="285">
        <v>25.8</v>
      </c>
      <c r="I104" s="285">
        <v>0.8</v>
      </c>
      <c r="J104" s="285">
        <v>99.899999999999991</v>
      </c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</row>
    <row r="105" spans="1:95" s="13" customFormat="1" ht="30" hidden="1" customHeight="1" x14ac:dyDescent="0.35">
      <c r="A105" s="729"/>
      <c r="B105" s="103" t="s">
        <v>18</v>
      </c>
      <c r="C105" s="286">
        <v>64.099999999999994</v>
      </c>
      <c r="D105" s="286">
        <v>30</v>
      </c>
      <c r="E105" s="286">
        <v>34.1</v>
      </c>
      <c r="F105" s="286">
        <v>2.1</v>
      </c>
      <c r="G105" s="286">
        <v>16.600000000000001</v>
      </c>
      <c r="H105" s="286">
        <v>70.5</v>
      </c>
      <c r="I105" s="286">
        <v>1</v>
      </c>
      <c r="J105" s="286">
        <v>135.6</v>
      </c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</row>
    <row r="106" spans="1:95" s="14" customFormat="1" ht="30" hidden="1" customHeight="1" x14ac:dyDescent="0.35">
      <c r="A106" s="729"/>
      <c r="B106" s="105">
        <v>2014</v>
      </c>
      <c r="C106" s="287"/>
      <c r="D106" s="287"/>
      <c r="E106" s="287"/>
      <c r="F106" s="287"/>
      <c r="G106" s="287"/>
      <c r="H106" s="287"/>
      <c r="I106" s="287"/>
      <c r="J106" s="287"/>
    </row>
    <row r="107" spans="1:95" s="13" customFormat="1" ht="30" hidden="1" customHeight="1" x14ac:dyDescent="0.35">
      <c r="A107" s="729"/>
      <c r="B107" s="104" t="s">
        <v>21</v>
      </c>
      <c r="C107" s="285">
        <v>195.20000000000002</v>
      </c>
      <c r="D107" s="285">
        <v>30.4</v>
      </c>
      <c r="E107" s="285">
        <v>164.8</v>
      </c>
      <c r="F107" s="285">
        <v>4.3</v>
      </c>
      <c r="G107" s="285">
        <v>160.5</v>
      </c>
      <c r="H107" s="285">
        <v>10</v>
      </c>
      <c r="I107" s="285">
        <v>30</v>
      </c>
      <c r="J107" s="285">
        <v>235.20000000000002</v>
      </c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</row>
    <row r="108" spans="1:95" s="13" customFormat="1" ht="30" hidden="1" customHeight="1" x14ac:dyDescent="0.35">
      <c r="A108" s="729"/>
      <c r="B108" s="103" t="s">
        <v>20</v>
      </c>
      <c r="C108" s="286">
        <v>145.5</v>
      </c>
      <c r="D108" s="286">
        <v>104.9</v>
      </c>
      <c r="E108" s="286">
        <v>40.6</v>
      </c>
      <c r="F108" s="286">
        <v>0</v>
      </c>
      <c r="G108" s="286">
        <v>40.6</v>
      </c>
      <c r="H108" s="286">
        <v>21.8</v>
      </c>
      <c r="I108" s="286">
        <v>2.2999999999999998</v>
      </c>
      <c r="J108" s="286">
        <v>169.60000000000002</v>
      </c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</row>
    <row r="109" spans="1:95" s="13" customFormat="1" ht="30" hidden="1" customHeight="1" x14ac:dyDescent="0.35">
      <c r="A109" s="729"/>
      <c r="B109" s="104" t="s">
        <v>19</v>
      </c>
      <c r="C109" s="285">
        <v>415.40000000000003</v>
      </c>
      <c r="D109" s="285">
        <v>128.30000000000001</v>
      </c>
      <c r="E109" s="285">
        <v>287.10000000000002</v>
      </c>
      <c r="F109" s="285">
        <v>0</v>
      </c>
      <c r="G109" s="285">
        <v>37.1</v>
      </c>
      <c r="H109" s="285">
        <v>25</v>
      </c>
      <c r="I109" s="285">
        <v>2.2999999999999998</v>
      </c>
      <c r="J109" s="285">
        <v>442.70000000000005</v>
      </c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</row>
    <row r="110" spans="1:95" s="13" customFormat="1" ht="30" hidden="1" customHeight="1" x14ac:dyDescent="0.35">
      <c r="A110" s="729"/>
      <c r="B110" s="103" t="s">
        <v>18</v>
      </c>
      <c r="C110" s="286">
        <v>451.5</v>
      </c>
      <c r="D110" s="286">
        <v>40.4</v>
      </c>
      <c r="E110" s="286">
        <v>411.1</v>
      </c>
      <c r="F110" s="286">
        <v>0</v>
      </c>
      <c r="G110" s="286">
        <v>306.60000000000002</v>
      </c>
      <c r="H110" s="286">
        <v>40.799999999999997</v>
      </c>
      <c r="I110" s="286">
        <v>2.4</v>
      </c>
      <c r="J110" s="286">
        <v>494.7</v>
      </c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</row>
    <row r="111" spans="1:95" s="14" customFormat="1" ht="30" hidden="1" customHeight="1" x14ac:dyDescent="0.35">
      <c r="A111" s="729"/>
      <c r="B111" s="105">
        <v>2015</v>
      </c>
      <c r="C111" s="287"/>
      <c r="D111" s="287"/>
      <c r="E111" s="287"/>
      <c r="F111" s="287"/>
      <c r="G111" s="287"/>
      <c r="H111" s="287"/>
      <c r="I111" s="287"/>
      <c r="J111" s="287"/>
    </row>
    <row r="112" spans="1:95" s="13" customFormat="1" ht="30" hidden="1" customHeight="1" x14ac:dyDescent="0.35">
      <c r="A112" s="729"/>
      <c r="B112" s="104" t="s">
        <v>21</v>
      </c>
      <c r="C112" s="285">
        <v>120.19999999999999</v>
      </c>
      <c r="D112" s="285">
        <v>38.4</v>
      </c>
      <c r="E112" s="285">
        <v>81.8</v>
      </c>
      <c r="F112" s="285">
        <v>0</v>
      </c>
      <c r="G112" s="285">
        <v>75.7</v>
      </c>
      <c r="H112" s="285">
        <v>9.3000000000000007</v>
      </c>
      <c r="I112" s="285">
        <v>1.7</v>
      </c>
      <c r="J112" s="285">
        <v>131.19999999999999</v>
      </c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</row>
    <row r="113" spans="1:95" s="13" customFormat="1" ht="30" hidden="1" customHeight="1" x14ac:dyDescent="0.35">
      <c r="A113" s="729"/>
      <c r="B113" s="103" t="s">
        <v>20</v>
      </c>
      <c r="C113" s="286">
        <v>128.4</v>
      </c>
      <c r="D113" s="286">
        <v>81.2</v>
      </c>
      <c r="E113" s="286">
        <v>47.2</v>
      </c>
      <c r="F113" s="286">
        <v>0</v>
      </c>
      <c r="G113" s="286">
        <v>35</v>
      </c>
      <c r="H113" s="286">
        <v>3.9</v>
      </c>
      <c r="I113" s="286">
        <v>1.9</v>
      </c>
      <c r="J113" s="286">
        <v>134.20000000000002</v>
      </c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</row>
    <row r="114" spans="1:95" s="13" customFormat="1" ht="30" hidden="1" customHeight="1" x14ac:dyDescent="0.35">
      <c r="A114" s="729"/>
      <c r="B114" s="104" t="s">
        <v>19</v>
      </c>
      <c r="C114" s="285">
        <v>58</v>
      </c>
      <c r="D114" s="285">
        <v>22.1</v>
      </c>
      <c r="E114" s="285">
        <v>35.9</v>
      </c>
      <c r="F114" s="285">
        <v>0</v>
      </c>
      <c r="G114" s="285">
        <v>35</v>
      </c>
      <c r="H114" s="285">
        <v>20.2</v>
      </c>
      <c r="I114" s="285">
        <v>1.2</v>
      </c>
      <c r="J114" s="285">
        <v>79.400000000000006</v>
      </c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</row>
    <row r="115" spans="1:95" s="13" customFormat="1" ht="30" hidden="1" customHeight="1" x14ac:dyDescent="0.35">
      <c r="A115" s="729"/>
      <c r="B115" s="103" t="s">
        <v>18</v>
      </c>
      <c r="C115" s="286">
        <v>476.70000000000005</v>
      </c>
      <c r="D115" s="286">
        <v>262.10000000000002</v>
      </c>
      <c r="E115" s="286">
        <v>214.6</v>
      </c>
      <c r="F115" s="286">
        <v>0</v>
      </c>
      <c r="G115" s="286">
        <v>199.7</v>
      </c>
      <c r="H115" s="286">
        <v>23.3</v>
      </c>
      <c r="I115" s="286">
        <v>1</v>
      </c>
      <c r="J115" s="286">
        <v>501.00000000000006</v>
      </c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</row>
    <row r="116" spans="1:95" s="14" customFormat="1" ht="30" hidden="1" customHeight="1" x14ac:dyDescent="0.35">
      <c r="A116" s="729"/>
      <c r="B116" s="105">
        <v>2016</v>
      </c>
      <c r="C116" s="287"/>
      <c r="D116" s="287"/>
      <c r="E116" s="287"/>
      <c r="F116" s="287"/>
      <c r="G116" s="287"/>
      <c r="H116" s="287"/>
      <c r="I116" s="287"/>
      <c r="J116" s="287"/>
    </row>
    <row r="117" spans="1:95" s="13" customFormat="1" ht="30" hidden="1" customHeight="1" x14ac:dyDescent="0.35">
      <c r="A117" s="729"/>
      <c r="B117" s="104" t="s">
        <v>21</v>
      </c>
      <c r="C117" s="285">
        <v>97.4</v>
      </c>
      <c r="D117" s="285">
        <v>33.5</v>
      </c>
      <c r="E117" s="285">
        <v>63.900000000000006</v>
      </c>
      <c r="F117" s="285">
        <v>0</v>
      </c>
      <c r="G117" s="285">
        <v>54.2</v>
      </c>
      <c r="H117" s="285">
        <v>1.9</v>
      </c>
      <c r="I117" s="285">
        <v>3.1</v>
      </c>
      <c r="J117" s="285">
        <v>102.4</v>
      </c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</row>
    <row r="118" spans="1:95" s="13" customFormat="1" ht="30" hidden="1" customHeight="1" x14ac:dyDescent="0.35">
      <c r="A118" s="729"/>
      <c r="B118" s="103" t="s">
        <v>20</v>
      </c>
      <c r="C118" s="286">
        <v>123.4</v>
      </c>
      <c r="D118" s="286">
        <v>52.4</v>
      </c>
      <c r="E118" s="286">
        <v>71</v>
      </c>
      <c r="F118" s="286">
        <v>0</v>
      </c>
      <c r="G118" s="286">
        <v>57.3</v>
      </c>
      <c r="H118" s="286">
        <v>0.2</v>
      </c>
      <c r="I118" s="286">
        <v>4</v>
      </c>
      <c r="J118" s="286">
        <v>127.60000000000001</v>
      </c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</row>
    <row r="119" spans="1:95" s="13" customFormat="1" ht="30" hidden="1" customHeight="1" x14ac:dyDescent="0.35">
      <c r="A119" s="729"/>
      <c r="B119" s="104" t="s">
        <v>19</v>
      </c>
      <c r="C119" s="285">
        <v>130.80000000000001</v>
      </c>
      <c r="D119" s="285">
        <v>74.3</v>
      </c>
      <c r="E119" s="285">
        <v>56.5</v>
      </c>
      <c r="F119" s="285">
        <v>12.8</v>
      </c>
      <c r="G119" s="285">
        <v>41.9</v>
      </c>
      <c r="H119" s="285">
        <v>9.8000000000000007</v>
      </c>
      <c r="I119" s="285">
        <v>6</v>
      </c>
      <c r="J119" s="285">
        <v>146.60000000000002</v>
      </c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</row>
    <row r="120" spans="1:95" s="13" customFormat="1" ht="30" hidden="1" customHeight="1" x14ac:dyDescent="0.35">
      <c r="A120" s="729"/>
      <c r="B120" s="103" t="s">
        <v>18</v>
      </c>
      <c r="C120" s="286">
        <v>449.8</v>
      </c>
      <c r="D120" s="286">
        <v>13.3</v>
      </c>
      <c r="E120" s="286">
        <v>436.5</v>
      </c>
      <c r="F120" s="286">
        <v>3.3</v>
      </c>
      <c r="G120" s="286">
        <v>377.4</v>
      </c>
      <c r="H120" s="286">
        <v>55.9</v>
      </c>
      <c r="I120" s="286">
        <v>9.1999999999999993</v>
      </c>
      <c r="J120" s="286">
        <v>514.9</v>
      </c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</row>
    <row r="121" spans="1:95" s="14" customFormat="1" ht="30" hidden="1" customHeight="1" x14ac:dyDescent="0.35">
      <c r="A121" s="729"/>
      <c r="B121" s="105">
        <v>2017</v>
      </c>
      <c r="C121" s="287"/>
      <c r="D121" s="287"/>
      <c r="E121" s="287"/>
      <c r="F121" s="287"/>
      <c r="G121" s="287"/>
      <c r="H121" s="287"/>
      <c r="I121" s="287"/>
      <c r="J121" s="287"/>
    </row>
    <row r="122" spans="1:95" s="13" customFormat="1" ht="30" hidden="1" customHeight="1" x14ac:dyDescent="0.35">
      <c r="A122" s="729"/>
      <c r="B122" s="104" t="s">
        <v>21</v>
      </c>
      <c r="C122" s="285">
        <v>88.300000000000011</v>
      </c>
      <c r="D122" s="285">
        <v>41.2</v>
      </c>
      <c r="E122" s="285">
        <v>47.1</v>
      </c>
      <c r="F122" s="285">
        <v>0</v>
      </c>
      <c r="G122" s="285">
        <v>35</v>
      </c>
      <c r="H122" s="285">
        <v>0.1</v>
      </c>
      <c r="I122" s="285">
        <v>3</v>
      </c>
      <c r="J122" s="285">
        <v>91.4</v>
      </c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</row>
    <row r="123" spans="1:95" s="13" customFormat="1" ht="30" hidden="1" customHeight="1" x14ac:dyDescent="0.35">
      <c r="A123" s="729"/>
      <c r="B123" s="103" t="s">
        <v>20</v>
      </c>
      <c r="C123" s="286">
        <v>81.099999999999994</v>
      </c>
      <c r="D123" s="286">
        <v>32.9</v>
      </c>
      <c r="E123" s="286">
        <v>48.2</v>
      </c>
      <c r="F123" s="286">
        <v>0</v>
      </c>
      <c r="G123" s="286">
        <v>43.9</v>
      </c>
      <c r="H123" s="286">
        <v>1.8</v>
      </c>
      <c r="I123" s="286">
        <v>3.6</v>
      </c>
      <c r="J123" s="286">
        <v>86.499999999999986</v>
      </c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</row>
    <row r="124" spans="1:95" s="13" customFormat="1" ht="30" hidden="1" customHeight="1" x14ac:dyDescent="0.35">
      <c r="A124" s="729"/>
      <c r="B124" s="104" t="s">
        <v>19</v>
      </c>
      <c r="C124" s="285">
        <v>62.400000000000006</v>
      </c>
      <c r="D124" s="285">
        <v>17.8</v>
      </c>
      <c r="E124" s="285">
        <v>44.6</v>
      </c>
      <c r="F124" s="285">
        <v>0</v>
      </c>
      <c r="G124" s="285">
        <v>43.9</v>
      </c>
      <c r="H124" s="285">
        <v>0</v>
      </c>
      <c r="I124" s="285">
        <v>1.1000000000000001</v>
      </c>
      <c r="J124" s="285">
        <v>63.500000000000007</v>
      </c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</row>
    <row r="125" spans="1:95" s="13" customFormat="1" ht="30" hidden="1" customHeight="1" x14ac:dyDescent="0.35">
      <c r="A125" s="729"/>
      <c r="B125" s="103" t="s">
        <v>18</v>
      </c>
      <c r="C125" s="286">
        <v>461.3</v>
      </c>
      <c r="D125" s="286">
        <v>63.1</v>
      </c>
      <c r="E125" s="286">
        <v>398.2</v>
      </c>
      <c r="F125" s="286">
        <v>6.7</v>
      </c>
      <c r="G125" s="286">
        <v>371.8</v>
      </c>
      <c r="H125" s="286">
        <v>66.7</v>
      </c>
      <c r="I125" s="286">
        <v>8.3000000000000007</v>
      </c>
      <c r="J125" s="286">
        <v>536.29999999999995</v>
      </c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</row>
    <row r="126" spans="1:95" s="14" customFormat="1" ht="30" hidden="1" customHeight="1" x14ac:dyDescent="0.35">
      <c r="A126" s="729"/>
      <c r="B126" s="105" t="s">
        <v>434</v>
      </c>
      <c r="C126" s="287"/>
      <c r="D126" s="287"/>
      <c r="E126" s="287"/>
      <c r="F126" s="287"/>
      <c r="G126" s="287"/>
      <c r="H126" s="287"/>
      <c r="I126" s="287"/>
      <c r="J126" s="287"/>
    </row>
    <row r="127" spans="1:95" s="13" customFormat="1" ht="30" hidden="1" customHeight="1" x14ac:dyDescent="0.35">
      <c r="A127" s="729"/>
      <c r="B127" s="104" t="s">
        <v>21</v>
      </c>
      <c r="C127" s="285">
        <v>77.400000000000006</v>
      </c>
      <c r="D127" s="285">
        <v>20.2</v>
      </c>
      <c r="E127" s="285">
        <v>57.2</v>
      </c>
      <c r="F127" s="285">
        <v>9.8000000000000007</v>
      </c>
      <c r="G127" s="285">
        <v>41.9</v>
      </c>
      <c r="H127" s="285">
        <v>4.4000000000000004</v>
      </c>
      <c r="I127" s="285">
        <v>1.9</v>
      </c>
      <c r="J127" s="285">
        <v>83.700000000000017</v>
      </c>
      <c r="K127" s="16"/>
      <c r="L127" s="16"/>
      <c r="M127" s="16"/>
      <c r="N127" s="16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</row>
    <row r="128" spans="1:95" s="13" customFormat="1" ht="30" hidden="1" customHeight="1" x14ac:dyDescent="0.35">
      <c r="A128" s="729"/>
      <c r="B128" s="103" t="s">
        <v>20</v>
      </c>
      <c r="C128" s="286">
        <v>49.800000000000004</v>
      </c>
      <c r="D128" s="286">
        <v>3.1</v>
      </c>
      <c r="E128" s="286">
        <v>46.7</v>
      </c>
      <c r="F128" s="286">
        <v>0.3</v>
      </c>
      <c r="G128" s="286">
        <v>35</v>
      </c>
      <c r="H128" s="286">
        <v>0.2</v>
      </c>
      <c r="I128" s="286">
        <v>1.7</v>
      </c>
      <c r="J128" s="286">
        <v>51.70000000000001</v>
      </c>
      <c r="K128" s="16"/>
      <c r="L128" s="16"/>
      <c r="M128" s="16"/>
      <c r="N128" s="16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</row>
    <row r="129" spans="1:95" s="13" customFormat="1" ht="30" hidden="1" customHeight="1" x14ac:dyDescent="0.35">
      <c r="A129" s="729"/>
      <c r="B129" s="104" t="s">
        <v>19</v>
      </c>
      <c r="C129" s="285">
        <v>139.30000000000001</v>
      </c>
      <c r="D129" s="285">
        <v>13</v>
      </c>
      <c r="E129" s="285">
        <v>126.3</v>
      </c>
      <c r="F129" s="285">
        <v>0</v>
      </c>
      <c r="G129" s="285">
        <v>35</v>
      </c>
      <c r="H129" s="285">
        <v>1.6</v>
      </c>
      <c r="I129" s="285">
        <v>3.9</v>
      </c>
      <c r="J129" s="285">
        <v>144.80000000000001</v>
      </c>
      <c r="K129" s="16"/>
      <c r="L129" s="16"/>
      <c r="M129" s="16"/>
      <c r="N129" s="16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</row>
    <row r="130" spans="1:95" s="13" customFormat="1" ht="30" hidden="1" customHeight="1" x14ac:dyDescent="0.35">
      <c r="A130" s="729"/>
      <c r="B130" s="103" t="s">
        <v>18</v>
      </c>
      <c r="C130" s="286">
        <v>744.09999999999991</v>
      </c>
      <c r="D130" s="286">
        <v>122.9</v>
      </c>
      <c r="E130" s="286">
        <v>621.19999999999993</v>
      </c>
      <c r="F130" s="286">
        <v>0</v>
      </c>
      <c r="G130" s="286">
        <v>563.29999999999995</v>
      </c>
      <c r="H130" s="286">
        <v>51.7</v>
      </c>
      <c r="I130" s="286">
        <v>3.9</v>
      </c>
      <c r="J130" s="286">
        <v>799.69999999999993</v>
      </c>
      <c r="K130" s="16"/>
      <c r="L130" s="16"/>
      <c r="M130" s="16"/>
      <c r="N130" s="16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</row>
    <row r="131" spans="1:95" s="14" customFormat="1" ht="30" hidden="1" customHeight="1" x14ac:dyDescent="0.35">
      <c r="A131" s="729"/>
      <c r="B131" s="105" t="s">
        <v>435</v>
      </c>
      <c r="C131" s="287"/>
      <c r="D131" s="287"/>
      <c r="E131" s="287"/>
      <c r="F131" s="287"/>
      <c r="G131" s="287"/>
      <c r="H131" s="287"/>
      <c r="I131" s="287"/>
      <c r="J131" s="287"/>
    </row>
    <row r="132" spans="1:95" s="13" customFormat="1" ht="30" hidden="1" customHeight="1" x14ac:dyDescent="0.35">
      <c r="A132" s="729"/>
      <c r="B132" s="104" t="s">
        <v>21</v>
      </c>
      <c r="C132" s="285">
        <v>84.9</v>
      </c>
      <c r="D132" s="285">
        <v>30.9</v>
      </c>
      <c r="E132" s="285">
        <v>54</v>
      </c>
      <c r="F132" s="285">
        <v>0</v>
      </c>
      <c r="G132" s="285">
        <v>35</v>
      </c>
      <c r="H132" s="285">
        <v>3.5</v>
      </c>
      <c r="I132" s="285">
        <v>0.9</v>
      </c>
      <c r="J132" s="285">
        <v>89.300000000000011</v>
      </c>
      <c r="K132" s="16"/>
      <c r="L132" s="16"/>
      <c r="M132" s="16"/>
      <c r="N132" s="16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</row>
    <row r="133" spans="1:95" s="13" customFormat="1" ht="30" hidden="1" customHeight="1" x14ac:dyDescent="0.35">
      <c r="A133" s="729"/>
      <c r="B133" s="103" t="s">
        <v>20</v>
      </c>
      <c r="C133" s="286">
        <v>82.1</v>
      </c>
      <c r="D133" s="286">
        <v>26.9</v>
      </c>
      <c r="E133" s="286">
        <v>55.2</v>
      </c>
      <c r="F133" s="286">
        <v>0</v>
      </c>
      <c r="G133" s="286">
        <v>35</v>
      </c>
      <c r="H133" s="286">
        <v>3.5</v>
      </c>
      <c r="I133" s="286">
        <v>2.8</v>
      </c>
      <c r="J133" s="286">
        <v>88.399999999999991</v>
      </c>
      <c r="K133" s="16"/>
      <c r="L133" s="16"/>
      <c r="M133" s="16"/>
      <c r="N133" s="16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</row>
    <row r="134" spans="1:95" s="13" customFormat="1" ht="30" hidden="1" customHeight="1" x14ac:dyDescent="0.35">
      <c r="A134" s="729"/>
      <c r="B134" s="104" t="s">
        <v>19</v>
      </c>
      <c r="C134" s="285">
        <v>134.19999999999999</v>
      </c>
      <c r="D134" s="285">
        <v>70.2</v>
      </c>
      <c r="E134" s="285">
        <v>64</v>
      </c>
      <c r="F134" s="285">
        <v>0</v>
      </c>
      <c r="G134" s="285">
        <v>35</v>
      </c>
      <c r="H134" s="285">
        <v>2.6</v>
      </c>
      <c r="I134" s="285">
        <v>2.2000000000000002</v>
      </c>
      <c r="J134" s="285">
        <v>138.99999999999997</v>
      </c>
      <c r="K134" s="16"/>
      <c r="L134" s="16"/>
      <c r="M134" s="16"/>
      <c r="N134" s="16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</row>
    <row r="135" spans="1:95" s="13" customFormat="1" ht="30" hidden="1" customHeight="1" x14ac:dyDescent="0.35">
      <c r="A135" s="729"/>
      <c r="B135" s="103" t="s">
        <v>18</v>
      </c>
      <c r="C135" s="286">
        <v>569.79999999999995</v>
      </c>
      <c r="D135" s="286">
        <v>0</v>
      </c>
      <c r="E135" s="286">
        <v>569.79999999999995</v>
      </c>
      <c r="F135" s="286">
        <v>0</v>
      </c>
      <c r="G135" s="286">
        <v>563.29999999999995</v>
      </c>
      <c r="H135" s="286">
        <v>56.4</v>
      </c>
      <c r="I135" s="286">
        <v>1.1000000000000001</v>
      </c>
      <c r="J135" s="286">
        <v>627.29999999999995</v>
      </c>
      <c r="K135" s="16"/>
      <c r="L135" s="16"/>
      <c r="M135" s="16"/>
      <c r="N135" s="16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</row>
    <row r="136" spans="1:95" s="14" customFormat="1" ht="30" hidden="1" customHeight="1" x14ac:dyDescent="0.35">
      <c r="A136" s="729"/>
      <c r="B136" s="105" t="s">
        <v>436</v>
      </c>
      <c r="C136" s="287"/>
      <c r="D136" s="287"/>
      <c r="E136" s="287"/>
      <c r="F136" s="287"/>
      <c r="G136" s="287"/>
      <c r="H136" s="287"/>
      <c r="I136" s="287"/>
      <c r="J136" s="287"/>
    </row>
    <row r="137" spans="1:95" s="13" customFormat="1" ht="30" hidden="1" customHeight="1" x14ac:dyDescent="0.35">
      <c r="A137" s="729"/>
      <c r="B137" s="104" t="s">
        <v>21</v>
      </c>
      <c r="C137" s="285">
        <v>124.80000000000001</v>
      </c>
      <c r="D137" s="285">
        <v>53.6</v>
      </c>
      <c r="E137" s="285">
        <v>71.2</v>
      </c>
      <c r="F137" s="285">
        <v>0</v>
      </c>
      <c r="G137" s="285">
        <v>0</v>
      </c>
      <c r="H137" s="285">
        <v>0.1</v>
      </c>
      <c r="I137" s="285">
        <v>0.9</v>
      </c>
      <c r="J137" s="285">
        <v>125.80000000000001</v>
      </c>
      <c r="K137" s="16"/>
      <c r="L137" s="16"/>
      <c r="M137" s="16"/>
      <c r="N137" s="16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</row>
    <row r="138" spans="1:95" s="13" customFormat="1" ht="30" hidden="1" customHeight="1" x14ac:dyDescent="0.35">
      <c r="A138" s="729"/>
      <c r="B138" s="103" t="s">
        <v>20</v>
      </c>
      <c r="C138" s="286">
        <v>56.7</v>
      </c>
      <c r="D138" s="286">
        <v>0</v>
      </c>
      <c r="E138" s="286">
        <v>56.7</v>
      </c>
      <c r="F138" s="286">
        <v>0</v>
      </c>
      <c r="G138" s="286">
        <v>0</v>
      </c>
      <c r="H138" s="286">
        <v>7.7</v>
      </c>
      <c r="I138" s="286">
        <v>1.3</v>
      </c>
      <c r="J138" s="286">
        <v>65.7</v>
      </c>
      <c r="K138" s="16"/>
      <c r="L138" s="16"/>
      <c r="M138" s="16"/>
      <c r="N138" s="16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</row>
    <row r="139" spans="1:95" s="13" customFormat="1" ht="30" hidden="1" customHeight="1" x14ac:dyDescent="0.35">
      <c r="A139" s="729"/>
      <c r="B139" s="104" t="s">
        <v>19</v>
      </c>
      <c r="C139" s="285">
        <v>624.5</v>
      </c>
      <c r="D139" s="285">
        <v>0</v>
      </c>
      <c r="E139" s="285">
        <v>624.5</v>
      </c>
      <c r="F139" s="285">
        <v>0</v>
      </c>
      <c r="G139" s="285">
        <v>567.1</v>
      </c>
      <c r="H139" s="285">
        <v>8.8000000000000007</v>
      </c>
      <c r="I139" s="285">
        <v>0.8</v>
      </c>
      <c r="J139" s="285">
        <v>634.09999999999991</v>
      </c>
      <c r="K139" s="16"/>
      <c r="L139" s="16"/>
      <c r="M139" s="16"/>
      <c r="N139" s="16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</row>
    <row r="140" spans="1:95" s="13" customFormat="1" ht="30" hidden="1" customHeight="1" x14ac:dyDescent="0.35">
      <c r="A140" s="729"/>
      <c r="B140" s="103" t="s">
        <v>18</v>
      </c>
      <c r="C140" s="286">
        <v>173.6</v>
      </c>
      <c r="D140" s="286">
        <v>0</v>
      </c>
      <c r="E140" s="286">
        <v>173.6</v>
      </c>
      <c r="F140" s="286">
        <v>0</v>
      </c>
      <c r="G140" s="286">
        <v>32.1</v>
      </c>
      <c r="H140" s="286">
        <v>35.5</v>
      </c>
      <c r="I140" s="286">
        <v>3.9</v>
      </c>
      <c r="J140" s="286">
        <v>213</v>
      </c>
      <c r="K140" s="16"/>
      <c r="L140" s="16"/>
      <c r="M140" s="16"/>
      <c r="N140" s="16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</row>
    <row r="141" spans="1:95" s="14" customFormat="1" ht="39.950000000000003" hidden="1" customHeight="1" x14ac:dyDescent="0.35">
      <c r="A141" s="729"/>
      <c r="B141" s="105" t="s">
        <v>437</v>
      </c>
      <c r="C141" s="287"/>
      <c r="D141" s="287"/>
      <c r="E141" s="287"/>
      <c r="F141" s="287"/>
      <c r="G141" s="287"/>
      <c r="H141" s="287"/>
      <c r="I141" s="287"/>
      <c r="J141" s="287"/>
    </row>
    <row r="142" spans="1:95" s="13" customFormat="1" ht="39.950000000000003" hidden="1" customHeight="1" x14ac:dyDescent="0.35">
      <c r="A142" s="729"/>
      <c r="B142" s="104" t="s">
        <v>21</v>
      </c>
      <c r="C142" s="285">
        <v>172.39999999999998</v>
      </c>
      <c r="D142" s="285">
        <v>35.5</v>
      </c>
      <c r="E142" s="285">
        <v>136.89999999999998</v>
      </c>
      <c r="F142" s="285">
        <v>0</v>
      </c>
      <c r="G142" s="285">
        <v>0</v>
      </c>
      <c r="H142" s="285">
        <v>1</v>
      </c>
      <c r="I142" s="285">
        <v>0.8</v>
      </c>
      <c r="J142" s="285">
        <v>174.2</v>
      </c>
      <c r="K142" s="16"/>
      <c r="L142" s="16"/>
      <c r="M142" s="16"/>
      <c r="N142" s="16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</row>
    <row r="143" spans="1:95" s="13" customFormat="1" ht="39.950000000000003" hidden="1" customHeight="1" x14ac:dyDescent="0.35">
      <c r="A143" s="729"/>
      <c r="B143" s="103" t="s">
        <v>20</v>
      </c>
      <c r="C143" s="286">
        <v>72</v>
      </c>
      <c r="D143" s="286">
        <v>0</v>
      </c>
      <c r="E143" s="286">
        <v>72</v>
      </c>
      <c r="F143" s="286">
        <v>0</v>
      </c>
      <c r="G143" s="286">
        <v>0</v>
      </c>
      <c r="H143" s="286">
        <v>0</v>
      </c>
      <c r="I143" s="286">
        <v>1.1000000000000001</v>
      </c>
      <c r="J143" s="286">
        <v>73.099999999999994</v>
      </c>
      <c r="K143" s="16"/>
      <c r="L143" s="16"/>
      <c r="M143" s="16"/>
      <c r="N143" s="16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</row>
    <row r="144" spans="1:95" s="13" customFormat="1" ht="39.950000000000003" hidden="1" customHeight="1" x14ac:dyDescent="0.35">
      <c r="A144" s="729"/>
      <c r="B144" s="104" t="s">
        <v>19</v>
      </c>
      <c r="C144" s="285">
        <v>598.5</v>
      </c>
      <c r="D144" s="285">
        <v>34.700000000000003</v>
      </c>
      <c r="E144" s="285">
        <v>563.79999999999995</v>
      </c>
      <c r="F144" s="285">
        <v>0</v>
      </c>
      <c r="G144" s="285">
        <v>425.4</v>
      </c>
      <c r="H144" s="285">
        <v>20.6</v>
      </c>
      <c r="I144" s="285">
        <v>0.6</v>
      </c>
      <c r="J144" s="285">
        <v>619.70000000000005</v>
      </c>
      <c r="K144" s="16"/>
      <c r="L144" s="16"/>
      <c r="M144" s="16"/>
      <c r="N144" s="16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</row>
    <row r="145" spans="1:95" s="13" customFormat="1" ht="39.950000000000003" hidden="1" customHeight="1" x14ac:dyDescent="0.35">
      <c r="A145" s="729"/>
      <c r="B145" s="103" t="s">
        <v>18</v>
      </c>
      <c r="C145" s="286">
        <v>300</v>
      </c>
      <c r="D145" s="286">
        <v>0</v>
      </c>
      <c r="E145" s="286">
        <v>300</v>
      </c>
      <c r="F145" s="286">
        <v>0</v>
      </c>
      <c r="G145" s="286">
        <v>173.8</v>
      </c>
      <c r="H145" s="286">
        <v>41.7</v>
      </c>
      <c r="I145" s="286">
        <v>0.3</v>
      </c>
      <c r="J145" s="286">
        <v>342</v>
      </c>
      <c r="K145" s="16"/>
      <c r="L145" s="16"/>
      <c r="M145" s="16"/>
      <c r="N145" s="16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</row>
    <row r="146" spans="1:95" s="14" customFormat="1" ht="39.950000000000003" hidden="1" customHeight="1" x14ac:dyDescent="0.35">
      <c r="A146" s="729"/>
      <c r="B146" s="105" t="s">
        <v>438</v>
      </c>
      <c r="C146" s="287"/>
      <c r="D146" s="287"/>
      <c r="E146" s="287"/>
      <c r="F146" s="287"/>
      <c r="G146" s="287"/>
      <c r="H146" s="287"/>
      <c r="I146" s="287"/>
      <c r="J146" s="287"/>
    </row>
    <row r="147" spans="1:95" s="13" customFormat="1" ht="39.950000000000003" hidden="1" customHeight="1" x14ac:dyDescent="0.35">
      <c r="A147" s="729"/>
      <c r="B147" s="104" t="s">
        <v>21</v>
      </c>
      <c r="C147" s="285">
        <v>74.100000000000009</v>
      </c>
      <c r="D147" s="285">
        <v>0</v>
      </c>
      <c r="E147" s="285">
        <v>74.100000000000009</v>
      </c>
      <c r="F147" s="285">
        <v>0</v>
      </c>
      <c r="G147" s="285">
        <v>0</v>
      </c>
      <c r="H147" s="285">
        <v>14.54</v>
      </c>
      <c r="I147" s="285">
        <v>0.9</v>
      </c>
      <c r="J147" s="285">
        <v>89.54000000000002</v>
      </c>
      <c r="K147" s="16"/>
      <c r="L147" s="16"/>
      <c r="M147" s="16"/>
      <c r="N147" s="16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</row>
    <row r="148" spans="1:95" s="13" customFormat="1" ht="39.950000000000003" hidden="1" customHeight="1" x14ac:dyDescent="0.35">
      <c r="A148" s="729"/>
      <c r="B148" s="103" t="s">
        <v>20</v>
      </c>
      <c r="C148" s="286">
        <v>169.7</v>
      </c>
      <c r="D148" s="286">
        <v>35.5</v>
      </c>
      <c r="E148" s="286">
        <v>134.19999999999999</v>
      </c>
      <c r="F148" s="286">
        <v>0</v>
      </c>
      <c r="G148" s="286">
        <v>0</v>
      </c>
      <c r="H148" s="286">
        <v>0</v>
      </c>
      <c r="I148" s="286">
        <v>0.7</v>
      </c>
      <c r="J148" s="286">
        <v>170.39999999999998</v>
      </c>
      <c r="K148" s="16"/>
      <c r="L148" s="16"/>
      <c r="M148" s="16"/>
      <c r="N148" s="16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</row>
    <row r="149" spans="1:95" s="13" customFormat="1" ht="39.950000000000003" hidden="1" customHeight="1" x14ac:dyDescent="0.35">
      <c r="A149" s="729"/>
      <c r="B149" s="104" t="s">
        <v>19</v>
      </c>
      <c r="C149" s="285">
        <v>282.8</v>
      </c>
      <c r="D149" s="285">
        <v>34.700000000000003</v>
      </c>
      <c r="E149" s="285">
        <v>248.1</v>
      </c>
      <c r="F149" s="285">
        <v>0.2</v>
      </c>
      <c r="G149" s="285">
        <v>0</v>
      </c>
      <c r="H149" s="285">
        <v>0</v>
      </c>
      <c r="I149" s="285">
        <v>0.7</v>
      </c>
      <c r="J149" s="285">
        <v>283.5</v>
      </c>
      <c r="K149" s="16"/>
      <c r="L149" s="16"/>
      <c r="M149" s="16"/>
      <c r="N149" s="16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</row>
    <row r="150" spans="1:95" s="13" customFormat="1" ht="39.950000000000003" hidden="1" customHeight="1" x14ac:dyDescent="0.35">
      <c r="A150" s="729"/>
      <c r="B150" s="103" t="s">
        <v>18</v>
      </c>
      <c r="C150" s="286">
        <v>717.6</v>
      </c>
      <c r="D150" s="286">
        <v>0</v>
      </c>
      <c r="E150" s="286">
        <v>717.6</v>
      </c>
      <c r="F150" s="286">
        <v>0</v>
      </c>
      <c r="G150" s="286">
        <v>599.20000000000005</v>
      </c>
      <c r="H150" s="286">
        <v>57.7</v>
      </c>
      <c r="I150" s="286">
        <v>0.9</v>
      </c>
      <c r="J150" s="286">
        <v>776.2</v>
      </c>
      <c r="K150" s="16"/>
      <c r="L150" s="16"/>
      <c r="M150" s="16"/>
      <c r="N150" s="16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</row>
    <row r="151" spans="1:95" s="14" customFormat="1" ht="39.950000000000003" customHeight="1" x14ac:dyDescent="0.35">
      <c r="A151" s="729"/>
      <c r="B151" s="105" t="s">
        <v>439</v>
      </c>
      <c r="C151" s="287"/>
      <c r="D151" s="287"/>
      <c r="E151" s="287"/>
      <c r="F151" s="287"/>
      <c r="G151" s="287"/>
      <c r="H151" s="287"/>
      <c r="I151" s="287"/>
      <c r="J151" s="287"/>
    </row>
    <row r="152" spans="1:95" s="13" customFormat="1" ht="39.950000000000003" customHeight="1" x14ac:dyDescent="0.35">
      <c r="A152" s="729"/>
      <c r="B152" s="104" t="s">
        <v>21</v>
      </c>
      <c r="C152" s="285">
        <f>J152-I152-H152</f>
        <v>142.69999999999999</v>
      </c>
      <c r="D152" s="285">
        <v>0</v>
      </c>
      <c r="E152" s="285">
        <f>C152-D152</f>
        <v>142.69999999999999</v>
      </c>
      <c r="F152" s="285">
        <v>0</v>
      </c>
      <c r="G152" s="285">
        <v>0</v>
      </c>
      <c r="H152" s="285">
        <v>0</v>
      </c>
      <c r="I152" s="285">
        <v>3</v>
      </c>
      <c r="J152" s="285">
        <v>145.69999999999999</v>
      </c>
      <c r="K152" s="699"/>
      <c r="L152" s="699"/>
      <c r="P152" s="240"/>
      <c r="Q152" s="240"/>
      <c r="R152" s="240"/>
      <c r="S152" s="240"/>
      <c r="T152" s="240"/>
      <c r="U152" s="240"/>
      <c r="V152" s="240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</row>
    <row r="153" spans="1:95" s="13" customFormat="1" ht="39.950000000000003" customHeight="1" x14ac:dyDescent="0.35">
      <c r="A153" s="729"/>
      <c r="B153" s="103" t="s">
        <v>20</v>
      </c>
      <c r="C153" s="286">
        <f>J153-I153-H153</f>
        <v>103.2</v>
      </c>
      <c r="D153" s="286">
        <v>0</v>
      </c>
      <c r="E153" s="286">
        <f>C153-D153</f>
        <v>103.2</v>
      </c>
      <c r="F153" s="286">
        <v>0</v>
      </c>
      <c r="G153" s="286">
        <v>0</v>
      </c>
      <c r="H153" s="286">
        <v>3.5</v>
      </c>
      <c r="I153" s="286">
        <v>1.5</v>
      </c>
      <c r="J153" s="286">
        <v>108.2</v>
      </c>
      <c r="K153" s="699"/>
      <c r="L153" s="699"/>
      <c r="P153" s="240"/>
      <c r="Q153" s="240"/>
      <c r="R153" s="240"/>
      <c r="S153" s="240"/>
      <c r="T153" s="240"/>
      <c r="U153" s="240"/>
      <c r="V153" s="240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</row>
    <row r="154" spans="1:95" s="16" customFormat="1" ht="39.950000000000003" customHeight="1" x14ac:dyDescent="0.35">
      <c r="A154" s="729"/>
      <c r="B154" s="104" t="s">
        <v>19</v>
      </c>
      <c r="C154" s="285">
        <f>J154-I154-H154</f>
        <v>157.80000000000001</v>
      </c>
      <c r="D154" s="285">
        <v>0</v>
      </c>
      <c r="E154" s="285">
        <f>C154-D154</f>
        <v>157.80000000000001</v>
      </c>
      <c r="F154" s="285">
        <v>0</v>
      </c>
      <c r="G154" s="285">
        <v>0</v>
      </c>
      <c r="H154" s="285">
        <v>6.5</v>
      </c>
      <c r="I154" s="285">
        <v>3.6</v>
      </c>
      <c r="J154" s="285">
        <v>167.9</v>
      </c>
      <c r="K154" s="699"/>
      <c r="L154" s="699"/>
      <c r="M154" s="13"/>
      <c r="N154" s="13"/>
      <c r="O154" s="13"/>
      <c r="P154" s="241"/>
      <c r="Q154" s="241"/>
      <c r="R154" s="241"/>
      <c r="S154" s="241"/>
      <c r="T154" s="241"/>
      <c r="U154" s="241"/>
      <c r="V154" s="241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</row>
    <row r="155" spans="1:95" s="13" customFormat="1" ht="39.950000000000003" customHeight="1" x14ac:dyDescent="0.35">
      <c r="A155" s="729"/>
      <c r="B155" s="444" t="s">
        <v>18</v>
      </c>
      <c r="C155" s="286">
        <f>J155-I155-H155</f>
        <v>841.7</v>
      </c>
      <c r="D155" s="286">
        <v>34.700000000000003</v>
      </c>
      <c r="E155" s="286">
        <f>C155-D155</f>
        <v>807</v>
      </c>
      <c r="F155" s="286">
        <v>0</v>
      </c>
      <c r="G155" s="286">
        <v>599.20000000000005</v>
      </c>
      <c r="H155" s="286">
        <v>28.6</v>
      </c>
      <c r="I155" s="286">
        <v>1.9</v>
      </c>
      <c r="J155" s="286">
        <v>872.2</v>
      </c>
      <c r="K155" s="699"/>
      <c r="L155" s="699"/>
      <c r="P155" s="240"/>
      <c r="Q155" s="240"/>
      <c r="R155" s="240"/>
      <c r="S155" s="240"/>
      <c r="T155" s="240"/>
      <c r="U155" s="240"/>
      <c r="V155" s="240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</row>
    <row r="156" spans="1:95" s="13" customFormat="1" ht="39.950000000000003" customHeight="1" x14ac:dyDescent="0.35">
      <c r="A156" s="729"/>
      <c r="B156" s="105" t="s">
        <v>540</v>
      </c>
      <c r="C156" s="287"/>
      <c r="D156" s="287"/>
      <c r="E156" s="287"/>
      <c r="F156" s="287"/>
      <c r="G156" s="287"/>
      <c r="H156" s="287"/>
      <c r="I156" s="287"/>
      <c r="J156" s="287"/>
      <c r="K156" s="699"/>
      <c r="L156" s="699"/>
      <c r="P156" s="240"/>
      <c r="Q156" s="240"/>
      <c r="R156" s="240"/>
      <c r="S156" s="240"/>
      <c r="T156" s="240"/>
      <c r="U156" s="240"/>
      <c r="V156" s="240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</row>
    <row r="157" spans="1:95" s="16" customFormat="1" ht="45.75" customHeight="1" x14ac:dyDescent="0.35">
      <c r="A157" s="729"/>
      <c r="B157" s="104" t="s">
        <v>21</v>
      </c>
      <c r="C157" s="285">
        <f>J157-I157-H157</f>
        <v>188.20000000000002</v>
      </c>
      <c r="D157" s="285">
        <v>27.4</v>
      </c>
      <c r="E157" s="285">
        <f>C157-D157</f>
        <v>160.80000000000001</v>
      </c>
      <c r="F157" s="285">
        <v>0</v>
      </c>
      <c r="G157" s="285">
        <v>0</v>
      </c>
      <c r="H157" s="285">
        <v>6.2</v>
      </c>
      <c r="I157" s="285">
        <v>1</v>
      </c>
      <c r="J157" s="285">
        <v>195.4</v>
      </c>
      <c r="K157" s="699"/>
      <c r="L157" s="699"/>
      <c r="M157" s="13"/>
      <c r="N157" s="13"/>
      <c r="O157" s="13"/>
      <c r="P157" s="241"/>
      <c r="Q157" s="241"/>
      <c r="R157" s="241"/>
      <c r="S157" s="241"/>
      <c r="T157" s="241"/>
      <c r="U157" s="241"/>
      <c r="V157" s="241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</row>
    <row r="158" spans="1:95" s="13" customFormat="1" ht="39.950000000000003" customHeight="1" x14ac:dyDescent="0.35">
      <c r="A158" s="729"/>
      <c r="B158" s="103" t="s">
        <v>20</v>
      </c>
      <c r="C158" s="286">
        <f>J158-I158-H158</f>
        <v>149.9</v>
      </c>
      <c r="D158" s="286">
        <v>17.399999999999999</v>
      </c>
      <c r="E158" s="286">
        <f t="shared" ref="E158:E160" si="1">C158-D158</f>
        <v>132.5</v>
      </c>
      <c r="F158" s="286">
        <v>0</v>
      </c>
      <c r="G158" s="286">
        <v>0</v>
      </c>
      <c r="H158" s="286">
        <v>0</v>
      </c>
      <c r="I158" s="286">
        <v>0.6</v>
      </c>
      <c r="J158" s="286">
        <v>150.5</v>
      </c>
      <c r="K158" s="699"/>
      <c r="L158" s="699"/>
      <c r="M158" s="16"/>
      <c r="N158" s="16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</row>
    <row r="159" spans="1:95" s="16" customFormat="1" ht="39.950000000000003" customHeight="1" x14ac:dyDescent="0.35">
      <c r="A159" s="729"/>
      <c r="B159" s="104" t="s">
        <v>19</v>
      </c>
      <c r="C159" s="285">
        <f>J159-I159-H159</f>
        <v>302.2</v>
      </c>
      <c r="D159" s="285">
        <v>0</v>
      </c>
      <c r="E159" s="285">
        <f t="shared" si="1"/>
        <v>302.2</v>
      </c>
      <c r="F159" s="285">
        <v>0</v>
      </c>
      <c r="G159" s="285">
        <v>0</v>
      </c>
      <c r="H159" s="285">
        <v>0</v>
      </c>
      <c r="I159" s="285">
        <v>1.2</v>
      </c>
      <c r="J159" s="285">
        <v>303.39999999999998</v>
      </c>
      <c r="K159" s="699"/>
      <c r="L159" s="699"/>
      <c r="M159" s="13"/>
      <c r="N159" s="13"/>
      <c r="O159" s="13"/>
      <c r="P159" s="241"/>
      <c r="Q159" s="241"/>
      <c r="R159" s="241"/>
      <c r="S159" s="241"/>
      <c r="T159" s="241"/>
      <c r="U159" s="241"/>
      <c r="V159" s="241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</row>
    <row r="160" spans="1:95" s="13" customFormat="1" ht="39.950000000000003" customHeight="1" x14ac:dyDescent="0.35">
      <c r="A160" s="729"/>
      <c r="B160" s="444" t="s">
        <v>18</v>
      </c>
      <c r="C160" s="485">
        <f>J160-I160-H160</f>
        <v>946.2</v>
      </c>
      <c r="D160" s="485">
        <v>0</v>
      </c>
      <c r="E160" s="485">
        <f t="shared" si="1"/>
        <v>946.2</v>
      </c>
      <c r="F160" s="485">
        <v>0</v>
      </c>
      <c r="G160" s="485">
        <v>599.20000000000005</v>
      </c>
      <c r="H160" s="485">
        <v>15.5</v>
      </c>
      <c r="I160" s="485">
        <v>0</v>
      </c>
      <c r="J160" s="485">
        <v>961.7</v>
      </c>
      <c r="K160" s="699"/>
      <c r="L160" s="699"/>
      <c r="P160" s="240"/>
      <c r="Q160" s="240"/>
      <c r="R160" s="240"/>
      <c r="S160" s="240"/>
      <c r="T160" s="240"/>
      <c r="U160" s="240"/>
      <c r="V160" s="240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</row>
    <row r="161" spans="1:95" s="13" customFormat="1" ht="39.950000000000003" customHeight="1" x14ac:dyDescent="0.35">
      <c r="A161" s="729"/>
      <c r="B161" s="105" t="s">
        <v>635</v>
      </c>
      <c r="C161" s="287"/>
      <c r="D161" s="287"/>
      <c r="E161" s="287"/>
      <c r="F161" s="287"/>
      <c r="G161" s="287"/>
      <c r="H161" s="287"/>
      <c r="I161" s="287"/>
      <c r="J161" s="287"/>
      <c r="K161" s="699"/>
      <c r="L161" s="699"/>
      <c r="P161" s="240"/>
      <c r="Q161" s="240"/>
      <c r="R161" s="240"/>
      <c r="S161" s="240"/>
      <c r="T161" s="240"/>
      <c r="U161" s="240"/>
      <c r="V161" s="240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</row>
    <row r="162" spans="1:95" s="16" customFormat="1" ht="45.75" customHeight="1" x14ac:dyDescent="0.35">
      <c r="A162" s="729"/>
      <c r="B162" s="104" t="s">
        <v>21</v>
      </c>
      <c r="C162" s="104">
        <f>J162-I162-H162</f>
        <v>140.79999999999998</v>
      </c>
      <c r="D162" s="285">
        <v>0</v>
      </c>
      <c r="E162" s="285">
        <f>C162-D162</f>
        <v>140.79999999999998</v>
      </c>
      <c r="F162" s="285">
        <v>0</v>
      </c>
      <c r="G162" s="285">
        <v>0</v>
      </c>
      <c r="H162" s="285">
        <v>0</v>
      </c>
      <c r="I162" s="285">
        <v>0.9</v>
      </c>
      <c r="J162" s="285">
        <v>141.69999999999999</v>
      </c>
      <c r="K162" s="699"/>
      <c r="L162" s="699"/>
      <c r="M162" s="13"/>
      <c r="N162" s="13"/>
      <c r="O162" s="13"/>
      <c r="P162" s="241"/>
      <c r="Q162" s="241"/>
      <c r="R162" s="241"/>
      <c r="S162" s="241"/>
      <c r="T162" s="241"/>
      <c r="U162" s="241"/>
      <c r="V162" s="241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</row>
    <row r="163" spans="1:95" s="13" customFormat="1" ht="39.950000000000003" customHeight="1" x14ac:dyDescent="0.35">
      <c r="A163" s="729"/>
      <c r="B163" s="103" t="s">
        <v>20</v>
      </c>
      <c r="C163" s="103">
        <f>J163-I163-H163</f>
        <v>176.7</v>
      </c>
      <c r="D163" s="286">
        <v>17.399999999999999</v>
      </c>
      <c r="E163" s="286">
        <f t="shared" ref="E163:E164" si="2">C163-D163</f>
        <v>159.29999999999998</v>
      </c>
      <c r="F163" s="286">
        <v>0</v>
      </c>
      <c r="G163" s="286">
        <v>0</v>
      </c>
      <c r="H163" s="286">
        <v>0</v>
      </c>
      <c r="I163" s="286">
        <v>0</v>
      </c>
      <c r="J163" s="286">
        <v>176.7</v>
      </c>
      <c r="K163" s="699"/>
      <c r="L163" s="699"/>
      <c r="M163" s="16"/>
      <c r="N163" s="16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</row>
    <row r="164" spans="1:95" s="16" customFormat="1" ht="39.950000000000003" customHeight="1" x14ac:dyDescent="0.35">
      <c r="A164" s="729"/>
      <c r="B164" s="104" t="s">
        <v>19</v>
      </c>
      <c r="C164" s="104">
        <f>J164-I164-H164</f>
        <v>205.79999999999998</v>
      </c>
      <c r="D164" s="285">
        <v>0</v>
      </c>
      <c r="E164" s="285">
        <f t="shared" si="2"/>
        <v>205.79999999999998</v>
      </c>
      <c r="F164" s="285">
        <v>0</v>
      </c>
      <c r="G164" s="285">
        <v>0</v>
      </c>
      <c r="H164" s="285">
        <v>6.3</v>
      </c>
      <c r="I164" s="285">
        <v>0</v>
      </c>
      <c r="J164" s="285">
        <v>212.1</v>
      </c>
      <c r="K164" s="699"/>
      <c r="L164" s="699"/>
      <c r="M164" s="13"/>
      <c r="N164" s="13"/>
      <c r="O164" s="13"/>
      <c r="P164" s="241"/>
      <c r="Q164" s="241"/>
      <c r="R164" s="241"/>
      <c r="S164" s="241"/>
      <c r="T164" s="241"/>
      <c r="U164" s="241"/>
      <c r="V164" s="241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</row>
    <row r="165" spans="1:95" s="13" customFormat="1" ht="39.950000000000003" customHeight="1" x14ac:dyDescent="0.35">
      <c r="A165" s="729"/>
      <c r="B165" s="444" t="s">
        <v>18</v>
      </c>
      <c r="C165" s="485">
        <f>J165-I165-H165</f>
        <v>815.80000000000007</v>
      </c>
      <c r="D165" s="485">
        <v>0</v>
      </c>
      <c r="E165" s="485">
        <f>C165-D165</f>
        <v>815.80000000000007</v>
      </c>
      <c r="F165" s="485">
        <v>0</v>
      </c>
      <c r="G165" s="485">
        <v>599.20000000000005</v>
      </c>
      <c r="H165" s="485">
        <v>30.6</v>
      </c>
      <c r="I165" s="485">
        <v>0</v>
      </c>
      <c r="J165" s="485">
        <v>846.40000000000009</v>
      </c>
      <c r="K165" s="699"/>
      <c r="L165" s="699"/>
      <c r="P165" s="240"/>
      <c r="Q165" s="240"/>
      <c r="R165" s="240"/>
      <c r="S165" s="240"/>
      <c r="T165" s="240"/>
      <c r="U165" s="240"/>
      <c r="V165" s="240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</row>
    <row r="166" spans="1:95" s="13" customFormat="1" ht="39.950000000000003" customHeight="1" x14ac:dyDescent="0.35">
      <c r="A166" s="729"/>
      <c r="B166" s="105" t="s">
        <v>772</v>
      </c>
      <c r="C166" s="287"/>
      <c r="D166" s="287"/>
      <c r="E166" s="287"/>
      <c r="F166" s="287"/>
      <c r="G166" s="287"/>
      <c r="H166" s="287"/>
      <c r="I166" s="287"/>
      <c r="J166" s="287"/>
      <c r="K166" s="699"/>
      <c r="L166" s="699"/>
      <c r="P166" s="240"/>
      <c r="Q166" s="240"/>
      <c r="R166" s="240"/>
      <c r="S166" s="240"/>
      <c r="T166" s="240"/>
      <c r="U166" s="240"/>
      <c r="V166" s="240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</row>
    <row r="167" spans="1:95" s="16" customFormat="1" ht="45.75" customHeight="1" x14ac:dyDescent="0.35">
      <c r="A167" s="729"/>
      <c r="B167" s="723" t="s">
        <v>21</v>
      </c>
      <c r="C167" s="724">
        <v>138.5</v>
      </c>
      <c r="D167" s="724">
        <v>0</v>
      </c>
      <c r="E167" s="724">
        <v>138.5</v>
      </c>
      <c r="F167" s="724">
        <v>0</v>
      </c>
      <c r="G167" s="724">
        <v>0</v>
      </c>
      <c r="H167" s="724">
        <v>14.7</v>
      </c>
      <c r="I167" s="724">
        <v>0</v>
      </c>
      <c r="J167" s="724">
        <v>153.19999999999999</v>
      </c>
      <c r="K167" s="699"/>
      <c r="L167" s="699"/>
      <c r="M167" s="13"/>
      <c r="N167" s="13"/>
      <c r="O167" s="13"/>
      <c r="P167" s="241"/>
      <c r="Q167" s="241"/>
      <c r="R167" s="241"/>
      <c r="S167" s="241"/>
      <c r="T167" s="241"/>
      <c r="U167" s="241"/>
      <c r="V167" s="241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</row>
    <row r="168" spans="1:95" ht="9.9499999999999993" customHeight="1" x14ac:dyDescent="0.3"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</row>
    <row r="169" spans="1:95" ht="25.5" x14ac:dyDescent="0.35">
      <c r="B169" s="409" t="s">
        <v>547</v>
      </c>
      <c r="C169" s="488"/>
      <c r="D169" s="488"/>
      <c r="E169" s="488"/>
      <c r="F169" s="488"/>
      <c r="G169" s="488"/>
      <c r="H169" s="488"/>
      <c r="I169" s="488"/>
      <c r="J169" s="398" t="s">
        <v>546</v>
      </c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</row>
    <row r="170" spans="1:95" ht="22.5" x14ac:dyDescent="0.3">
      <c r="E170" s="459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</row>
    <row r="171" spans="1:95" ht="18.75" x14ac:dyDescent="0.3">
      <c r="C171" s="552"/>
      <c r="D171" s="552"/>
      <c r="E171" s="552"/>
      <c r="F171" s="552"/>
      <c r="G171" s="552"/>
      <c r="H171" s="552"/>
      <c r="I171" s="552"/>
      <c r="J171" s="552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</row>
    <row r="172" spans="1:95" ht="18.75" x14ac:dyDescent="0.3">
      <c r="C172" s="552"/>
      <c r="D172" s="552"/>
      <c r="E172" s="552"/>
      <c r="F172" s="552"/>
      <c r="G172" s="552"/>
      <c r="H172" s="552"/>
      <c r="I172" s="552"/>
      <c r="J172" s="552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</row>
    <row r="173" spans="1:95" ht="22.5" x14ac:dyDescent="0.3">
      <c r="E173" s="459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</row>
    <row r="174" spans="1:95" ht="22.5" x14ac:dyDescent="0.3">
      <c r="E174" s="459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</row>
    <row r="175" spans="1:95" ht="22.5" x14ac:dyDescent="0.3">
      <c r="E175" s="459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</row>
    <row r="176" spans="1:95" ht="22.5" x14ac:dyDescent="0.3">
      <c r="E176" s="459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</row>
    <row r="177" spans="33:95" ht="18.75" x14ac:dyDescent="0.3"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</row>
    <row r="178" spans="33:95" ht="18.75" x14ac:dyDescent="0.3"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</row>
    <row r="179" spans="33:95" ht="18.75" x14ac:dyDescent="0.3"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</row>
    <row r="180" spans="33:95" ht="18.75" x14ac:dyDescent="0.3"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</row>
    <row r="181" spans="33:95" ht="18.75" x14ac:dyDescent="0.3"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</row>
    <row r="182" spans="33:95" ht="18.75" x14ac:dyDescent="0.3"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</row>
    <row r="183" spans="33:95" ht="18.75" x14ac:dyDescent="0.3"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</row>
    <row r="184" spans="33:95" ht="18.75" x14ac:dyDescent="0.3"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</row>
    <row r="185" spans="33:95" ht="18.75" x14ac:dyDescent="0.3"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</row>
    <row r="186" spans="33:95" ht="18.75" x14ac:dyDescent="0.3"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</row>
    <row r="187" spans="33:95" ht="18.75" x14ac:dyDescent="0.3"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</row>
    <row r="188" spans="33:95" ht="18.75" x14ac:dyDescent="0.3"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</row>
    <row r="189" spans="33:95" ht="18.75" x14ac:dyDescent="0.3"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</row>
    <row r="190" spans="33:95" ht="18.75" x14ac:dyDescent="0.3"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</row>
    <row r="191" spans="33:95" ht="18.75" x14ac:dyDescent="0.3"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</row>
    <row r="192" spans="33:95" ht="18.75" x14ac:dyDescent="0.3"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</row>
    <row r="193" spans="33:95" ht="18.75" x14ac:dyDescent="0.3"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</row>
    <row r="194" spans="33:95" ht="18.75" x14ac:dyDescent="0.3"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</row>
    <row r="195" spans="33:95" ht="18.75" x14ac:dyDescent="0.3"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</row>
    <row r="196" spans="33:95" ht="18.75" x14ac:dyDescent="0.3"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</row>
    <row r="197" spans="33:95" ht="18.75" x14ac:dyDescent="0.3"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</row>
    <row r="198" spans="33:95" ht="18.75" x14ac:dyDescent="0.3"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</row>
    <row r="199" spans="33:95" ht="18.75" x14ac:dyDescent="0.3"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</row>
    <row r="200" spans="33:95" ht="18.75" x14ac:dyDescent="0.3"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</row>
    <row r="201" spans="33:95" ht="18.75" x14ac:dyDescent="0.3"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</row>
    <row r="283" spans="9:9" x14ac:dyDescent="0.25">
      <c r="I283" s="3">
        <v>128.267</v>
      </c>
    </row>
  </sheetData>
  <mergeCells count="13">
    <mergeCell ref="J6:J8"/>
    <mergeCell ref="D7:D8"/>
    <mergeCell ref="E7:E8"/>
    <mergeCell ref="B2:C2"/>
    <mergeCell ref="D2:I2"/>
    <mergeCell ref="D3:I3"/>
    <mergeCell ref="D4:I4"/>
    <mergeCell ref="B6:B8"/>
    <mergeCell ref="C6:C8"/>
    <mergeCell ref="D6:E6"/>
    <mergeCell ref="F6:G7"/>
    <mergeCell ref="H6:H8"/>
    <mergeCell ref="I6:I8"/>
  </mergeCells>
  <printOptions horizontalCentered="1" verticalCentered="1"/>
  <pageMargins left="0.118110236220472" right="0.118110236220472" top="0.15748031496063" bottom="0.15748031496063" header="0.31496062992126" footer="0.31496062992126"/>
  <pageSetup scale="3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1:BJ291"/>
  <sheetViews>
    <sheetView rightToLeft="1" topLeftCell="A2" zoomScale="40" zoomScaleNormal="40" workbookViewId="0">
      <selection activeCell="A2" sqref="A2:J142"/>
    </sheetView>
  </sheetViews>
  <sheetFormatPr defaultColWidth="9.140625" defaultRowHeight="15.75" x14ac:dyDescent="0.25"/>
  <cols>
    <col min="1" max="1" width="10.7109375" style="15" customWidth="1"/>
    <col min="2" max="10" width="30.7109375" style="3" customWidth="1"/>
    <col min="11" max="11" width="12" style="15" bestFit="1" customWidth="1"/>
    <col min="12" max="16384" width="9.140625" style="15"/>
  </cols>
  <sheetData>
    <row r="1" spans="2:62" s="12" customFormat="1" ht="15.75" customHeight="1" x14ac:dyDescent="0.25">
      <c r="B1" s="4"/>
      <c r="C1" s="4"/>
      <c r="D1" s="4"/>
      <c r="E1" s="4"/>
      <c r="F1" s="4"/>
      <c r="G1" s="4"/>
      <c r="H1" s="4"/>
      <c r="I1" s="4"/>
      <c r="J1" s="4"/>
    </row>
    <row r="2" spans="2:62" s="415" customFormat="1" ht="40.15" customHeight="1" x14ac:dyDescent="0.25">
      <c r="B2" s="914" t="s">
        <v>444</v>
      </c>
      <c r="C2" s="914"/>
      <c r="D2" s="992" t="s">
        <v>619</v>
      </c>
      <c r="E2" s="992"/>
      <c r="F2" s="992"/>
      <c r="G2" s="992"/>
      <c r="H2" s="992"/>
      <c r="I2" s="993" t="s">
        <v>225</v>
      </c>
      <c r="J2" s="993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</row>
    <row r="3" spans="2:62" s="428" customFormat="1" ht="40.15" customHeight="1" x14ac:dyDescent="0.25">
      <c r="B3" s="420"/>
      <c r="C3" s="421"/>
      <c r="D3" s="994" t="s">
        <v>522</v>
      </c>
      <c r="E3" s="995"/>
      <c r="F3" s="995"/>
      <c r="G3" s="995"/>
      <c r="H3" s="996"/>
      <c r="I3" s="422"/>
      <c r="J3" s="426"/>
      <c r="K3" s="427"/>
      <c r="L3" s="427"/>
      <c r="M3" s="427"/>
      <c r="N3" s="427"/>
      <c r="O3" s="427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</row>
    <row r="4" spans="2:62" s="428" customFormat="1" ht="40.15" customHeight="1" x14ac:dyDescent="0.25">
      <c r="B4" s="420"/>
      <c r="C4" s="421"/>
      <c r="D4" s="997" t="s">
        <v>523</v>
      </c>
      <c r="E4" s="998"/>
      <c r="F4" s="998"/>
      <c r="G4" s="998"/>
      <c r="H4" s="999"/>
      <c r="I4" s="422"/>
      <c r="J4" s="429" t="s">
        <v>44</v>
      </c>
      <c r="K4" s="427"/>
      <c r="L4" s="427"/>
      <c r="M4" s="427"/>
      <c r="N4" s="427"/>
      <c r="O4" s="427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</row>
    <row r="5" spans="2:62" s="13" customFormat="1" ht="10.15" customHeight="1" x14ac:dyDescent="0.3">
      <c r="B5" s="420"/>
      <c r="C5" s="421"/>
      <c r="D5" s="424"/>
      <c r="E5" s="425"/>
      <c r="F5" s="425"/>
      <c r="G5" s="425"/>
      <c r="H5" s="421"/>
      <c r="I5" s="422"/>
      <c r="J5" s="423"/>
      <c r="K5" s="215"/>
      <c r="L5" s="215"/>
      <c r="M5" s="215"/>
      <c r="N5" s="215"/>
      <c r="O5" s="21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</row>
    <row r="6" spans="2:62" s="13" customFormat="1" ht="65.25" customHeight="1" x14ac:dyDescent="0.3">
      <c r="B6" s="705"/>
      <c r="C6" s="708" t="s">
        <v>88</v>
      </c>
      <c r="D6" s="706" t="s">
        <v>89</v>
      </c>
      <c r="E6" s="706" t="s">
        <v>87</v>
      </c>
      <c r="F6" s="706" t="s">
        <v>86</v>
      </c>
      <c r="G6" s="706" t="s">
        <v>85</v>
      </c>
      <c r="H6" s="706" t="s">
        <v>84</v>
      </c>
      <c r="I6" s="706" t="s">
        <v>83</v>
      </c>
      <c r="J6" s="436" t="s">
        <v>82</v>
      </c>
      <c r="K6" s="215"/>
      <c r="L6" s="215"/>
      <c r="M6" s="215"/>
      <c r="N6" s="215"/>
      <c r="O6" s="215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</row>
    <row r="7" spans="2:62" s="13" customFormat="1" ht="20.25" customHeight="1" x14ac:dyDescent="0.3">
      <c r="B7" s="232"/>
      <c r="C7" s="235"/>
      <c r="D7" s="707"/>
      <c r="E7" s="707"/>
      <c r="F7" s="707"/>
      <c r="G7" s="707"/>
      <c r="H7" s="707"/>
      <c r="I7" s="707"/>
      <c r="J7" s="437"/>
      <c r="K7" s="215"/>
      <c r="L7" s="215"/>
      <c r="M7" s="215"/>
      <c r="N7" s="215"/>
      <c r="O7" s="215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</row>
    <row r="8" spans="2:62" s="13" customFormat="1" ht="58.5" customHeight="1" x14ac:dyDescent="0.3">
      <c r="B8" s="236"/>
      <c r="C8" s="418" t="s">
        <v>91</v>
      </c>
      <c r="D8" s="419" t="s">
        <v>90</v>
      </c>
      <c r="E8" s="419" t="s">
        <v>526</v>
      </c>
      <c r="F8" s="419" t="s">
        <v>518</v>
      </c>
      <c r="G8" s="419" t="s">
        <v>519</v>
      </c>
      <c r="H8" s="419" t="s">
        <v>92</v>
      </c>
      <c r="I8" s="419" t="s">
        <v>520</v>
      </c>
      <c r="J8" s="438" t="s">
        <v>521</v>
      </c>
      <c r="K8" s="215"/>
      <c r="L8" s="215"/>
      <c r="M8" s="215"/>
      <c r="N8" s="215"/>
      <c r="O8" s="215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</row>
    <row r="9" spans="2:62" s="13" customFormat="1" ht="30" customHeight="1" x14ac:dyDescent="0.3">
      <c r="B9" s="133" t="s">
        <v>220</v>
      </c>
      <c r="C9" s="172"/>
      <c r="D9" s="133"/>
      <c r="E9" s="133"/>
      <c r="F9" s="133"/>
      <c r="G9" s="133"/>
      <c r="H9" s="133"/>
      <c r="I9" s="133"/>
      <c r="J9" s="133"/>
      <c r="K9" s="215"/>
      <c r="L9" s="215"/>
      <c r="M9" s="215"/>
      <c r="N9" s="215"/>
      <c r="O9" s="215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</row>
    <row r="10" spans="2:62" s="17" customFormat="1" ht="35.1" hidden="1" customHeight="1" x14ac:dyDescent="0.35">
      <c r="B10" s="104">
        <v>2017</v>
      </c>
      <c r="C10" s="175">
        <v>3939.5953086110003</v>
      </c>
      <c r="D10" s="112">
        <v>1514.7351643199997</v>
      </c>
      <c r="E10" s="112">
        <v>731.80618406000008</v>
      </c>
      <c r="F10" s="112">
        <v>834.04743981000013</v>
      </c>
      <c r="G10" s="112">
        <v>318.23695970999995</v>
      </c>
      <c r="H10" s="112">
        <v>210.67581264</v>
      </c>
      <c r="I10" s="112">
        <v>215.13320789000002</v>
      </c>
      <c r="J10" s="112">
        <v>114.960540181</v>
      </c>
      <c r="K10" s="216"/>
      <c r="L10" s="216"/>
      <c r="M10" s="216"/>
      <c r="N10" s="216"/>
      <c r="O10" s="216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</row>
    <row r="11" spans="2:62" s="17" customFormat="1" ht="35.1" hidden="1" customHeight="1" x14ac:dyDescent="0.35">
      <c r="B11" s="103">
        <v>2018</v>
      </c>
      <c r="C11" s="174">
        <v>4417.0686892530002</v>
      </c>
      <c r="D11" s="111">
        <v>1572.9357416800001</v>
      </c>
      <c r="E11" s="111">
        <v>836.20759022999994</v>
      </c>
      <c r="F11" s="111">
        <v>938.23232953000013</v>
      </c>
      <c r="G11" s="111">
        <v>435.99154433000001</v>
      </c>
      <c r="H11" s="111">
        <v>244.38828565999998</v>
      </c>
      <c r="I11" s="111">
        <v>246.61027564</v>
      </c>
      <c r="J11" s="111">
        <v>142.702922183</v>
      </c>
      <c r="K11" s="216"/>
      <c r="L11" s="216"/>
      <c r="M11" s="216"/>
      <c r="N11" s="216"/>
      <c r="O11" s="216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</row>
    <row r="12" spans="2:62" s="17" customFormat="1" ht="35.1" hidden="1" customHeight="1" x14ac:dyDescent="0.35">
      <c r="B12" s="104">
        <v>2019</v>
      </c>
      <c r="C12" s="175">
        <v>4803.0076666309997</v>
      </c>
      <c r="D12" s="112">
        <v>1638.2227156399997</v>
      </c>
      <c r="E12" s="112">
        <v>859.85400694000009</v>
      </c>
      <c r="F12" s="112">
        <v>1014.4165204099997</v>
      </c>
      <c r="G12" s="112">
        <v>581.64232401999993</v>
      </c>
      <c r="H12" s="112">
        <v>269.38901902000003</v>
      </c>
      <c r="I12" s="112">
        <v>268.15201387999997</v>
      </c>
      <c r="J12" s="112">
        <v>171.33106672099998</v>
      </c>
      <c r="K12" s="216"/>
      <c r="L12" s="216"/>
      <c r="M12" s="216"/>
      <c r="N12" s="216"/>
      <c r="O12" s="216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</row>
    <row r="13" spans="2:62" s="17" customFormat="1" ht="35.1" hidden="1" customHeight="1" x14ac:dyDescent="0.35">
      <c r="B13" s="103">
        <v>2020</v>
      </c>
      <c r="C13" s="174">
        <v>1238.6999999999998</v>
      </c>
      <c r="D13" s="655">
        <v>452.1</v>
      </c>
      <c r="E13" s="655">
        <v>192.8</v>
      </c>
      <c r="F13" s="655">
        <v>289</v>
      </c>
      <c r="G13" s="655">
        <v>134.30000000000001</v>
      </c>
      <c r="H13" s="655">
        <v>65.999999999999986</v>
      </c>
      <c r="I13" s="655">
        <v>63.9</v>
      </c>
      <c r="J13" s="655">
        <v>40.6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</row>
    <row r="14" spans="2:62" s="17" customFormat="1" ht="35.1" customHeight="1" x14ac:dyDescent="0.35">
      <c r="B14" s="104">
        <v>2021</v>
      </c>
      <c r="C14" s="175">
        <v>2432.7605282692321</v>
      </c>
      <c r="D14" s="656">
        <v>1007.5345823035263</v>
      </c>
      <c r="E14" s="656">
        <v>337.07175021539484</v>
      </c>
      <c r="F14" s="656">
        <v>654.91243887975247</v>
      </c>
      <c r="G14" s="656">
        <v>177.57912036362944</v>
      </c>
      <c r="H14" s="656">
        <v>122.7610213738447</v>
      </c>
      <c r="I14" s="656">
        <v>73.751956813474578</v>
      </c>
      <c r="J14" s="656">
        <v>59.149658319609479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</row>
    <row r="15" spans="2:62" s="17" customFormat="1" ht="35.1" customHeight="1" x14ac:dyDescent="0.35">
      <c r="B15" s="103">
        <v>2022</v>
      </c>
      <c r="C15" s="174">
        <v>4908.3332974002096</v>
      </c>
      <c r="D15" s="655">
        <v>1666.4876419171139</v>
      </c>
      <c r="E15" s="655">
        <v>928.21864710702789</v>
      </c>
      <c r="F15" s="655">
        <v>1136.9325384006427</v>
      </c>
      <c r="G15" s="655">
        <v>536.17792306778881</v>
      </c>
      <c r="H15" s="655">
        <v>275.98703707689003</v>
      </c>
      <c r="I15" s="655">
        <v>216.26184125888869</v>
      </c>
      <c r="J15" s="655">
        <v>148.26766857185692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</row>
    <row r="16" spans="2:62" s="17" customFormat="1" ht="35.1" customHeight="1" x14ac:dyDescent="0.35">
      <c r="B16" s="104">
        <v>2023</v>
      </c>
      <c r="C16" s="175">
        <v>6124.3</v>
      </c>
      <c r="D16" s="656">
        <v>1947.1</v>
      </c>
      <c r="E16" s="656">
        <v>1102.8</v>
      </c>
      <c r="F16" s="656">
        <v>1432.3</v>
      </c>
      <c r="G16" s="656">
        <v>757.3</v>
      </c>
      <c r="H16" s="656">
        <v>339.3533145114535</v>
      </c>
      <c r="I16" s="656">
        <v>318.31844925947325</v>
      </c>
      <c r="J16" s="656">
        <v>227.08654296675542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</row>
    <row r="17" spans="2:62" s="17" customFormat="1" ht="35.1" customHeight="1" x14ac:dyDescent="0.35">
      <c r="B17" s="103">
        <v>2024</v>
      </c>
      <c r="C17" s="174">
        <v>5960.2429324782288</v>
      </c>
      <c r="D17" s="657">
        <v>2052.5697781395193</v>
      </c>
      <c r="E17" s="657">
        <v>1246.8743674121604</v>
      </c>
      <c r="F17" s="657">
        <v>1546.7264077415994</v>
      </c>
      <c r="G17" s="657">
        <v>390.31007711608112</v>
      </c>
      <c r="H17" s="657">
        <v>257.67282340991142</v>
      </c>
      <c r="I17" s="657">
        <v>288.34974095948223</v>
      </c>
      <c r="J17" s="657">
        <v>177.73973769947546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</row>
    <row r="18" spans="2:62" s="17" customFormat="1" ht="35.1" customHeight="1" x14ac:dyDescent="0.35">
      <c r="B18" s="104">
        <v>2025</v>
      </c>
      <c r="C18" s="175">
        <f t="shared" ref="C18:J18" si="0">SUM(C124:C135)</f>
        <v>6456.5785983173482</v>
      </c>
      <c r="D18" s="656">
        <f t="shared" si="0"/>
        <v>2094.3339478173884</v>
      </c>
      <c r="E18" s="656">
        <f t="shared" si="0"/>
        <v>1301.9407801291879</v>
      </c>
      <c r="F18" s="656">
        <f t="shared" si="0"/>
        <v>1626.6414749093155</v>
      </c>
      <c r="G18" s="656">
        <f t="shared" si="0"/>
        <v>523.47939960247572</v>
      </c>
      <c r="H18" s="656">
        <f t="shared" si="0"/>
        <v>298.89446893046448</v>
      </c>
      <c r="I18" s="656">
        <f t="shared" si="0"/>
        <v>376.0322153489937</v>
      </c>
      <c r="J18" s="656">
        <f t="shared" si="0"/>
        <v>235.25631157952097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</row>
    <row r="19" spans="2:62" s="106" customFormat="1" ht="35.1" hidden="1" customHeight="1" x14ac:dyDescent="0.4">
      <c r="B19" s="105">
        <v>2017</v>
      </c>
      <c r="C19" s="176"/>
      <c r="D19" s="658"/>
      <c r="E19" s="658"/>
      <c r="F19" s="658"/>
      <c r="G19" s="658"/>
      <c r="H19" s="658"/>
      <c r="I19" s="658"/>
      <c r="J19" s="658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</row>
    <row r="20" spans="2:62" s="17" customFormat="1" ht="35.1" hidden="1" customHeight="1" x14ac:dyDescent="0.35">
      <c r="B20" s="107">
        <v>42736</v>
      </c>
      <c r="C20" s="117">
        <v>324.21095271600001</v>
      </c>
      <c r="D20" s="659">
        <v>145.90235670000001</v>
      </c>
      <c r="E20" s="659">
        <v>51.991467710000002</v>
      </c>
      <c r="F20" s="659">
        <v>67.70228625</v>
      </c>
      <c r="G20" s="659">
        <v>20.09224833</v>
      </c>
      <c r="H20" s="659">
        <v>14.82922739</v>
      </c>
      <c r="I20" s="659">
        <v>16.410207329999999</v>
      </c>
      <c r="J20" s="659">
        <v>7.283159006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</row>
    <row r="21" spans="2:62" s="17" customFormat="1" ht="35.1" hidden="1" customHeight="1" x14ac:dyDescent="0.35">
      <c r="B21" s="108">
        <v>42767</v>
      </c>
      <c r="C21" s="116">
        <v>256.20329240000001</v>
      </c>
      <c r="D21" s="660">
        <v>102.1497346</v>
      </c>
      <c r="E21" s="660">
        <v>46.981608250000001</v>
      </c>
      <c r="F21" s="660">
        <v>56.075583119999997</v>
      </c>
      <c r="G21" s="660">
        <v>18.004618270000002</v>
      </c>
      <c r="H21" s="660">
        <v>11.88103475</v>
      </c>
      <c r="I21" s="660">
        <v>15.31071341</v>
      </c>
      <c r="J21" s="660">
        <v>5.8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</row>
    <row r="22" spans="2:62" s="17" customFormat="1" ht="35.1" hidden="1" customHeight="1" x14ac:dyDescent="0.35">
      <c r="B22" s="107">
        <v>42795</v>
      </c>
      <c r="C22" s="117">
        <v>288.348771</v>
      </c>
      <c r="D22" s="659">
        <v>112.0035012</v>
      </c>
      <c r="E22" s="659">
        <v>48.853594710000003</v>
      </c>
      <c r="F22" s="659">
        <v>59.971643710000002</v>
      </c>
      <c r="G22" s="659">
        <v>24.018409980000001</v>
      </c>
      <c r="H22" s="659">
        <v>16.408132370000001</v>
      </c>
      <c r="I22" s="659">
        <v>19.393489030000001</v>
      </c>
      <c r="J22" s="659">
        <v>7.7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</row>
    <row r="23" spans="2:62" s="17" customFormat="1" ht="35.1" hidden="1" customHeight="1" x14ac:dyDescent="0.35">
      <c r="B23" s="108">
        <v>42826</v>
      </c>
      <c r="C23" s="116">
        <v>380.27210013000001</v>
      </c>
      <c r="D23" s="660">
        <v>136.75538280000001</v>
      </c>
      <c r="E23" s="660">
        <v>80.347226019999994</v>
      </c>
      <c r="F23" s="660">
        <v>75.449191709999994</v>
      </c>
      <c r="G23" s="660">
        <v>34.862867919999999</v>
      </c>
      <c r="H23" s="660">
        <v>20.081911420000001</v>
      </c>
      <c r="I23" s="660">
        <v>21.17235376</v>
      </c>
      <c r="J23" s="660">
        <v>11.6031665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</row>
    <row r="24" spans="2:62" s="17" customFormat="1" ht="35.1" hidden="1" customHeight="1" x14ac:dyDescent="0.35">
      <c r="B24" s="107">
        <v>42856</v>
      </c>
      <c r="C24" s="117">
        <v>322.71206969000002</v>
      </c>
      <c r="D24" s="659">
        <v>112.0864057</v>
      </c>
      <c r="E24" s="659">
        <v>60.072827959999998</v>
      </c>
      <c r="F24" s="659">
        <v>71.147980950000004</v>
      </c>
      <c r="G24" s="659">
        <v>28.334730830000002</v>
      </c>
      <c r="H24" s="659">
        <v>19.04355091</v>
      </c>
      <c r="I24" s="659">
        <v>20.858343860000002</v>
      </c>
      <c r="J24" s="659">
        <v>11.168229480000001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</row>
    <row r="25" spans="2:62" s="17" customFormat="1" ht="35.1" hidden="1" customHeight="1" x14ac:dyDescent="0.35">
      <c r="B25" s="108">
        <v>42887</v>
      </c>
      <c r="C25" s="116">
        <v>262.97541840000002</v>
      </c>
      <c r="D25" s="660">
        <v>106.2403395</v>
      </c>
      <c r="E25" s="660">
        <v>35.89197601</v>
      </c>
      <c r="F25" s="660">
        <v>65.895667040000006</v>
      </c>
      <c r="G25" s="660">
        <v>18.3194926</v>
      </c>
      <c r="H25" s="660">
        <v>15.022256629999999</v>
      </c>
      <c r="I25" s="660">
        <v>13.505686620000001</v>
      </c>
      <c r="J25" s="660">
        <v>8.1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</row>
    <row r="26" spans="2:62" s="17" customFormat="1" ht="35.1" hidden="1" customHeight="1" x14ac:dyDescent="0.35">
      <c r="B26" s="107">
        <v>42917</v>
      </c>
      <c r="C26" s="117">
        <v>355.03664808499997</v>
      </c>
      <c r="D26" s="659">
        <v>145.2357677</v>
      </c>
      <c r="E26" s="659">
        <v>77.453587089999999</v>
      </c>
      <c r="F26" s="659">
        <v>69.532704210000006</v>
      </c>
      <c r="G26" s="659">
        <v>21.360812339999999</v>
      </c>
      <c r="H26" s="659">
        <v>19.375607729999999</v>
      </c>
      <c r="I26" s="659">
        <v>12.96061956</v>
      </c>
      <c r="J26" s="659">
        <v>9.1175494550000007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</row>
    <row r="27" spans="2:62" s="17" customFormat="1" ht="35.1" hidden="1" customHeight="1" x14ac:dyDescent="0.35">
      <c r="B27" s="108">
        <v>42948</v>
      </c>
      <c r="C27" s="116">
        <v>462.67989986999999</v>
      </c>
      <c r="D27" s="660">
        <v>183.17919910000001</v>
      </c>
      <c r="E27" s="660">
        <v>101.5680522</v>
      </c>
      <c r="F27" s="660">
        <v>99.344656929999999</v>
      </c>
      <c r="G27" s="660">
        <v>29.364923539999999</v>
      </c>
      <c r="H27" s="660">
        <v>22.706564329999999</v>
      </c>
      <c r="I27" s="660">
        <v>15.890817759999999</v>
      </c>
      <c r="J27" s="660">
        <v>10.625686010000001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</row>
    <row r="28" spans="2:62" s="17" customFormat="1" ht="35.1" hidden="1" customHeight="1" x14ac:dyDescent="0.35">
      <c r="B28" s="107">
        <v>42979</v>
      </c>
      <c r="C28" s="117">
        <v>405.05858556999999</v>
      </c>
      <c r="D28" s="659">
        <v>173.5921376</v>
      </c>
      <c r="E28" s="659">
        <v>75.773865749999999</v>
      </c>
      <c r="F28" s="659">
        <v>81.201000890000003</v>
      </c>
      <c r="G28" s="659">
        <v>28.824387250000001</v>
      </c>
      <c r="H28" s="659">
        <v>17.424997179999998</v>
      </c>
      <c r="I28" s="659">
        <v>16.2421969</v>
      </c>
      <c r="J28" s="659">
        <v>12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</row>
    <row r="29" spans="2:62" s="17" customFormat="1" ht="35.1" hidden="1" customHeight="1" x14ac:dyDescent="0.35">
      <c r="B29" s="108">
        <v>43009</v>
      </c>
      <c r="C29" s="116">
        <v>302.62784275999996</v>
      </c>
      <c r="D29" s="660">
        <v>103.6205452</v>
      </c>
      <c r="E29" s="660">
        <v>50.275668879999998</v>
      </c>
      <c r="F29" s="660">
        <v>64.59895976</v>
      </c>
      <c r="G29" s="660">
        <v>33.303254129999999</v>
      </c>
      <c r="H29" s="660">
        <v>18.86066997</v>
      </c>
      <c r="I29" s="660">
        <v>20.06014017</v>
      </c>
      <c r="J29" s="660">
        <v>11.908604649999999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</row>
    <row r="30" spans="2:62" s="17" customFormat="1" ht="35.1" hidden="1" customHeight="1" x14ac:dyDescent="0.35">
      <c r="B30" s="107">
        <v>43040</v>
      </c>
      <c r="C30" s="117">
        <v>292.17851642000005</v>
      </c>
      <c r="D30" s="659">
        <v>96.369763710000001</v>
      </c>
      <c r="E30" s="659">
        <v>49.969622540000003</v>
      </c>
      <c r="F30" s="659">
        <v>61.370548919999997</v>
      </c>
      <c r="G30" s="659">
        <v>35.037354069999999</v>
      </c>
      <c r="H30" s="659">
        <v>18.915784840000001</v>
      </c>
      <c r="I30" s="659">
        <v>20.161297260000001</v>
      </c>
      <c r="J30" s="659">
        <v>10.35414508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</row>
    <row r="31" spans="2:62" s="17" customFormat="1" ht="35.1" hidden="1" customHeight="1" x14ac:dyDescent="0.35">
      <c r="B31" s="108">
        <v>43070</v>
      </c>
      <c r="C31" s="116">
        <v>287.29121157000003</v>
      </c>
      <c r="D31" s="660">
        <v>97.600030509999996</v>
      </c>
      <c r="E31" s="660">
        <v>52.626686939999999</v>
      </c>
      <c r="F31" s="660">
        <v>61.757216319999998</v>
      </c>
      <c r="G31" s="660">
        <v>26.713860449999999</v>
      </c>
      <c r="H31" s="660">
        <v>16.126075119999999</v>
      </c>
      <c r="I31" s="660">
        <v>23.167342229999999</v>
      </c>
      <c r="J31" s="660">
        <v>9.3000000000000007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</row>
    <row r="32" spans="2:62" s="106" customFormat="1" ht="35.1" hidden="1" customHeight="1" x14ac:dyDescent="0.4">
      <c r="B32" s="105">
        <v>2018</v>
      </c>
      <c r="C32" s="176"/>
      <c r="D32" s="658"/>
      <c r="E32" s="658"/>
      <c r="F32" s="658"/>
      <c r="G32" s="658"/>
      <c r="H32" s="658"/>
      <c r="I32" s="658"/>
      <c r="J32" s="658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</row>
    <row r="33" spans="2:62" s="17" customFormat="1" ht="35.1" hidden="1" customHeight="1" x14ac:dyDescent="0.35">
      <c r="B33" s="107">
        <v>43101</v>
      </c>
      <c r="C33" s="117">
        <v>348.39358670399997</v>
      </c>
      <c r="D33" s="659">
        <v>139.19846440000001</v>
      </c>
      <c r="E33" s="659">
        <v>67.854541600000005</v>
      </c>
      <c r="F33" s="659">
        <v>74.164725750000002</v>
      </c>
      <c r="G33" s="659">
        <v>26.06040277</v>
      </c>
      <c r="H33" s="659">
        <v>15.55421572</v>
      </c>
      <c r="I33" s="659">
        <v>16.695186039999999</v>
      </c>
      <c r="J33" s="659">
        <v>8.8660504240000009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</row>
    <row r="34" spans="2:62" s="17" customFormat="1" ht="35.1" hidden="1" customHeight="1" x14ac:dyDescent="0.35">
      <c r="B34" s="108">
        <v>43133</v>
      </c>
      <c r="C34" s="116">
        <v>262.25812290900001</v>
      </c>
      <c r="D34" s="660">
        <v>90.469958779999999</v>
      </c>
      <c r="E34" s="660">
        <v>49.435880179999998</v>
      </c>
      <c r="F34" s="660">
        <v>61.911072269999998</v>
      </c>
      <c r="G34" s="660">
        <v>22.823502130000001</v>
      </c>
      <c r="H34" s="660">
        <v>12.79656778</v>
      </c>
      <c r="I34" s="660">
        <v>17.56696762</v>
      </c>
      <c r="J34" s="660">
        <v>7.2541741489999998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</row>
    <row r="35" spans="2:62" s="17" customFormat="1" ht="35.1" hidden="1" customHeight="1" x14ac:dyDescent="0.35">
      <c r="B35" s="107">
        <v>43165</v>
      </c>
      <c r="C35" s="117">
        <v>366.32546438999998</v>
      </c>
      <c r="D35" s="659">
        <v>113.9566402</v>
      </c>
      <c r="E35" s="659">
        <v>87.892142829999997</v>
      </c>
      <c r="F35" s="659">
        <v>72.382445059999995</v>
      </c>
      <c r="G35" s="659">
        <v>36.995475829999997</v>
      </c>
      <c r="H35" s="659">
        <v>21.288613510000001</v>
      </c>
      <c r="I35" s="659">
        <v>22.770017259999999</v>
      </c>
      <c r="J35" s="659">
        <v>11.0401297</v>
      </c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</row>
    <row r="36" spans="2:62" s="17" customFormat="1" ht="35.1" hidden="1" customHeight="1" x14ac:dyDescent="0.35">
      <c r="B36" s="108">
        <v>43197</v>
      </c>
      <c r="C36" s="116">
        <v>394.34921319</v>
      </c>
      <c r="D36" s="660">
        <v>129.4844492</v>
      </c>
      <c r="E36" s="660">
        <v>74.223446330000002</v>
      </c>
      <c r="F36" s="660">
        <v>79.647322919999993</v>
      </c>
      <c r="G36" s="660">
        <v>47.364090060000002</v>
      </c>
      <c r="H36" s="660">
        <v>22.753314140000001</v>
      </c>
      <c r="I36" s="660">
        <v>27.536556569999998</v>
      </c>
      <c r="J36" s="660">
        <v>13.34003397</v>
      </c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</row>
    <row r="37" spans="2:62" s="17" customFormat="1" ht="35.1" hidden="1" customHeight="1" x14ac:dyDescent="0.35">
      <c r="B37" s="107">
        <v>43229</v>
      </c>
      <c r="C37" s="117">
        <v>324.21315850999997</v>
      </c>
      <c r="D37" s="659">
        <v>101.0169116</v>
      </c>
      <c r="E37" s="659">
        <v>58.111072950000001</v>
      </c>
      <c r="F37" s="659">
        <v>71.434816060000003</v>
      </c>
      <c r="G37" s="659">
        <v>39.610383280000001</v>
      </c>
      <c r="H37" s="659">
        <v>19.549312749999999</v>
      </c>
      <c r="I37" s="659">
        <v>21.83082344</v>
      </c>
      <c r="J37" s="659">
        <v>12.659838430000001</v>
      </c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</row>
    <row r="38" spans="2:62" s="17" customFormat="1" ht="35.1" hidden="1" customHeight="1" x14ac:dyDescent="0.35">
      <c r="B38" s="108">
        <v>43261</v>
      </c>
      <c r="C38" s="116">
        <v>329.4044146</v>
      </c>
      <c r="D38" s="660">
        <v>130.04286540000001</v>
      </c>
      <c r="E38" s="660">
        <v>52.193671700000003</v>
      </c>
      <c r="F38" s="660">
        <v>77.177147770000005</v>
      </c>
      <c r="G38" s="660">
        <v>24.63449074</v>
      </c>
      <c r="H38" s="660">
        <v>18.989839150000002</v>
      </c>
      <c r="I38" s="660">
        <v>16.12837257</v>
      </c>
      <c r="J38" s="660">
        <v>10.23802727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</row>
    <row r="39" spans="2:62" s="17" customFormat="1" ht="35.1" hidden="1" customHeight="1" x14ac:dyDescent="0.35">
      <c r="B39" s="107">
        <v>43293</v>
      </c>
      <c r="C39" s="117">
        <v>428.0088824</v>
      </c>
      <c r="D39" s="659">
        <v>162.67588269999999</v>
      </c>
      <c r="E39" s="659">
        <v>99.937467269999999</v>
      </c>
      <c r="F39" s="659">
        <v>87.531917280000002</v>
      </c>
      <c r="G39" s="659">
        <v>27.12145271</v>
      </c>
      <c r="H39" s="659">
        <v>23.222469090000001</v>
      </c>
      <c r="I39" s="659">
        <v>15.8831787</v>
      </c>
      <c r="J39" s="659">
        <v>11.636514650000001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</row>
    <row r="40" spans="2:62" s="17" customFormat="1" ht="35.1" hidden="1" customHeight="1" x14ac:dyDescent="0.35">
      <c r="B40" s="108">
        <v>43325</v>
      </c>
      <c r="C40" s="116">
        <v>569.88415567000004</v>
      </c>
      <c r="D40" s="660">
        <v>235.82519909999999</v>
      </c>
      <c r="E40" s="660">
        <v>118.15259140000001</v>
      </c>
      <c r="F40" s="660">
        <v>121.1758676</v>
      </c>
      <c r="G40" s="660">
        <v>35.615484989999999</v>
      </c>
      <c r="H40" s="660">
        <v>26.080887700000002</v>
      </c>
      <c r="I40" s="660">
        <v>20.284558690000001</v>
      </c>
      <c r="J40" s="660">
        <v>12.749566189999999</v>
      </c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</row>
    <row r="41" spans="2:62" s="17" customFormat="1" ht="35.1" hidden="1" customHeight="1" x14ac:dyDescent="0.35">
      <c r="B41" s="107">
        <v>43357</v>
      </c>
      <c r="C41" s="117">
        <v>375.21849435000001</v>
      </c>
      <c r="D41" s="659">
        <v>149.68490940000001</v>
      </c>
      <c r="E41" s="659">
        <v>62.658927589999998</v>
      </c>
      <c r="F41" s="659">
        <v>82.771614619999994</v>
      </c>
      <c r="G41" s="659">
        <v>31.63325528</v>
      </c>
      <c r="H41" s="659">
        <v>17.381946280000001</v>
      </c>
      <c r="I41" s="659">
        <v>17.990875070000001</v>
      </c>
      <c r="J41" s="659">
        <v>13.09696611</v>
      </c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</row>
    <row r="42" spans="2:62" s="17" customFormat="1" ht="35.1" hidden="1" customHeight="1" x14ac:dyDescent="0.35">
      <c r="B42" s="108">
        <v>43389</v>
      </c>
      <c r="C42" s="116">
        <v>346.92366272999999</v>
      </c>
      <c r="D42" s="660">
        <v>113.3067501</v>
      </c>
      <c r="E42" s="660">
        <v>54.348230819999998</v>
      </c>
      <c r="F42" s="660">
        <v>71.453113220000006</v>
      </c>
      <c r="G42" s="660">
        <v>45.399399320000001</v>
      </c>
      <c r="H42" s="660">
        <v>23.938847939999999</v>
      </c>
      <c r="I42" s="660">
        <v>21.45129408</v>
      </c>
      <c r="J42" s="660">
        <v>17.026027249999999</v>
      </c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</row>
    <row r="43" spans="2:62" s="17" customFormat="1" ht="35.1" hidden="1" customHeight="1" x14ac:dyDescent="0.35">
      <c r="B43" s="107">
        <v>43421</v>
      </c>
      <c r="C43" s="117">
        <v>343.12431943000001</v>
      </c>
      <c r="D43" s="659">
        <v>101.7124549</v>
      </c>
      <c r="E43" s="659">
        <v>52.356737070000001</v>
      </c>
      <c r="F43" s="659">
        <v>69.708051819999994</v>
      </c>
      <c r="G43" s="659">
        <v>58.78902497</v>
      </c>
      <c r="H43" s="659">
        <v>23.286026280000002</v>
      </c>
      <c r="I43" s="659">
        <v>23.776430349999998</v>
      </c>
      <c r="J43" s="659">
        <v>13.49559404</v>
      </c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</row>
    <row r="44" spans="2:62" s="17" customFormat="1" ht="35.1" hidden="1" customHeight="1" x14ac:dyDescent="0.35">
      <c r="B44" s="108">
        <v>43453</v>
      </c>
      <c r="C44" s="116">
        <v>328.96521437000001</v>
      </c>
      <c r="D44" s="660">
        <v>105.56125590000001</v>
      </c>
      <c r="E44" s="660">
        <v>59.042880490000002</v>
      </c>
      <c r="F44" s="660">
        <v>68.874235159999998</v>
      </c>
      <c r="G44" s="660">
        <v>39.944582250000003</v>
      </c>
      <c r="H44" s="660">
        <v>19.546245320000001</v>
      </c>
      <c r="I44" s="660">
        <v>24.696015249999999</v>
      </c>
      <c r="J44" s="660">
        <v>11.3</v>
      </c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</row>
    <row r="45" spans="2:62" s="106" customFormat="1" ht="35.1" hidden="1" customHeight="1" x14ac:dyDescent="0.4">
      <c r="B45" s="105">
        <v>2019</v>
      </c>
      <c r="C45" s="176"/>
      <c r="D45" s="658"/>
      <c r="E45" s="658"/>
      <c r="F45" s="658"/>
      <c r="G45" s="658"/>
      <c r="H45" s="658"/>
      <c r="I45" s="658"/>
      <c r="J45" s="658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</row>
    <row r="46" spans="2:62" s="17" customFormat="1" ht="35.1" hidden="1" customHeight="1" x14ac:dyDescent="0.35">
      <c r="B46" s="107">
        <v>43466</v>
      </c>
      <c r="C46" s="117">
        <v>383.95491675000005</v>
      </c>
      <c r="D46" s="659">
        <v>150.70004650000001</v>
      </c>
      <c r="E46" s="659">
        <v>69.222486480000001</v>
      </c>
      <c r="F46" s="659">
        <v>76.007699930000001</v>
      </c>
      <c r="G46" s="659">
        <v>40.207302429999999</v>
      </c>
      <c r="H46" s="659">
        <v>18.67042082</v>
      </c>
      <c r="I46" s="659">
        <v>18.953284180000001</v>
      </c>
      <c r="J46" s="659">
        <v>10.19367641</v>
      </c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</row>
    <row r="47" spans="2:62" s="17" customFormat="1" ht="35.1" hidden="1" customHeight="1" x14ac:dyDescent="0.35">
      <c r="B47" s="108">
        <v>43498</v>
      </c>
      <c r="C47" s="116">
        <v>294.73958213100002</v>
      </c>
      <c r="D47" s="660">
        <v>95.496540420000002</v>
      </c>
      <c r="E47" s="660">
        <v>44.006092010000003</v>
      </c>
      <c r="F47" s="660">
        <v>70.727844099999999</v>
      </c>
      <c r="G47" s="660">
        <v>36.379385939999999</v>
      </c>
      <c r="H47" s="660">
        <v>16.65300903</v>
      </c>
      <c r="I47" s="660">
        <v>21.893301279999999</v>
      </c>
      <c r="J47" s="660">
        <v>9.5834093510000002</v>
      </c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</row>
    <row r="48" spans="2:62" s="17" customFormat="1" ht="35.1" hidden="1" customHeight="1" x14ac:dyDescent="0.35">
      <c r="B48" s="107">
        <v>43530</v>
      </c>
      <c r="C48" s="117">
        <v>359.57149375000006</v>
      </c>
      <c r="D48" s="659">
        <v>111.3611674</v>
      </c>
      <c r="E48" s="659">
        <v>60.768115450000003</v>
      </c>
      <c r="F48" s="659">
        <v>69.956304900000006</v>
      </c>
      <c r="G48" s="659">
        <v>55.306810650000003</v>
      </c>
      <c r="H48" s="659">
        <v>23.854218899999999</v>
      </c>
      <c r="I48" s="659">
        <v>25.29568708</v>
      </c>
      <c r="J48" s="659">
        <v>13.029189369999999</v>
      </c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</row>
    <row r="49" spans="2:62" s="17" customFormat="1" ht="35.1" hidden="1" customHeight="1" x14ac:dyDescent="0.35">
      <c r="B49" s="108">
        <v>43562</v>
      </c>
      <c r="C49" s="116">
        <v>422.41542577999996</v>
      </c>
      <c r="D49" s="660">
        <v>131.38012739999999</v>
      </c>
      <c r="E49" s="660">
        <v>78.496430079999996</v>
      </c>
      <c r="F49" s="660">
        <v>83.074159699999996</v>
      </c>
      <c r="G49" s="660">
        <v>64.28080138</v>
      </c>
      <c r="H49" s="660">
        <v>25.136953259999999</v>
      </c>
      <c r="I49" s="660">
        <v>24.646953960000001</v>
      </c>
      <c r="J49" s="660">
        <v>15.4</v>
      </c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</row>
    <row r="50" spans="2:62" s="17" customFormat="1" ht="35.1" hidden="1" customHeight="1" x14ac:dyDescent="0.35">
      <c r="B50" s="107">
        <v>43594</v>
      </c>
      <c r="C50" s="114">
        <v>316.25948928999998</v>
      </c>
      <c r="D50" s="659">
        <v>96.39225132</v>
      </c>
      <c r="E50" s="659">
        <v>50.244253620000002</v>
      </c>
      <c r="F50" s="659">
        <v>69.465625079999995</v>
      </c>
      <c r="G50" s="659">
        <v>47.541664820000001</v>
      </c>
      <c r="H50" s="659">
        <v>19.4181013</v>
      </c>
      <c r="I50" s="659">
        <v>19.897593149999999</v>
      </c>
      <c r="J50" s="659">
        <v>13.3</v>
      </c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</row>
    <row r="51" spans="2:62" s="17" customFormat="1" ht="35.1" hidden="1" customHeight="1" x14ac:dyDescent="0.35">
      <c r="B51" s="108">
        <v>43626</v>
      </c>
      <c r="C51" s="115">
        <v>413.61432023999998</v>
      </c>
      <c r="D51" s="660">
        <v>154.12618230000001</v>
      </c>
      <c r="E51" s="660">
        <v>74.483432879999995</v>
      </c>
      <c r="F51" s="660">
        <v>94.451091250000005</v>
      </c>
      <c r="G51" s="660">
        <v>35.242662510000002</v>
      </c>
      <c r="H51" s="660">
        <v>23.542420440000001</v>
      </c>
      <c r="I51" s="660">
        <v>19.17902089</v>
      </c>
      <c r="J51" s="660">
        <v>12.58950997</v>
      </c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</row>
    <row r="52" spans="2:62" s="17" customFormat="1" ht="35.1" hidden="1" customHeight="1" x14ac:dyDescent="0.35">
      <c r="B52" s="107">
        <v>43658</v>
      </c>
      <c r="C52" s="114">
        <v>465.94326899999999</v>
      </c>
      <c r="D52" s="659">
        <v>168.19500429999999</v>
      </c>
      <c r="E52" s="659">
        <v>110.76214</v>
      </c>
      <c r="F52" s="659">
        <v>98.989892740000002</v>
      </c>
      <c r="G52" s="659">
        <v>33.152508040000001</v>
      </c>
      <c r="H52" s="659">
        <v>25.073531450000001</v>
      </c>
      <c r="I52" s="659">
        <v>16.761731860000001</v>
      </c>
      <c r="J52" s="659">
        <v>13.00846061</v>
      </c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</row>
    <row r="53" spans="2:62" s="17" customFormat="1" ht="35.1" hidden="1" customHeight="1" x14ac:dyDescent="0.35">
      <c r="B53" s="108">
        <v>43690</v>
      </c>
      <c r="C53" s="115">
        <v>629.08873124000002</v>
      </c>
      <c r="D53" s="660">
        <v>260.42551589999999</v>
      </c>
      <c r="E53" s="660">
        <v>128.06730870000001</v>
      </c>
      <c r="F53" s="660">
        <v>130.52090269999999</v>
      </c>
      <c r="G53" s="660">
        <v>44.48556069</v>
      </c>
      <c r="H53" s="660">
        <v>27.723690650000002</v>
      </c>
      <c r="I53" s="660">
        <v>22.633061309999999</v>
      </c>
      <c r="J53" s="660">
        <v>15.23269129</v>
      </c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</row>
    <row r="54" spans="2:62" s="17" customFormat="1" ht="35.1" hidden="1" customHeight="1" x14ac:dyDescent="0.35">
      <c r="B54" s="107">
        <v>43722</v>
      </c>
      <c r="C54" s="114">
        <v>399.82171305999998</v>
      </c>
      <c r="D54" s="659">
        <v>141.8223117</v>
      </c>
      <c r="E54" s="659">
        <v>67.325543210000006</v>
      </c>
      <c r="F54" s="659">
        <v>90.658154699999997</v>
      </c>
      <c r="G54" s="659">
        <v>42.913608070000002</v>
      </c>
      <c r="H54" s="659">
        <v>21.17427275</v>
      </c>
      <c r="I54" s="659">
        <v>18.611616489999999</v>
      </c>
      <c r="J54" s="659">
        <v>17.316206139999998</v>
      </c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</row>
    <row r="55" spans="2:62" s="17" customFormat="1" ht="35.1" hidden="1" customHeight="1" x14ac:dyDescent="0.35">
      <c r="B55" s="108">
        <v>43754</v>
      </c>
      <c r="C55" s="115">
        <v>377.22152376999998</v>
      </c>
      <c r="D55" s="660">
        <v>112.671842</v>
      </c>
      <c r="E55" s="660">
        <v>55.714668109999998</v>
      </c>
      <c r="F55" s="660">
        <v>77.985142519999997</v>
      </c>
      <c r="G55" s="660">
        <v>63.541165489999997</v>
      </c>
      <c r="H55" s="660">
        <v>22.887834120000001</v>
      </c>
      <c r="I55" s="660">
        <v>26.629426219999999</v>
      </c>
      <c r="J55" s="660">
        <v>17.79144531</v>
      </c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</row>
    <row r="56" spans="2:62" s="17" customFormat="1" ht="35.1" hidden="1" customHeight="1" x14ac:dyDescent="0.35">
      <c r="B56" s="107">
        <v>43786</v>
      </c>
      <c r="C56" s="114">
        <v>380.88809644000003</v>
      </c>
      <c r="D56" s="659">
        <v>103.58235089999999</v>
      </c>
      <c r="E56" s="659">
        <v>58.318867660000002</v>
      </c>
      <c r="F56" s="659">
        <v>75.620296490000001</v>
      </c>
      <c r="G56" s="659">
        <v>72.864959519999999</v>
      </c>
      <c r="H56" s="659">
        <v>24.80673504</v>
      </c>
      <c r="I56" s="659">
        <v>25.908408560000002</v>
      </c>
      <c r="J56" s="659">
        <v>19.78647827</v>
      </c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</row>
    <row r="57" spans="2:62" s="17" customFormat="1" ht="35.1" hidden="1" customHeight="1" x14ac:dyDescent="0.35">
      <c r="B57" s="108">
        <v>43818</v>
      </c>
      <c r="C57" s="115">
        <v>359.48910518000002</v>
      </c>
      <c r="D57" s="660">
        <v>112.06937550000001</v>
      </c>
      <c r="E57" s="660">
        <v>62.444668739999997</v>
      </c>
      <c r="F57" s="660">
        <v>76.959406299999998</v>
      </c>
      <c r="G57" s="660">
        <v>45.725894480000001</v>
      </c>
      <c r="H57" s="660">
        <v>20.447831260000001</v>
      </c>
      <c r="I57" s="660">
        <v>27.741928900000001</v>
      </c>
      <c r="J57" s="660">
        <v>14.1</v>
      </c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</row>
    <row r="58" spans="2:62" s="106" customFormat="1" ht="35.1" hidden="1" customHeight="1" x14ac:dyDescent="0.4">
      <c r="B58" s="105">
        <v>2020</v>
      </c>
      <c r="C58" s="113"/>
      <c r="D58" s="658"/>
      <c r="E58" s="658"/>
      <c r="F58" s="658"/>
      <c r="G58" s="658"/>
      <c r="H58" s="658"/>
      <c r="I58" s="658"/>
      <c r="J58" s="6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</row>
    <row r="59" spans="2:62" s="17" customFormat="1" ht="35.1" hidden="1" customHeight="1" x14ac:dyDescent="0.35">
      <c r="B59" s="107">
        <v>43831</v>
      </c>
      <c r="C59" s="114">
        <v>418.1</v>
      </c>
      <c r="D59" s="659">
        <v>149.4</v>
      </c>
      <c r="E59" s="659">
        <v>84.1</v>
      </c>
      <c r="F59" s="659">
        <v>85.6</v>
      </c>
      <c r="G59" s="659">
        <v>45.2</v>
      </c>
      <c r="H59" s="659">
        <v>19.399999999999999</v>
      </c>
      <c r="I59" s="659">
        <v>21.9</v>
      </c>
      <c r="J59" s="659">
        <v>12.5</v>
      </c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</row>
    <row r="60" spans="2:62" s="17" customFormat="1" ht="35.1" hidden="1" customHeight="1" x14ac:dyDescent="0.35">
      <c r="B60" s="108">
        <v>43863</v>
      </c>
      <c r="C60" s="115">
        <v>335.1</v>
      </c>
      <c r="D60" s="660">
        <v>107.7</v>
      </c>
      <c r="E60" s="660">
        <v>58.5</v>
      </c>
      <c r="F60" s="660">
        <v>75</v>
      </c>
      <c r="G60" s="660">
        <v>44.8</v>
      </c>
      <c r="H60" s="660">
        <v>17.399999999999999</v>
      </c>
      <c r="I60" s="660">
        <v>21.1</v>
      </c>
      <c r="J60" s="660">
        <v>10.6</v>
      </c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</row>
    <row r="61" spans="2:62" s="17" customFormat="1" ht="35.1" hidden="1" customHeight="1" x14ac:dyDescent="0.35">
      <c r="B61" s="107">
        <v>43895</v>
      </c>
      <c r="C61" s="114">
        <v>152.80000000000001</v>
      </c>
      <c r="D61" s="659">
        <v>39.9</v>
      </c>
      <c r="E61" s="659">
        <v>29.6</v>
      </c>
      <c r="F61" s="659">
        <v>35.700000000000003</v>
      </c>
      <c r="G61" s="659">
        <v>25.7</v>
      </c>
      <c r="H61" s="659">
        <v>9</v>
      </c>
      <c r="I61" s="659">
        <v>7.2</v>
      </c>
      <c r="J61" s="659">
        <v>5.7</v>
      </c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</row>
    <row r="62" spans="2:62" s="17" customFormat="1" ht="35.1" hidden="1" customHeight="1" x14ac:dyDescent="0.35">
      <c r="B62" s="108">
        <v>43927</v>
      </c>
      <c r="C62" s="115">
        <v>0</v>
      </c>
      <c r="D62" s="660">
        <v>0</v>
      </c>
      <c r="E62" s="660">
        <v>0</v>
      </c>
      <c r="F62" s="660">
        <v>0</v>
      </c>
      <c r="G62" s="660">
        <v>0</v>
      </c>
      <c r="H62" s="660">
        <v>0</v>
      </c>
      <c r="I62" s="660">
        <v>0</v>
      </c>
      <c r="J62" s="660">
        <v>0</v>
      </c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</row>
    <row r="63" spans="2:62" s="17" customFormat="1" ht="35.1" hidden="1" customHeight="1" x14ac:dyDescent="0.35">
      <c r="B63" s="107">
        <v>43959</v>
      </c>
      <c r="C63" s="114">
        <v>0</v>
      </c>
      <c r="D63" s="659">
        <v>0</v>
      </c>
      <c r="E63" s="659">
        <v>0</v>
      </c>
      <c r="F63" s="659">
        <v>0</v>
      </c>
      <c r="G63" s="659">
        <v>0</v>
      </c>
      <c r="H63" s="659">
        <v>0</v>
      </c>
      <c r="I63" s="659">
        <v>0</v>
      </c>
      <c r="J63" s="659">
        <v>0</v>
      </c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</row>
    <row r="64" spans="2:62" s="17" customFormat="1" ht="35.1" hidden="1" customHeight="1" x14ac:dyDescent="0.35">
      <c r="B64" s="108">
        <v>43991</v>
      </c>
      <c r="C64" s="115">
        <v>47.1</v>
      </c>
      <c r="D64" s="660">
        <v>20</v>
      </c>
      <c r="E64" s="660">
        <v>3.6</v>
      </c>
      <c r="F64" s="660">
        <v>12.7</v>
      </c>
      <c r="G64" s="660">
        <v>3.7</v>
      </c>
      <c r="H64" s="660">
        <v>4.9000000000000004</v>
      </c>
      <c r="I64" s="660">
        <v>1.9</v>
      </c>
      <c r="J64" s="660">
        <v>0.3</v>
      </c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</row>
    <row r="65" spans="2:62" s="17" customFormat="1" ht="35.1" hidden="1" customHeight="1" x14ac:dyDescent="0.35">
      <c r="B65" s="107">
        <v>44023</v>
      </c>
      <c r="C65" s="114">
        <v>30</v>
      </c>
      <c r="D65" s="659">
        <v>13</v>
      </c>
      <c r="E65" s="659">
        <v>1.9</v>
      </c>
      <c r="F65" s="659">
        <v>9.6</v>
      </c>
      <c r="G65" s="659">
        <v>1.7</v>
      </c>
      <c r="H65" s="659">
        <v>1.9</v>
      </c>
      <c r="I65" s="659">
        <v>1.7</v>
      </c>
      <c r="J65" s="659">
        <v>0.2</v>
      </c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</row>
    <row r="66" spans="2:62" s="17" customFormat="1" ht="35.1" hidden="1" customHeight="1" x14ac:dyDescent="0.35">
      <c r="B66" s="108">
        <v>44055</v>
      </c>
      <c r="C66" s="115">
        <v>32.299999999999997</v>
      </c>
      <c r="D66" s="660">
        <v>15.2</v>
      </c>
      <c r="E66" s="660">
        <v>1.9</v>
      </c>
      <c r="F66" s="660">
        <v>8.6999999999999993</v>
      </c>
      <c r="G66" s="660">
        <v>1.8</v>
      </c>
      <c r="H66" s="660">
        <v>2</v>
      </c>
      <c r="I66" s="660">
        <v>1.5</v>
      </c>
      <c r="J66" s="660">
        <v>1.2</v>
      </c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</row>
    <row r="67" spans="2:62" s="17" customFormat="1" ht="35.1" hidden="1" customHeight="1" x14ac:dyDescent="0.35">
      <c r="B67" s="107">
        <v>44087</v>
      </c>
      <c r="C67" s="114">
        <v>41.300000000000004</v>
      </c>
      <c r="D67" s="659">
        <v>19.5</v>
      </c>
      <c r="E67" s="659">
        <v>2.1</v>
      </c>
      <c r="F67" s="659">
        <v>10.6</v>
      </c>
      <c r="G67" s="659">
        <v>2.2000000000000002</v>
      </c>
      <c r="H67" s="659">
        <v>2.4</v>
      </c>
      <c r="I67" s="659">
        <v>2.1</v>
      </c>
      <c r="J67" s="659">
        <v>2.4</v>
      </c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</row>
    <row r="68" spans="2:62" s="17" customFormat="1" ht="35.1" hidden="1" customHeight="1" x14ac:dyDescent="0.35">
      <c r="B68" s="108">
        <v>44119</v>
      </c>
      <c r="C68" s="115">
        <v>52.3</v>
      </c>
      <c r="D68" s="660">
        <v>24.6</v>
      </c>
      <c r="E68" s="660">
        <v>2.9</v>
      </c>
      <c r="F68" s="660">
        <v>14.6</v>
      </c>
      <c r="G68" s="660">
        <v>2.5</v>
      </c>
      <c r="H68" s="660">
        <v>2.4</v>
      </c>
      <c r="I68" s="660">
        <v>1.8</v>
      </c>
      <c r="J68" s="660">
        <v>3.5</v>
      </c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</row>
    <row r="69" spans="2:62" s="17" customFormat="1" ht="35.1" hidden="1" customHeight="1" x14ac:dyDescent="0.35">
      <c r="B69" s="107">
        <v>44151</v>
      </c>
      <c r="C69" s="114">
        <v>59.3</v>
      </c>
      <c r="D69" s="659">
        <v>30</v>
      </c>
      <c r="E69" s="659">
        <v>3.9</v>
      </c>
      <c r="F69" s="659">
        <v>16</v>
      </c>
      <c r="G69" s="659">
        <v>2.9</v>
      </c>
      <c r="H69" s="659">
        <v>2.9</v>
      </c>
      <c r="I69" s="659">
        <v>1.9</v>
      </c>
      <c r="J69" s="659">
        <v>1.7</v>
      </c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</row>
    <row r="70" spans="2:62" s="17" customFormat="1" ht="35.1" hidden="1" customHeight="1" x14ac:dyDescent="0.35">
      <c r="B70" s="108">
        <v>44183</v>
      </c>
      <c r="C70" s="115">
        <v>70.399999999999991</v>
      </c>
      <c r="D70" s="660">
        <v>32.799999999999997</v>
      </c>
      <c r="E70" s="660">
        <v>4.3</v>
      </c>
      <c r="F70" s="660">
        <v>20.5</v>
      </c>
      <c r="G70" s="660">
        <v>3.8</v>
      </c>
      <c r="H70" s="660">
        <v>3.7</v>
      </c>
      <c r="I70" s="660">
        <v>2.8</v>
      </c>
      <c r="J70" s="660">
        <v>2.5</v>
      </c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</row>
    <row r="71" spans="2:62" s="106" customFormat="1" ht="35.1" hidden="1" customHeight="1" x14ac:dyDescent="0.4">
      <c r="B71" s="105">
        <v>2021</v>
      </c>
      <c r="C71" s="113"/>
      <c r="D71" s="658"/>
      <c r="E71" s="658"/>
      <c r="F71" s="658"/>
      <c r="G71" s="658"/>
      <c r="H71" s="658"/>
      <c r="I71" s="658"/>
      <c r="J71" s="658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</row>
    <row r="72" spans="2:62" s="17" customFormat="1" ht="35.1" hidden="1" customHeight="1" x14ac:dyDescent="0.35">
      <c r="B72" s="107">
        <v>44197</v>
      </c>
      <c r="C72" s="114">
        <v>84.461898314123673</v>
      </c>
      <c r="D72" s="659">
        <v>42.888623348669334</v>
      </c>
      <c r="E72" s="659">
        <v>6.2687173768156423</v>
      </c>
      <c r="F72" s="659">
        <v>22.255427375681531</v>
      </c>
      <c r="G72" s="659">
        <v>3.8957395902506526</v>
      </c>
      <c r="H72" s="659">
        <v>4.3339070659533814</v>
      </c>
      <c r="I72" s="659">
        <v>2.755948851422751</v>
      </c>
      <c r="J72" s="659">
        <v>2.0635347053303779</v>
      </c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</row>
    <row r="73" spans="2:62" s="17" customFormat="1" ht="35.1" hidden="1" customHeight="1" x14ac:dyDescent="0.35">
      <c r="B73" s="108">
        <v>44229</v>
      </c>
      <c r="C73" s="115">
        <v>72.228796953683229</v>
      </c>
      <c r="D73" s="660">
        <v>34.541648841690545</v>
      </c>
      <c r="E73" s="660">
        <v>5.1101648800274537</v>
      </c>
      <c r="F73" s="660">
        <v>19.858220577400061</v>
      </c>
      <c r="G73" s="660">
        <v>3.7329021577212607</v>
      </c>
      <c r="H73" s="660">
        <v>3.7776724337377559</v>
      </c>
      <c r="I73" s="660">
        <v>2.9460965236496643</v>
      </c>
      <c r="J73" s="660">
        <v>2.2620915394564833</v>
      </c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</row>
    <row r="74" spans="2:62" s="17" customFormat="1" ht="35.1" hidden="1" customHeight="1" x14ac:dyDescent="0.35">
      <c r="B74" s="107">
        <v>44261</v>
      </c>
      <c r="C74" s="114">
        <v>91.802478212699711</v>
      </c>
      <c r="D74" s="659">
        <v>42.023119231723982</v>
      </c>
      <c r="E74" s="659">
        <v>6.8298066578605718</v>
      </c>
      <c r="F74" s="659">
        <v>26.587926754341687</v>
      </c>
      <c r="G74" s="659">
        <v>5.0335880227003216</v>
      </c>
      <c r="H74" s="659">
        <v>5.1193728482908218</v>
      </c>
      <c r="I74" s="659">
        <v>3.6109508256848373</v>
      </c>
      <c r="J74" s="659">
        <v>2.5977138720974855</v>
      </c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</row>
    <row r="75" spans="2:62" s="17" customFormat="1" ht="35.1" hidden="1" customHeight="1" x14ac:dyDescent="0.35">
      <c r="B75" s="108">
        <v>44293</v>
      </c>
      <c r="C75" s="115">
        <v>87.062069004356559</v>
      </c>
      <c r="D75" s="660">
        <v>40.024801097775963</v>
      </c>
      <c r="E75" s="660">
        <v>6.4051576928519189</v>
      </c>
      <c r="F75" s="660">
        <v>24.729077240468797</v>
      </c>
      <c r="G75" s="660">
        <v>5.0999173202946331</v>
      </c>
      <c r="H75" s="660">
        <v>5.132759143150091</v>
      </c>
      <c r="I75" s="660">
        <v>3.3205777620113279</v>
      </c>
      <c r="J75" s="660">
        <v>2.3497787478038332</v>
      </c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</row>
    <row r="76" spans="2:62" s="17" customFormat="1" ht="35.1" hidden="1" customHeight="1" x14ac:dyDescent="0.35">
      <c r="B76" s="107">
        <v>44325</v>
      </c>
      <c r="C76" s="114">
        <v>111.62488506638996</v>
      </c>
      <c r="D76" s="659">
        <v>52.22329589277647</v>
      </c>
      <c r="E76" s="659">
        <v>11.215119911694035</v>
      </c>
      <c r="F76" s="659">
        <v>26.468384567270466</v>
      </c>
      <c r="G76" s="659">
        <v>6.5901635235483971</v>
      </c>
      <c r="H76" s="659">
        <v>6.7156402207575185</v>
      </c>
      <c r="I76" s="659">
        <v>3.7804571871389774</v>
      </c>
      <c r="J76" s="659">
        <v>4.6318237632040944</v>
      </c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</row>
    <row r="77" spans="2:62" s="17" customFormat="1" ht="35.1" hidden="1" customHeight="1" x14ac:dyDescent="0.35">
      <c r="B77" s="108">
        <v>44357</v>
      </c>
      <c r="C77" s="115">
        <v>175.59659357208955</v>
      </c>
      <c r="D77" s="660">
        <v>79.205963450405704</v>
      </c>
      <c r="E77" s="660">
        <v>28.49783874736562</v>
      </c>
      <c r="F77" s="660">
        <v>38.237857665903981</v>
      </c>
      <c r="G77" s="660">
        <v>10.54654943363181</v>
      </c>
      <c r="H77" s="660">
        <v>10.99608050167414</v>
      </c>
      <c r="I77" s="660">
        <v>4.9676149497418853</v>
      </c>
      <c r="J77" s="660">
        <v>3.1446888233664221</v>
      </c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</row>
    <row r="78" spans="2:62" s="17" customFormat="1" ht="35.1" hidden="1" customHeight="1" x14ac:dyDescent="0.35">
      <c r="B78" s="107">
        <v>44389</v>
      </c>
      <c r="C78" s="114">
        <v>255.88397739806797</v>
      </c>
      <c r="D78" s="659">
        <v>123.79562832957262</v>
      </c>
      <c r="E78" s="659">
        <v>41.262642129793043</v>
      </c>
      <c r="F78" s="659">
        <v>52.574410269219484</v>
      </c>
      <c r="G78" s="659">
        <v>13.642685049717858</v>
      </c>
      <c r="H78" s="659">
        <v>13.542944673268977</v>
      </c>
      <c r="I78" s="659">
        <v>6.2746565249687904</v>
      </c>
      <c r="J78" s="659">
        <v>4.7910104215271794</v>
      </c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</row>
    <row r="79" spans="2:62" s="17" customFormat="1" ht="35.1" hidden="1" customHeight="1" x14ac:dyDescent="0.35">
      <c r="B79" s="108">
        <v>44421</v>
      </c>
      <c r="C79" s="115">
        <v>382.55189756378968</v>
      </c>
      <c r="D79" s="660">
        <v>191.39171502204997</v>
      </c>
      <c r="E79" s="660">
        <v>55.599858210852958</v>
      </c>
      <c r="F79" s="660">
        <v>73.224351380976415</v>
      </c>
      <c r="G79" s="660">
        <v>20.963532229176959</v>
      </c>
      <c r="H79" s="660">
        <v>19.181034982150582</v>
      </c>
      <c r="I79" s="660">
        <v>10.2056049533006</v>
      </c>
      <c r="J79" s="660">
        <v>11.985800785282187</v>
      </c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</row>
    <row r="80" spans="2:62" s="17" customFormat="1" ht="35.1" hidden="1" customHeight="1" x14ac:dyDescent="0.35">
      <c r="B80" s="107">
        <v>44453</v>
      </c>
      <c r="C80" s="114">
        <v>307.12772844384222</v>
      </c>
      <c r="D80" s="659">
        <v>114.01661970738536</v>
      </c>
      <c r="E80" s="659">
        <v>45.00385544094501</v>
      </c>
      <c r="F80" s="659">
        <v>101.64570259966411</v>
      </c>
      <c r="G80" s="659">
        <v>18.247757351210605</v>
      </c>
      <c r="H80" s="659">
        <v>13.065847424450645</v>
      </c>
      <c r="I80" s="659">
        <v>8.3498135214009519</v>
      </c>
      <c r="J80" s="659">
        <v>6.7981323987855209</v>
      </c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</row>
    <row r="81" spans="2:62" s="17" customFormat="1" ht="35.1" hidden="1" customHeight="1" x14ac:dyDescent="0.35">
      <c r="B81" s="108">
        <v>44485</v>
      </c>
      <c r="C81" s="115">
        <v>312.23880254559714</v>
      </c>
      <c r="D81" s="660">
        <v>102.40770062738218</v>
      </c>
      <c r="E81" s="660">
        <v>47.818999040601206</v>
      </c>
      <c r="F81" s="660">
        <v>103.29559159159261</v>
      </c>
      <c r="G81" s="660">
        <v>29.24916103346726</v>
      </c>
      <c r="H81" s="660">
        <v>13.968647457227881</v>
      </c>
      <c r="I81" s="660">
        <v>8.4885517100629997</v>
      </c>
      <c r="J81" s="660">
        <v>7.010151085263006</v>
      </c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</row>
    <row r="82" spans="2:62" s="17" customFormat="1" ht="35.1" hidden="1" customHeight="1" x14ac:dyDescent="0.35">
      <c r="B82" s="107">
        <v>44517</v>
      </c>
      <c r="C82" s="114">
        <v>293.68382578552712</v>
      </c>
      <c r="D82" s="659">
        <v>89.03518580429521</v>
      </c>
      <c r="E82" s="659">
        <v>40.367026568966111</v>
      </c>
      <c r="F82" s="659">
        <v>98.128663193109787</v>
      </c>
      <c r="G82" s="659">
        <v>36.093736654841756</v>
      </c>
      <c r="H82" s="659">
        <v>14.200839153109348</v>
      </c>
      <c r="I82" s="659">
        <v>10.494908549286631</v>
      </c>
      <c r="J82" s="659">
        <v>5.3634658619182884</v>
      </c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</row>
    <row r="83" spans="2:62" s="17" customFormat="1" ht="35.1" hidden="1" customHeight="1" x14ac:dyDescent="0.35">
      <c r="B83" s="108">
        <v>44549</v>
      </c>
      <c r="C83" s="115">
        <v>258.49757540906501</v>
      </c>
      <c r="D83" s="660">
        <v>95.980280949798924</v>
      </c>
      <c r="E83" s="660">
        <v>42.692563557621284</v>
      </c>
      <c r="F83" s="660">
        <v>67.906825664123545</v>
      </c>
      <c r="G83" s="660">
        <v>24.483387997067922</v>
      </c>
      <c r="H83" s="660">
        <v>12.726275470073539</v>
      </c>
      <c r="I83" s="660">
        <v>8.5567754548051678</v>
      </c>
      <c r="J83" s="660">
        <v>6.1514663155746101</v>
      </c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</row>
    <row r="84" spans="2:62" s="106" customFormat="1" ht="35.1" hidden="1" customHeight="1" x14ac:dyDescent="0.4">
      <c r="B84" s="105">
        <v>2022</v>
      </c>
      <c r="C84" s="113"/>
      <c r="D84" s="658"/>
      <c r="E84" s="658"/>
      <c r="F84" s="658"/>
      <c r="G84" s="658"/>
      <c r="H84" s="658"/>
      <c r="I84" s="658"/>
      <c r="J84" s="658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</row>
    <row r="85" spans="2:62" s="17" customFormat="1" ht="35.1" hidden="1" customHeight="1" x14ac:dyDescent="0.35">
      <c r="B85" s="107">
        <v>44562</v>
      </c>
      <c r="C85" s="114">
        <v>221.0849523897507</v>
      </c>
      <c r="D85" s="659">
        <v>88.022258318860239</v>
      </c>
      <c r="E85" s="659">
        <v>38.268939011937704</v>
      </c>
      <c r="F85" s="659">
        <v>52.30479497337361</v>
      </c>
      <c r="G85" s="659">
        <v>20.294187617648635</v>
      </c>
      <c r="H85" s="659">
        <v>11.220468745854506</v>
      </c>
      <c r="I85" s="659">
        <v>6.5082499142052441</v>
      </c>
      <c r="J85" s="659">
        <v>4.4660538078707503</v>
      </c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</row>
    <row r="86" spans="2:62" s="17" customFormat="1" ht="35.1" hidden="1" customHeight="1" x14ac:dyDescent="0.35">
      <c r="B86" s="108">
        <v>44594</v>
      </c>
      <c r="C86" s="116">
        <v>201.23725511938952</v>
      </c>
      <c r="D86" s="661">
        <v>76.210251639820342</v>
      </c>
      <c r="E86" s="660">
        <v>34.995837348924375</v>
      </c>
      <c r="F86" s="660">
        <v>51.389899781681528</v>
      </c>
      <c r="G86" s="660">
        <v>16.842049658292034</v>
      </c>
      <c r="H86" s="660">
        <v>10.120423736193043</v>
      </c>
      <c r="I86" s="660">
        <v>7.2908337856857282</v>
      </c>
      <c r="J86" s="661">
        <v>4.3879591687924568</v>
      </c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</row>
    <row r="87" spans="2:62" s="17" customFormat="1" ht="35.1" hidden="1" customHeight="1" x14ac:dyDescent="0.35">
      <c r="B87" s="107">
        <v>44626</v>
      </c>
      <c r="C87" s="114">
        <v>367.32558094286151</v>
      </c>
      <c r="D87" s="659">
        <v>117.38553389632098</v>
      </c>
      <c r="E87" s="659">
        <v>89.780304158457085</v>
      </c>
      <c r="F87" s="659">
        <v>80.21304891002265</v>
      </c>
      <c r="G87" s="659">
        <v>37.722126817848682</v>
      </c>
      <c r="H87" s="659">
        <v>20.896968741289065</v>
      </c>
      <c r="I87" s="659">
        <v>13.227598418923048</v>
      </c>
      <c r="J87" s="659">
        <v>8.1</v>
      </c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</row>
    <row r="88" spans="2:62" s="17" customFormat="1" ht="35.1" hidden="1" customHeight="1" x14ac:dyDescent="0.35">
      <c r="B88" s="108">
        <v>44658</v>
      </c>
      <c r="C88" s="116">
        <v>274.23321894547712</v>
      </c>
      <c r="D88" s="661">
        <v>90.459298746343876</v>
      </c>
      <c r="E88" s="660">
        <v>37.881183310744952</v>
      </c>
      <c r="F88" s="660">
        <v>64.76563296767425</v>
      </c>
      <c r="G88" s="660">
        <v>43.363396222772522</v>
      </c>
      <c r="H88" s="660">
        <v>16.650591279570357</v>
      </c>
      <c r="I88" s="660">
        <v>12.250785268379815</v>
      </c>
      <c r="J88" s="661">
        <v>8.8623311499913342</v>
      </c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</row>
    <row r="89" spans="2:62" s="17" customFormat="1" ht="35.1" hidden="1" customHeight="1" x14ac:dyDescent="0.35">
      <c r="B89" s="107">
        <v>44690</v>
      </c>
      <c r="C89" s="114">
        <v>419.30582140817705</v>
      </c>
      <c r="D89" s="659">
        <v>146.02973965503915</v>
      </c>
      <c r="E89" s="659">
        <v>78.678711359673457</v>
      </c>
      <c r="F89" s="659">
        <v>91.048632895809362</v>
      </c>
      <c r="G89" s="659">
        <v>49.829560502836834</v>
      </c>
      <c r="H89" s="659">
        <v>24.457493799623762</v>
      </c>
      <c r="I89" s="659">
        <v>17.626631849891339</v>
      </c>
      <c r="J89" s="659">
        <v>11.635051345303086</v>
      </c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</row>
    <row r="90" spans="2:62" s="17" customFormat="1" ht="35.1" hidden="1" customHeight="1" x14ac:dyDescent="0.35">
      <c r="B90" s="108">
        <v>44722</v>
      </c>
      <c r="C90" s="116">
        <v>428.41782242760775</v>
      </c>
      <c r="D90" s="661">
        <v>138.06838274051586</v>
      </c>
      <c r="E90" s="660">
        <v>85.13031605275377</v>
      </c>
      <c r="F90" s="660">
        <v>108.66210775834315</v>
      </c>
      <c r="G90" s="660">
        <v>40.253099752845479</v>
      </c>
      <c r="H90" s="660">
        <v>26.519657144314706</v>
      </c>
      <c r="I90" s="660">
        <v>18.151987435932703</v>
      </c>
      <c r="J90" s="661">
        <v>11.632271542902069</v>
      </c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</row>
    <row r="91" spans="2:62" s="17" customFormat="1" ht="35.1" hidden="1" customHeight="1" x14ac:dyDescent="0.35">
      <c r="B91" s="107">
        <v>44754</v>
      </c>
      <c r="C91" s="114">
        <v>530.20000000000005</v>
      </c>
      <c r="D91" s="659">
        <v>199.8</v>
      </c>
      <c r="E91" s="659">
        <v>108.5</v>
      </c>
      <c r="F91" s="659">
        <v>124.1</v>
      </c>
      <c r="G91" s="659">
        <v>33.4</v>
      </c>
      <c r="H91" s="659">
        <v>29</v>
      </c>
      <c r="I91" s="659">
        <v>19.7</v>
      </c>
      <c r="J91" s="659">
        <v>15.7</v>
      </c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</row>
    <row r="92" spans="2:62" s="17" customFormat="1" ht="35.1" hidden="1" customHeight="1" x14ac:dyDescent="0.35">
      <c r="B92" s="108">
        <v>44786</v>
      </c>
      <c r="C92" s="116">
        <v>665.6</v>
      </c>
      <c r="D92" s="661">
        <v>260.10000000000002</v>
      </c>
      <c r="E92" s="660">
        <v>146.1</v>
      </c>
      <c r="F92" s="660">
        <v>142.19999999999999</v>
      </c>
      <c r="G92" s="660">
        <v>46.7</v>
      </c>
      <c r="H92" s="660">
        <v>28.9</v>
      </c>
      <c r="I92" s="660">
        <v>24.2</v>
      </c>
      <c r="J92" s="661">
        <v>17.399999999999999</v>
      </c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</row>
    <row r="93" spans="2:62" s="17" customFormat="1" ht="35.1" hidden="1" customHeight="1" x14ac:dyDescent="0.35">
      <c r="B93" s="107">
        <v>44818</v>
      </c>
      <c r="C93" s="114">
        <v>470.90000000000003</v>
      </c>
      <c r="D93" s="659">
        <v>152.80000000000001</v>
      </c>
      <c r="E93" s="659">
        <v>94.8</v>
      </c>
      <c r="F93" s="659">
        <v>116.4</v>
      </c>
      <c r="G93" s="659">
        <v>46.1</v>
      </c>
      <c r="H93" s="659">
        <v>24.1</v>
      </c>
      <c r="I93" s="659">
        <v>21.2</v>
      </c>
      <c r="J93" s="659">
        <v>15.5</v>
      </c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</row>
    <row r="94" spans="2:62" s="17" customFormat="1" ht="35.1" hidden="1" customHeight="1" x14ac:dyDescent="0.35">
      <c r="B94" s="108">
        <v>44850</v>
      </c>
      <c r="C94" s="115">
        <v>460.72230000000002</v>
      </c>
      <c r="D94" s="660">
        <v>138.5633</v>
      </c>
      <c r="E94" s="660">
        <v>74.304000000000002</v>
      </c>
      <c r="F94" s="660">
        <v>104.17</v>
      </c>
      <c r="G94" s="660">
        <v>72.334999999999994</v>
      </c>
      <c r="H94" s="660">
        <v>28.1</v>
      </c>
      <c r="I94" s="660">
        <v>26.29</v>
      </c>
      <c r="J94" s="660">
        <v>16.96</v>
      </c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</row>
    <row r="95" spans="2:62" s="17" customFormat="1" ht="35.1" hidden="1" customHeight="1" x14ac:dyDescent="0.35">
      <c r="B95" s="107">
        <v>44882</v>
      </c>
      <c r="C95" s="114">
        <v>430.26207734053332</v>
      </c>
      <c r="D95" s="659">
        <v>118.27906145169855</v>
      </c>
      <c r="E95" s="659">
        <v>68.179252291029528</v>
      </c>
      <c r="F95" s="659">
        <v>95.13343307173318</v>
      </c>
      <c r="G95" s="659">
        <v>76.085934408392134</v>
      </c>
      <c r="H95" s="659">
        <v>29.857907112574246</v>
      </c>
      <c r="I95" s="659">
        <v>24.527843842969713</v>
      </c>
      <c r="J95" s="659">
        <v>18.198645162135989</v>
      </c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</row>
    <row r="96" spans="2:62" s="17" customFormat="1" ht="35.1" hidden="1" customHeight="1" x14ac:dyDescent="0.35">
      <c r="B96" s="108">
        <v>44914</v>
      </c>
      <c r="C96" s="115">
        <v>439.04426882641252</v>
      </c>
      <c r="D96" s="660">
        <v>140.76981546851511</v>
      </c>
      <c r="E96" s="660">
        <v>71.60010357350707</v>
      </c>
      <c r="F96" s="660">
        <v>106.54498804200513</v>
      </c>
      <c r="G96" s="660">
        <v>53.252568087152532</v>
      </c>
      <c r="H96" s="660">
        <v>26.163526517470356</v>
      </c>
      <c r="I96" s="660">
        <v>25.287910742901115</v>
      </c>
      <c r="J96" s="660">
        <v>15.425356394861232</v>
      </c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</row>
    <row r="97" spans="2:62" s="106" customFormat="1" ht="35.1" hidden="1" customHeight="1" x14ac:dyDescent="0.4">
      <c r="B97" s="105" t="s">
        <v>232</v>
      </c>
      <c r="C97" s="113"/>
      <c r="D97" s="658"/>
      <c r="E97" s="658"/>
      <c r="F97" s="658"/>
      <c r="G97" s="658"/>
      <c r="H97" s="658"/>
      <c r="I97" s="658"/>
      <c r="J97" s="658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</row>
    <row r="98" spans="2:62" s="17" customFormat="1" ht="35.1" hidden="1" customHeight="1" x14ac:dyDescent="0.35">
      <c r="B98" s="107">
        <v>44927</v>
      </c>
      <c r="C98" s="114">
        <v>466.1</v>
      </c>
      <c r="D98" s="659">
        <v>169.1</v>
      </c>
      <c r="E98" s="659">
        <v>71.349999999999994</v>
      </c>
      <c r="F98" s="659">
        <v>103.7</v>
      </c>
      <c r="G98" s="659">
        <v>59.2</v>
      </c>
      <c r="H98" s="659">
        <v>24.9</v>
      </c>
      <c r="I98" s="659">
        <v>23.1</v>
      </c>
      <c r="J98" s="659">
        <v>14.724356595771955</v>
      </c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</row>
    <row r="99" spans="2:62" s="17" customFormat="1" ht="35.1" hidden="1" customHeight="1" x14ac:dyDescent="0.35">
      <c r="B99" s="108">
        <v>44958</v>
      </c>
      <c r="C99" s="116">
        <v>426.28</v>
      </c>
      <c r="D99" s="661">
        <v>131.80000000000001</v>
      </c>
      <c r="E99" s="660">
        <v>72.349999999999994</v>
      </c>
      <c r="F99" s="660">
        <v>99.48</v>
      </c>
      <c r="G99" s="660">
        <v>57.87</v>
      </c>
      <c r="H99" s="660">
        <v>24.38</v>
      </c>
      <c r="I99" s="660">
        <v>27.09</v>
      </c>
      <c r="J99" s="661">
        <v>13.28</v>
      </c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</row>
    <row r="100" spans="2:62" s="17" customFormat="1" ht="35.1" hidden="1" customHeight="1" x14ac:dyDescent="0.35">
      <c r="B100" s="107">
        <v>44986</v>
      </c>
      <c r="C100" s="117">
        <v>519.20000000000005</v>
      </c>
      <c r="D100" s="659">
        <v>139.19999999999999</v>
      </c>
      <c r="E100" s="659">
        <v>86.15</v>
      </c>
      <c r="F100" s="659">
        <v>125.5</v>
      </c>
      <c r="G100" s="659">
        <v>80.8</v>
      </c>
      <c r="H100" s="659">
        <v>35.29</v>
      </c>
      <c r="I100" s="659">
        <v>34</v>
      </c>
      <c r="J100" s="662">
        <v>18.25</v>
      </c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</row>
    <row r="101" spans="2:62" s="17" customFormat="1" ht="35.1" hidden="1" customHeight="1" x14ac:dyDescent="0.35">
      <c r="B101" s="108">
        <v>45017</v>
      </c>
      <c r="C101" s="115">
        <v>455.4</v>
      </c>
      <c r="D101" s="660">
        <v>138.62060212523164</v>
      </c>
      <c r="E101" s="660">
        <v>66.650000000000006</v>
      </c>
      <c r="F101" s="660">
        <v>98.477676197197184</v>
      </c>
      <c r="G101" s="660">
        <v>77.2</v>
      </c>
      <c r="H101" s="660">
        <v>27.899145838999001</v>
      </c>
      <c r="I101" s="660">
        <v>29.531188677863796</v>
      </c>
      <c r="J101" s="661">
        <v>17.063989223962501</v>
      </c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</row>
    <row r="102" spans="2:62" s="17" customFormat="1" ht="35.1" hidden="1" customHeight="1" x14ac:dyDescent="0.35">
      <c r="B102" s="107">
        <v>45047</v>
      </c>
      <c r="C102" s="114">
        <v>512.9</v>
      </c>
      <c r="D102" s="659">
        <v>141.30000000000001</v>
      </c>
      <c r="E102" s="659">
        <v>86.8</v>
      </c>
      <c r="F102" s="659">
        <v>116.76927620663987</v>
      </c>
      <c r="G102" s="659">
        <v>81.2</v>
      </c>
      <c r="H102" s="659">
        <v>32.630538170936134</v>
      </c>
      <c r="I102" s="659">
        <v>31.009458377929569</v>
      </c>
      <c r="J102" s="659">
        <v>23.188319189724368</v>
      </c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</row>
    <row r="103" spans="2:62" s="110" customFormat="1" ht="35.1" hidden="1" customHeight="1" x14ac:dyDescent="0.3">
      <c r="B103" s="108">
        <v>45078</v>
      </c>
      <c r="C103" s="115">
        <v>528.20000000000005</v>
      </c>
      <c r="D103" s="660">
        <v>167.6</v>
      </c>
      <c r="E103" s="660">
        <v>89.7</v>
      </c>
      <c r="F103" s="660">
        <v>134.79605724725198</v>
      </c>
      <c r="G103" s="660">
        <v>55.912141290250219</v>
      </c>
      <c r="H103" s="660">
        <v>33.093506105732757</v>
      </c>
      <c r="I103" s="660">
        <v>26.166514571410431</v>
      </c>
      <c r="J103" s="660">
        <v>20.970931133338251</v>
      </c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</row>
    <row r="104" spans="2:62" s="16" customFormat="1" ht="35.1" hidden="1" customHeight="1" x14ac:dyDescent="0.3">
      <c r="B104" s="107">
        <v>45108</v>
      </c>
      <c r="C104" s="114">
        <v>636.4</v>
      </c>
      <c r="D104" s="659">
        <v>230.4</v>
      </c>
      <c r="E104" s="659">
        <v>133.1</v>
      </c>
      <c r="F104" s="659">
        <v>142.6</v>
      </c>
      <c r="G104" s="659">
        <v>47.1</v>
      </c>
      <c r="H104" s="659">
        <v>34</v>
      </c>
      <c r="I104" s="659">
        <v>28.6</v>
      </c>
      <c r="J104" s="659">
        <v>20.6</v>
      </c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</row>
    <row r="105" spans="2:62" s="13" customFormat="1" ht="35.1" hidden="1" customHeight="1" x14ac:dyDescent="0.3">
      <c r="B105" s="108">
        <v>45139</v>
      </c>
      <c r="C105" s="116">
        <v>741.6</v>
      </c>
      <c r="D105" s="661">
        <v>276.2</v>
      </c>
      <c r="E105" s="660">
        <v>156.80000000000001</v>
      </c>
      <c r="F105" s="660">
        <v>160.6</v>
      </c>
      <c r="G105" s="660">
        <v>63.9</v>
      </c>
      <c r="H105" s="660">
        <v>32.4</v>
      </c>
      <c r="I105" s="660">
        <v>29.3</v>
      </c>
      <c r="J105" s="661">
        <v>22.4</v>
      </c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</row>
    <row r="106" spans="2:62" s="13" customFormat="1" ht="35.1" hidden="1" customHeight="1" x14ac:dyDescent="0.3">
      <c r="B106" s="107">
        <v>45170</v>
      </c>
      <c r="C106" s="117">
        <v>544.9</v>
      </c>
      <c r="D106" s="659">
        <v>170.5</v>
      </c>
      <c r="E106" s="659">
        <v>98.8</v>
      </c>
      <c r="F106" s="659">
        <v>131.1</v>
      </c>
      <c r="G106" s="659">
        <v>64.599999999999994</v>
      </c>
      <c r="H106" s="659">
        <v>28.3</v>
      </c>
      <c r="I106" s="659">
        <v>27</v>
      </c>
      <c r="J106" s="662">
        <v>24.6</v>
      </c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</row>
    <row r="107" spans="2:62" s="13" customFormat="1" ht="35.1" hidden="1" customHeight="1" x14ac:dyDescent="0.3">
      <c r="B107" s="108">
        <v>45200</v>
      </c>
      <c r="C107" s="115">
        <v>499.9</v>
      </c>
      <c r="D107" s="660">
        <v>135.00553333571739</v>
      </c>
      <c r="E107" s="660">
        <v>78.634035514929295</v>
      </c>
      <c r="F107" s="660">
        <v>112.13852787163974</v>
      </c>
      <c r="G107" s="660">
        <v>91.543001015288439</v>
      </c>
      <c r="H107" s="660">
        <v>31.291574009960701</v>
      </c>
      <c r="I107" s="660">
        <v>26.331451875563594</v>
      </c>
      <c r="J107" s="660">
        <v>25.005626540282709</v>
      </c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</row>
    <row r="108" spans="2:62" s="13" customFormat="1" ht="35.1" hidden="1" customHeight="1" x14ac:dyDescent="0.3">
      <c r="B108" s="107">
        <v>45231</v>
      </c>
      <c r="C108" s="114">
        <v>381.3</v>
      </c>
      <c r="D108" s="659">
        <v>110.18479440872639</v>
      </c>
      <c r="E108" s="659">
        <v>79.3</v>
      </c>
      <c r="F108" s="659">
        <v>97.483743782995234</v>
      </c>
      <c r="G108" s="659">
        <v>48.286462203746019</v>
      </c>
      <c r="H108" s="659">
        <v>16.570449945112248</v>
      </c>
      <c r="I108" s="659">
        <v>16.095080742548252</v>
      </c>
      <c r="J108" s="659">
        <v>13.4</v>
      </c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</row>
    <row r="109" spans="2:62" s="13" customFormat="1" ht="35.1" hidden="1" customHeight="1" x14ac:dyDescent="0.3">
      <c r="B109" s="109">
        <v>45261</v>
      </c>
      <c r="C109" s="445">
        <v>412.1</v>
      </c>
      <c r="D109" s="663">
        <v>137.16476809520879</v>
      </c>
      <c r="E109" s="663">
        <v>83.2</v>
      </c>
      <c r="F109" s="663">
        <v>109.69573677880817</v>
      </c>
      <c r="G109" s="663">
        <v>29.65262544386799</v>
      </c>
      <c r="H109" s="663">
        <v>18.598100440712663</v>
      </c>
      <c r="I109" s="663">
        <v>20.094755014157624</v>
      </c>
      <c r="J109" s="663">
        <v>13.666058471825965</v>
      </c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</row>
    <row r="110" spans="2:62" s="106" customFormat="1" ht="35.1" hidden="1" customHeight="1" x14ac:dyDescent="0.4">
      <c r="B110" s="105" t="s">
        <v>537</v>
      </c>
      <c r="C110" s="113"/>
      <c r="D110" s="658"/>
      <c r="E110" s="658"/>
      <c r="F110" s="658"/>
      <c r="G110" s="658"/>
      <c r="H110" s="658"/>
      <c r="I110" s="658"/>
      <c r="J110" s="658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</row>
    <row r="111" spans="2:62" s="17" customFormat="1" ht="35.1" hidden="1" customHeight="1" x14ac:dyDescent="0.35">
      <c r="B111" s="107">
        <v>45292</v>
      </c>
      <c r="C111" s="114">
        <v>464.23250768970706</v>
      </c>
      <c r="D111" s="659">
        <v>173.64986912042249</v>
      </c>
      <c r="E111" s="659">
        <v>95.619116678515141</v>
      </c>
      <c r="F111" s="659">
        <v>112.8125292137326</v>
      </c>
      <c r="G111" s="659">
        <v>30.788105997946325</v>
      </c>
      <c r="H111" s="659">
        <v>19.455105090018883</v>
      </c>
      <c r="I111" s="659">
        <v>20.124240115385856</v>
      </c>
      <c r="J111" s="659">
        <v>11.783541473685736</v>
      </c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</row>
    <row r="112" spans="2:62" s="17" customFormat="1" ht="35.1" hidden="1" customHeight="1" x14ac:dyDescent="0.35">
      <c r="B112" s="108">
        <v>45323</v>
      </c>
      <c r="C112" s="116">
        <v>460.43453629906315</v>
      </c>
      <c r="D112" s="661">
        <v>152.84710214574943</v>
      </c>
      <c r="E112" s="660">
        <v>104.67384565507325</v>
      </c>
      <c r="F112" s="660">
        <v>119.6959865662229</v>
      </c>
      <c r="G112" s="660">
        <v>29.935685487958278</v>
      </c>
      <c r="H112" s="660">
        <v>18.506587776287155</v>
      </c>
      <c r="I112" s="660">
        <v>24.295578387925875</v>
      </c>
      <c r="J112" s="661">
        <v>10.479750279846186</v>
      </c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</row>
    <row r="113" spans="2:62" s="17" customFormat="1" ht="35.1" hidden="1" customHeight="1" x14ac:dyDescent="0.35">
      <c r="B113" s="107">
        <v>45352</v>
      </c>
      <c r="C113" s="117">
        <v>396.26158708502777</v>
      </c>
      <c r="D113" s="659">
        <v>122.12783680899007</v>
      </c>
      <c r="E113" s="659">
        <v>82.063701400023504</v>
      </c>
      <c r="F113" s="659">
        <v>108.26198474423241</v>
      </c>
      <c r="G113" s="659">
        <v>36.319076984555394</v>
      </c>
      <c r="H113" s="659">
        <v>17.750836307522256</v>
      </c>
      <c r="I113" s="659">
        <v>18.903345213216422</v>
      </c>
      <c r="J113" s="662">
        <v>10.834805626487691</v>
      </c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</row>
    <row r="114" spans="2:62" s="17" customFormat="1" ht="35.1" hidden="1" customHeight="1" x14ac:dyDescent="0.35">
      <c r="B114" s="108">
        <v>45383</v>
      </c>
      <c r="C114" s="116">
        <v>441.1108527699912</v>
      </c>
      <c r="D114" s="661">
        <v>159.27319083081181</v>
      </c>
      <c r="E114" s="660">
        <v>81.519581210616295</v>
      </c>
      <c r="F114" s="660">
        <v>105.70438665709118</v>
      </c>
      <c r="G114" s="660">
        <v>34.205213423461032</v>
      </c>
      <c r="H114" s="660">
        <v>19.475582284376941</v>
      </c>
      <c r="I114" s="660">
        <v>26.946494916638056</v>
      </c>
      <c r="J114" s="661">
        <v>13.986403446995887</v>
      </c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</row>
    <row r="115" spans="2:62" s="16" customFormat="1" ht="35.1" hidden="1" customHeight="1" x14ac:dyDescent="0.3">
      <c r="B115" s="107">
        <v>45413</v>
      </c>
      <c r="C115" s="114">
        <v>446.74989701985328</v>
      </c>
      <c r="D115" s="659">
        <v>147.95531891404488</v>
      </c>
      <c r="E115" s="659">
        <v>97.35440485263247</v>
      </c>
      <c r="F115" s="659">
        <v>110.1866427057351</v>
      </c>
      <c r="G115" s="659">
        <v>35.507457305823486</v>
      </c>
      <c r="H115" s="659">
        <v>20.866906515305264</v>
      </c>
      <c r="I115" s="659">
        <v>20.763737381568415</v>
      </c>
      <c r="J115" s="659">
        <v>14.115429344743625</v>
      </c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</row>
    <row r="116" spans="2:62" s="13" customFormat="1" ht="35.1" hidden="1" customHeight="1" x14ac:dyDescent="0.3">
      <c r="B116" s="108">
        <v>45444</v>
      </c>
      <c r="C116" s="116">
        <v>535.85009377610277</v>
      </c>
      <c r="D116" s="661">
        <v>191.43646289934975</v>
      </c>
      <c r="E116" s="660">
        <v>107.81359400501951</v>
      </c>
      <c r="F116" s="660">
        <v>145.4195023005426</v>
      </c>
      <c r="G116" s="660">
        <v>28.000654844565162</v>
      </c>
      <c r="H116" s="660">
        <v>24.524166277431206</v>
      </c>
      <c r="I116" s="660">
        <v>23.240781859360062</v>
      </c>
      <c r="J116" s="661">
        <v>15.414931589834417</v>
      </c>
    </row>
    <row r="117" spans="2:62" s="13" customFormat="1" ht="35.1" hidden="1" customHeight="1" x14ac:dyDescent="0.3">
      <c r="B117" s="107">
        <v>45474</v>
      </c>
      <c r="C117" s="117">
        <v>612.42332578115702</v>
      </c>
      <c r="D117" s="659">
        <v>215.89291274462272</v>
      </c>
      <c r="E117" s="659">
        <v>153.83614924649723</v>
      </c>
      <c r="F117" s="659">
        <v>145.34158667396505</v>
      </c>
      <c r="G117" s="659">
        <v>31.344040099846453</v>
      </c>
      <c r="H117" s="659">
        <v>26.08501697270594</v>
      </c>
      <c r="I117" s="659">
        <v>22.430544860915838</v>
      </c>
      <c r="J117" s="662">
        <v>17.493075182603899</v>
      </c>
    </row>
    <row r="118" spans="2:62" s="13" customFormat="1" ht="35.1" hidden="1" customHeight="1" x14ac:dyDescent="0.3">
      <c r="B118" s="108">
        <v>45505</v>
      </c>
      <c r="C118" s="116">
        <v>728.48336348608063</v>
      </c>
      <c r="D118" s="661">
        <v>270.63602984769193</v>
      </c>
      <c r="E118" s="660">
        <v>160.71855590353309</v>
      </c>
      <c r="F118" s="660">
        <v>170.97907949307086</v>
      </c>
      <c r="G118" s="660">
        <v>42.592992553097915</v>
      </c>
      <c r="H118" s="660">
        <v>28.55849140743841</v>
      </c>
      <c r="I118" s="660">
        <v>32.829933138898603</v>
      </c>
      <c r="J118" s="661">
        <v>22.168281142349834</v>
      </c>
    </row>
    <row r="119" spans="2:62" s="13" customFormat="1" ht="35.1" hidden="1" customHeight="1" x14ac:dyDescent="0.3">
      <c r="B119" s="107">
        <v>45536</v>
      </c>
      <c r="C119" s="117">
        <v>492.08475044229266</v>
      </c>
      <c r="D119" s="659">
        <v>162.01829609291553</v>
      </c>
      <c r="E119" s="659">
        <v>100.91047950307959</v>
      </c>
      <c r="F119" s="659">
        <v>138.7582412801701</v>
      </c>
      <c r="G119" s="659">
        <v>30.205982393746353</v>
      </c>
      <c r="H119" s="659">
        <v>20.204153285683674</v>
      </c>
      <c r="I119" s="659">
        <v>23.183290744622958</v>
      </c>
      <c r="J119" s="662">
        <v>16.804307142074443</v>
      </c>
    </row>
    <row r="120" spans="2:62" s="13" customFormat="1" ht="35.1" hidden="1" customHeight="1" x14ac:dyDescent="0.3">
      <c r="B120" s="108">
        <v>45566</v>
      </c>
      <c r="C120" s="115">
        <v>482.02328827437537</v>
      </c>
      <c r="D120" s="660">
        <v>160.62747227683602</v>
      </c>
      <c r="E120" s="660">
        <v>84.320009001597668</v>
      </c>
      <c r="F120" s="660">
        <v>140.34808378922352</v>
      </c>
      <c r="G120" s="660">
        <v>33.508538685441351</v>
      </c>
      <c r="H120" s="660">
        <v>21.783237789811757</v>
      </c>
      <c r="I120" s="660">
        <v>26.008007357565731</v>
      </c>
      <c r="J120" s="660">
        <v>15.427939373899301</v>
      </c>
    </row>
    <row r="121" spans="2:62" s="13" customFormat="1" ht="35.1" hidden="1" customHeight="1" x14ac:dyDescent="0.3">
      <c r="B121" s="107">
        <v>45597</v>
      </c>
      <c r="C121" s="114">
        <v>446.76285746283816</v>
      </c>
      <c r="D121" s="659">
        <v>140.18683696657163</v>
      </c>
      <c r="E121" s="659">
        <v>93.207582685509522</v>
      </c>
      <c r="F121" s="659">
        <v>125.91422830543542</v>
      </c>
      <c r="G121" s="659">
        <v>30.93065480798046</v>
      </c>
      <c r="H121" s="659">
        <v>19.352447770191475</v>
      </c>
      <c r="I121" s="659">
        <v>22.964516382073601</v>
      </c>
      <c r="J121" s="659">
        <v>14.206590545076121</v>
      </c>
    </row>
    <row r="122" spans="2:62" s="13" customFormat="1" ht="35.1" hidden="1" customHeight="1" x14ac:dyDescent="0.3">
      <c r="B122" s="109">
        <v>45627</v>
      </c>
      <c r="C122" s="445">
        <v>453.82587239173984</v>
      </c>
      <c r="D122" s="663">
        <v>155.91844949151283</v>
      </c>
      <c r="E122" s="663">
        <v>84.837347270063034</v>
      </c>
      <c r="F122" s="663">
        <v>123.30415601217749</v>
      </c>
      <c r="G122" s="663">
        <v>26.971674531658849</v>
      </c>
      <c r="H122" s="663">
        <v>21.110291933138484</v>
      </c>
      <c r="I122" s="663">
        <v>26.659270601310805</v>
      </c>
      <c r="J122" s="663">
        <v>15.024682551878307</v>
      </c>
    </row>
    <row r="123" spans="2:62" s="106" customFormat="1" ht="35.1" customHeight="1" x14ac:dyDescent="0.4">
      <c r="B123" s="105" t="s">
        <v>635</v>
      </c>
      <c r="C123" s="113"/>
      <c r="D123" s="658"/>
      <c r="E123" s="658"/>
      <c r="F123" s="658"/>
      <c r="G123" s="658"/>
      <c r="H123" s="658"/>
      <c r="I123" s="658"/>
      <c r="J123" s="658"/>
    </row>
    <row r="124" spans="2:62" s="17" customFormat="1" ht="35.1" hidden="1" customHeight="1" x14ac:dyDescent="0.35">
      <c r="B124" s="107">
        <v>45658</v>
      </c>
      <c r="C124" s="114">
        <v>573.78493979506572</v>
      </c>
      <c r="D124" s="659">
        <v>214.65496886566297</v>
      </c>
      <c r="E124" s="659">
        <v>106.24821977788305</v>
      </c>
      <c r="F124" s="659">
        <v>146.03478734421086</v>
      </c>
      <c r="G124" s="659">
        <v>32.801686929152375</v>
      </c>
      <c r="H124" s="659">
        <v>23.633151406586503</v>
      </c>
      <c r="I124" s="659">
        <v>33.676757468630008</v>
      </c>
      <c r="J124" s="659">
        <v>16.735368002939968</v>
      </c>
      <c r="K124" s="712"/>
      <c r="L124" s="456"/>
    </row>
    <row r="125" spans="2:62" s="17" customFormat="1" ht="35.1" hidden="1" customHeight="1" x14ac:dyDescent="0.35">
      <c r="B125" s="108">
        <v>45689</v>
      </c>
      <c r="C125" s="116">
        <v>508.65615050424594</v>
      </c>
      <c r="D125" s="661">
        <v>156.29886937497406</v>
      </c>
      <c r="E125" s="661">
        <v>110.01264046298711</v>
      </c>
      <c r="F125" s="661">
        <v>144.7978239390643</v>
      </c>
      <c r="G125" s="661">
        <v>33.043355234765698</v>
      </c>
      <c r="H125" s="661">
        <v>21.218305480085576</v>
      </c>
      <c r="I125" s="661">
        <v>26.545178554826915</v>
      </c>
      <c r="J125" s="661">
        <v>16.739977457542309</v>
      </c>
      <c r="K125" s="712"/>
      <c r="L125" s="456"/>
    </row>
    <row r="126" spans="2:62" s="17" customFormat="1" ht="35.1" customHeight="1" x14ac:dyDescent="0.35">
      <c r="B126" s="107">
        <v>45717</v>
      </c>
      <c r="C126" s="114">
        <v>365.32366971876343</v>
      </c>
      <c r="D126" s="659">
        <v>115.92174260655132</v>
      </c>
      <c r="E126" s="659">
        <v>54.378869981261033</v>
      </c>
      <c r="F126" s="659">
        <v>105.60535593747856</v>
      </c>
      <c r="G126" s="659">
        <v>33.412822446489642</v>
      </c>
      <c r="H126" s="659">
        <v>18.406213230410138</v>
      </c>
      <c r="I126" s="659">
        <v>19.616832132609431</v>
      </c>
      <c r="J126" s="659">
        <v>17.98183338396327</v>
      </c>
      <c r="K126" s="712"/>
      <c r="L126" s="456"/>
    </row>
    <row r="127" spans="2:62" s="17" customFormat="1" ht="35.1" customHeight="1" x14ac:dyDescent="0.35">
      <c r="B127" s="108">
        <v>45748</v>
      </c>
      <c r="C127" s="116">
        <v>588.42866271288881</v>
      </c>
      <c r="D127" s="661">
        <v>176.97404609815783</v>
      </c>
      <c r="E127" s="660">
        <v>117.46012563821958</v>
      </c>
      <c r="F127" s="660">
        <v>153.53088340920695</v>
      </c>
      <c r="G127" s="660">
        <v>58.206826281176319</v>
      </c>
      <c r="H127" s="660">
        <v>26.088212927482772</v>
      </c>
      <c r="I127" s="660">
        <v>36.318193345766801</v>
      </c>
      <c r="J127" s="661">
        <v>19.850375012878487</v>
      </c>
      <c r="K127" s="712"/>
      <c r="L127" s="456"/>
    </row>
    <row r="128" spans="2:62" s="16" customFormat="1" ht="35.1" customHeight="1" x14ac:dyDescent="0.35">
      <c r="B128" s="107">
        <v>45778</v>
      </c>
      <c r="C128" s="114">
        <v>521.75828375235244</v>
      </c>
      <c r="D128" s="659">
        <v>137.8371195940216</v>
      </c>
      <c r="E128" s="659">
        <v>111.74311832099717</v>
      </c>
      <c r="F128" s="659">
        <v>139.91449104449714</v>
      </c>
      <c r="G128" s="659">
        <v>54.16997858627618</v>
      </c>
      <c r="H128" s="659">
        <v>24.467575059194072</v>
      </c>
      <c r="I128" s="659">
        <v>34.647144744045796</v>
      </c>
      <c r="J128" s="659">
        <v>18.978856403320453</v>
      </c>
      <c r="K128" s="712"/>
      <c r="L128" s="456"/>
    </row>
    <row r="129" spans="2:12" s="13" customFormat="1" ht="34.5" customHeight="1" x14ac:dyDescent="0.35">
      <c r="B129" s="108">
        <v>45809</v>
      </c>
      <c r="C129" s="116">
        <v>512.92965408986356</v>
      </c>
      <c r="D129" s="661">
        <v>158.6708763932894</v>
      </c>
      <c r="E129" s="660">
        <v>100.39834365052529</v>
      </c>
      <c r="F129" s="660">
        <v>126.92135227206894</v>
      </c>
      <c r="G129" s="660">
        <v>42.674433601779306</v>
      </c>
      <c r="H129" s="660">
        <v>29.464970914111571</v>
      </c>
      <c r="I129" s="660">
        <v>35.826347437295816</v>
      </c>
      <c r="J129" s="661">
        <v>18.973329820793268</v>
      </c>
      <c r="K129" s="712"/>
      <c r="L129" s="456"/>
    </row>
    <row r="130" spans="2:12" s="13" customFormat="1" ht="35.1" customHeight="1" x14ac:dyDescent="0.35">
      <c r="B130" s="107">
        <v>45839</v>
      </c>
      <c r="C130" s="114">
        <v>587.66547067090198</v>
      </c>
      <c r="D130" s="659">
        <v>200.12303054176533</v>
      </c>
      <c r="E130" s="659">
        <v>135.37987986795673</v>
      </c>
      <c r="F130" s="659">
        <v>138.30406368111554</v>
      </c>
      <c r="G130" s="659">
        <v>37.26022911372732</v>
      </c>
      <c r="H130" s="659">
        <v>27.860048172615457</v>
      </c>
      <c r="I130" s="659">
        <v>28.616406613735485</v>
      </c>
      <c r="J130" s="659">
        <v>20.121812679986107</v>
      </c>
      <c r="K130" s="712"/>
      <c r="L130" s="456"/>
    </row>
    <row r="131" spans="2:12" s="13" customFormat="1" ht="35.1" customHeight="1" x14ac:dyDescent="0.35">
      <c r="B131" s="108">
        <v>45870</v>
      </c>
      <c r="C131" s="116">
        <v>759.29957715049136</v>
      </c>
      <c r="D131" s="660">
        <v>284.92141864102456</v>
      </c>
      <c r="E131" s="660">
        <v>169.22133502518435</v>
      </c>
      <c r="F131" s="660">
        <v>158.84109512505108</v>
      </c>
      <c r="G131" s="660">
        <v>48.060844103874132</v>
      </c>
      <c r="H131" s="660">
        <v>31.283410985739913</v>
      </c>
      <c r="I131" s="660">
        <v>40.953024415189709</v>
      </c>
      <c r="J131" s="660">
        <v>26.018448854427664</v>
      </c>
      <c r="K131" s="712"/>
      <c r="L131" s="456"/>
    </row>
    <row r="132" spans="2:12" s="13" customFormat="1" ht="34.5" customHeight="1" x14ac:dyDescent="0.35">
      <c r="B132" s="107">
        <v>45901</v>
      </c>
      <c r="C132" s="114">
        <v>506.98028618005833</v>
      </c>
      <c r="D132" s="659">
        <v>173.58562612148506</v>
      </c>
      <c r="E132" s="659">
        <v>94.459090741118473</v>
      </c>
      <c r="F132" s="659">
        <v>131.41180629475343</v>
      </c>
      <c r="G132" s="659">
        <v>36.928218672234394</v>
      </c>
      <c r="H132" s="659">
        <v>21.843746816972633</v>
      </c>
      <c r="I132" s="659">
        <v>27.449063782888505</v>
      </c>
      <c r="J132" s="659">
        <v>21.302733750605807</v>
      </c>
      <c r="K132" s="712"/>
      <c r="L132" s="456"/>
    </row>
    <row r="133" spans="2:12" s="13" customFormat="1" ht="35.1" customHeight="1" x14ac:dyDescent="0.35">
      <c r="B133" s="108">
        <v>45931</v>
      </c>
      <c r="C133" s="115">
        <v>500.81252561166872</v>
      </c>
      <c r="D133" s="660">
        <v>153.46229836271064</v>
      </c>
      <c r="E133" s="660">
        <v>91.790788603104488</v>
      </c>
      <c r="F133" s="660">
        <v>130.06876789026182</v>
      </c>
      <c r="G133" s="660">
        <v>47.800738557082596</v>
      </c>
      <c r="H133" s="660">
        <v>24.738620979565773</v>
      </c>
      <c r="I133" s="660">
        <v>31.236761653130461</v>
      </c>
      <c r="J133" s="660">
        <v>21.714549565812987</v>
      </c>
      <c r="K133" s="712"/>
      <c r="L133" s="456"/>
    </row>
    <row r="134" spans="2:12" s="13" customFormat="1" ht="35.1" customHeight="1" x14ac:dyDescent="0.35">
      <c r="B134" s="107">
        <v>45962</v>
      </c>
      <c r="C134" s="114">
        <v>505.7088748874254</v>
      </c>
      <c r="D134" s="659">
        <v>149.02413730819134</v>
      </c>
      <c r="E134" s="659">
        <v>108.55767427486533</v>
      </c>
      <c r="F134" s="659">
        <v>123.73650598248177</v>
      </c>
      <c r="G134" s="659">
        <v>52.220465390091441</v>
      </c>
      <c r="H134" s="659">
        <v>24.333329018401841</v>
      </c>
      <c r="I134" s="659">
        <v>29.664587813188106</v>
      </c>
      <c r="J134" s="659">
        <v>18.172175100205617</v>
      </c>
      <c r="K134" s="712"/>
      <c r="L134" s="456"/>
    </row>
    <row r="135" spans="2:12" s="13" customFormat="1" ht="34.5" customHeight="1" x14ac:dyDescent="0.35">
      <c r="B135" s="109">
        <v>45992</v>
      </c>
      <c r="C135" s="445">
        <v>525.23050324362111</v>
      </c>
      <c r="D135" s="663">
        <v>172.85981390955439</v>
      </c>
      <c r="E135" s="663">
        <v>102.29069378508542</v>
      </c>
      <c r="F135" s="663">
        <v>127.47454198912504</v>
      </c>
      <c r="G135" s="663">
        <v>46.899800685826385</v>
      </c>
      <c r="H135" s="663">
        <v>25.55688393929821</v>
      </c>
      <c r="I135" s="663">
        <v>31.481917387686597</v>
      </c>
      <c r="J135" s="663">
        <v>18.666851547045042</v>
      </c>
      <c r="K135" s="712"/>
      <c r="L135" s="456"/>
    </row>
    <row r="136" spans="2:12" s="106" customFormat="1" ht="35.1" customHeight="1" x14ac:dyDescent="0.4">
      <c r="B136" s="105" t="s">
        <v>772</v>
      </c>
      <c r="C136" s="113"/>
      <c r="D136" s="658"/>
      <c r="E136" s="658"/>
      <c r="F136" s="658"/>
      <c r="G136" s="658"/>
      <c r="H136" s="658"/>
      <c r="I136" s="658"/>
      <c r="J136" s="658"/>
    </row>
    <row r="137" spans="2:12" s="17" customFormat="1" ht="35.1" customHeight="1" x14ac:dyDescent="0.35">
      <c r="B137" s="107">
        <v>46023</v>
      </c>
      <c r="C137" s="114">
        <v>598.29999999999995</v>
      </c>
      <c r="D137" s="659">
        <v>211.11943233197138</v>
      </c>
      <c r="E137" s="659">
        <v>122.32004247792216</v>
      </c>
      <c r="F137" s="659">
        <v>138.23665728778084</v>
      </c>
      <c r="G137" s="659">
        <v>46.816092643366389</v>
      </c>
      <c r="H137" s="659">
        <v>25.994465717412567</v>
      </c>
      <c r="I137" s="659">
        <v>37.337609125763322</v>
      </c>
      <c r="J137" s="659">
        <v>16.425745450033986</v>
      </c>
      <c r="K137" s="712"/>
      <c r="L137" s="456"/>
    </row>
    <row r="138" spans="2:12" s="17" customFormat="1" ht="35.1" customHeight="1" x14ac:dyDescent="0.35">
      <c r="B138" s="108">
        <v>46054</v>
      </c>
      <c r="C138" s="116">
        <v>450.7</v>
      </c>
      <c r="D138" s="661">
        <v>129.40817179413787</v>
      </c>
      <c r="E138" s="661">
        <v>86.866245374125853</v>
      </c>
      <c r="F138" s="661">
        <v>128.37446086346648</v>
      </c>
      <c r="G138" s="661">
        <v>42.976945657965253</v>
      </c>
      <c r="H138" s="661">
        <v>21.008446127614967</v>
      </c>
      <c r="I138" s="661">
        <v>27.866003659850755</v>
      </c>
      <c r="J138" s="661">
        <v>14.178396696594604</v>
      </c>
      <c r="K138" s="712"/>
      <c r="L138" s="456"/>
    </row>
    <row r="139" spans="2:12" s="17" customFormat="1" ht="35.1" customHeight="1" x14ac:dyDescent="0.35">
      <c r="B139" s="718">
        <v>46082</v>
      </c>
      <c r="C139" s="725">
        <v>350.9</v>
      </c>
      <c r="D139" s="726">
        <v>104.23956438022527</v>
      </c>
      <c r="E139" s="726">
        <v>64.175655143457988</v>
      </c>
      <c r="F139" s="726">
        <v>113.38962134176865</v>
      </c>
      <c r="G139" s="726">
        <v>25.315552437037692</v>
      </c>
      <c r="H139" s="726">
        <v>16.370169224688901</v>
      </c>
      <c r="I139" s="726">
        <v>18.604146723055251</v>
      </c>
      <c r="J139" s="726">
        <v>8.8351287065810116</v>
      </c>
      <c r="K139" s="712"/>
      <c r="L139" s="456"/>
    </row>
    <row r="140" spans="2:12" ht="9.9499999999999993" customHeight="1" x14ac:dyDescent="0.35">
      <c r="J140" s="15"/>
      <c r="K140" s="106"/>
    </row>
    <row r="141" spans="2:12" ht="23.25" x14ac:dyDescent="0.35">
      <c r="B141" s="430" t="s">
        <v>547</v>
      </c>
      <c r="J141" s="398" t="s">
        <v>546</v>
      </c>
      <c r="K141" s="106"/>
    </row>
    <row r="142" spans="2:12" ht="23.25" x14ac:dyDescent="0.35">
      <c r="K142" s="106"/>
    </row>
    <row r="143" spans="2:12" ht="23.25" x14ac:dyDescent="0.35">
      <c r="B143" s="15"/>
      <c r="K143" s="106"/>
    </row>
    <row r="291" spans="9:9" x14ac:dyDescent="0.25">
      <c r="I291" s="3">
        <v>128.267</v>
      </c>
    </row>
  </sheetData>
  <mergeCells count="5">
    <mergeCell ref="B2:C2"/>
    <mergeCell ref="D2:H2"/>
    <mergeCell ref="I2:J2"/>
    <mergeCell ref="D3:H3"/>
    <mergeCell ref="D4:H4"/>
  </mergeCells>
  <printOptions horizontalCentered="1" verticalCentered="1"/>
  <pageMargins left="0.118110236220472" right="0.118110236220472" top="0.15748031496063" bottom="0.15748031496063" header="0.31496062992126" footer="0.31496062992126"/>
  <pageSetup scale="4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B1:BJ291"/>
  <sheetViews>
    <sheetView rightToLeft="1" topLeftCell="B2" zoomScale="50" zoomScaleNormal="50" workbookViewId="0">
      <selection activeCell="B2" sqref="B2:L145"/>
    </sheetView>
  </sheetViews>
  <sheetFormatPr defaultColWidth="9.140625" defaultRowHeight="15" x14ac:dyDescent="0.25"/>
  <cols>
    <col min="1" max="1" width="9.140625" style="12"/>
    <col min="2" max="12" width="32.7109375" style="4" customWidth="1"/>
    <col min="13" max="13" width="23.7109375" style="12" customWidth="1"/>
    <col min="14" max="16384" width="9.140625" style="12"/>
  </cols>
  <sheetData>
    <row r="1" spans="2:62" ht="18" customHeight="1" x14ac:dyDescent="0.25"/>
    <row r="2" spans="2:62" s="415" customFormat="1" ht="39.950000000000003" customHeight="1" x14ac:dyDescent="0.25">
      <c r="B2" s="837" t="s">
        <v>444</v>
      </c>
      <c r="C2" s="837"/>
      <c r="D2" s="839" t="s">
        <v>753</v>
      </c>
      <c r="E2" s="839"/>
      <c r="F2" s="839"/>
      <c r="G2" s="839"/>
      <c r="H2" s="839"/>
      <c r="I2" s="839"/>
      <c r="J2" s="839"/>
      <c r="K2" s="1013" t="s">
        <v>225</v>
      </c>
      <c r="L2" s="1013"/>
    </row>
    <row r="3" spans="2:62" s="415" customFormat="1" ht="39.950000000000003" customHeight="1" x14ac:dyDescent="0.25">
      <c r="B3" s="432"/>
      <c r="C3" s="432"/>
      <c r="D3" s="839" t="s">
        <v>524</v>
      </c>
      <c r="E3" s="839"/>
      <c r="F3" s="839"/>
      <c r="G3" s="839"/>
      <c r="H3" s="839"/>
      <c r="I3" s="839"/>
      <c r="J3" s="839"/>
      <c r="K3" s="433"/>
      <c r="L3" s="433"/>
    </row>
    <row r="4" spans="2:62" s="415" customFormat="1" ht="39.950000000000003" customHeight="1" x14ac:dyDescent="0.25">
      <c r="B4" s="432"/>
      <c r="C4" s="432"/>
      <c r="D4" s="875" t="s">
        <v>525</v>
      </c>
      <c r="E4" s="875"/>
      <c r="F4" s="875"/>
      <c r="G4" s="875"/>
      <c r="H4" s="875"/>
      <c r="I4" s="875"/>
      <c r="J4" s="875"/>
      <c r="K4" s="433"/>
      <c r="L4" s="728" t="s">
        <v>44</v>
      </c>
    </row>
    <row r="5" spans="2:62" ht="9.9499999999999993" customHeight="1" x14ac:dyDescent="0.4">
      <c r="B5" s="298"/>
      <c r="C5" s="298"/>
      <c r="D5" s="298"/>
      <c r="E5" s="297"/>
      <c r="F5" s="297"/>
      <c r="G5" s="297"/>
      <c r="H5" s="297"/>
      <c r="I5" s="297"/>
      <c r="J5" s="126"/>
      <c r="K5" s="296"/>
      <c r="L5" s="147"/>
    </row>
    <row r="6" spans="2:62" s="13" customFormat="1" ht="39.950000000000003" customHeight="1" x14ac:dyDescent="0.3">
      <c r="B6" s="1000"/>
      <c r="C6" s="982" t="s">
        <v>529</v>
      </c>
      <c r="D6" s="982"/>
      <c r="E6" s="982"/>
      <c r="F6" s="986"/>
      <c r="G6" s="1003" t="s">
        <v>530</v>
      </c>
      <c r="H6" s="1004"/>
      <c r="I6" s="1004"/>
      <c r="J6" s="1004"/>
      <c r="K6" s="1005" t="s">
        <v>109</v>
      </c>
      <c r="L6" s="1009" t="s">
        <v>110</v>
      </c>
      <c r="M6" s="215"/>
      <c r="N6" s="215"/>
      <c r="O6" s="215"/>
      <c r="P6" s="215"/>
      <c r="Q6" s="215"/>
      <c r="R6" s="215"/>
      <c r="S6" s="215"/>
      <c r="T6" s="215"/>
      <c r="U6" s="215"/>
      <c r="V6" s="215"/>
      <c r="W6" s="215"/>
      <c r="X6" s="215"/>
      <c r="Y6" s="215"/>
      <c r="Z6" s="215"/>
      <c r="AA6" s="215"/>
      <c r="AB6" s="215"/>
      <c r="AC6" s="215"/>
      <c r="AD6" s="215"/>
      <c r="AE6" s="215"/>
      <c r="AF6" s="215"/>
      <c r="AG6" s="215"/>
      <c r="AH6" s="215"/>
      <c r="AI6" s="215"/>
      <c r="AJ6" s="215"/>
      <c r="AK6" s="215"/>
      <c r="AL6" s="215"/>
      <c r="AM6" s="215"/>
      <c r="AN6" s="215"/>
      <c r="AO6" s="215"/>
      <c r="AP6" s="215"/>
      <c r="AQ6" s="215"/>
      <c r="AR6" s="215"/>
      <c r="AS6" s="215"/>
      <c r="AT6" s="215"/>
      <c r="AU6" s="215"/>
      <c r="AV6" s="215"/>
      <c r="AW6" s="215"/>
      <c r="AX6" s="215"/>
      <c r="AY6" s="215"/>
      <c r="AZ6" s="215"/>
      <c r="BA6" s="215"/>
      <c r="BB6" s="215"/>
      <c r="BC6" s="215"/>
      <c r="BD6" s="215"/>
      <c r="BE6" s="215"/>
      <c r="BF6" s="215"/>
      <c r="BG6" s="215"/>
      <c r="BH6" s="215"/>
      <c r="BI6" s="215"/>
      <c r="BJ6" s="215"/>
    </row>
    <row r="7" spans="2:62" s="13" customFormat="1" ht="54" customHeight="1" x14ac:dyDescent="0.3">
      <c r="B7" s="1001"/>
      <c r="C7" s="219" t="s">
        <v>94</v>
      </c>
      <c r="D7" s="233" t="s">
        <v>95</v>
      </c>
      <c r="E7" s="234" t="s">
        <v>96</v>
      </c>
      <c r="F7" s="219" t="s">
        <v>97</v>
      </c>
      <c r="G7" s="234" t="s">
        <v>102</v>
      </c>
      <c r="H7" s="219" t="s">
        <v>103</v>
      </c>
      <c r="I7" s="233" t="s">
        <v>104</v>
      </c>
      <c r="J7" s="233" t="s">
        <v>93</v>
      </c>
      <c r="K7" s="1006"/>
      <c r="L7" s="1010"/>
      <c r="M7" s="215"/>
      <c r="N7" s="215"/>
      <c r="O7" s="215"/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215"/>
      <c r="AA7" s="215"/>
      <c r="AB7" s="215"/>
      <c r="AC7" s="215"/>
      <c r="AD7" s="215"/>
      <c r="AE7" s="215"/>
      <c r="AF7" s="215"/>
      <c r="AG7" s="215"/>
      <c r="AH7" s="215"/>
      <c r="AI7" s="215"/>
      <c r="AJ7" s="215"/>
      <c r="AK7" s="215"/>
      <c r="AL7" s="215"/>
      <c r="AM7" s="215"/>
      <c r="AN7" s="215"/>
      <c r="AO7" s="215"/>
      <c r="AP7" s="215"/>
      <c r="AQ7" s="215"/>
      <c r="AR7" s="215"/>
      <c r="AS7" s="215"/>
      <c r="AT7" s="215"/>
      <c r="AU7" s="215"/>
      <c r="AV7" s="215"/>
      <c r="AW7" s="215"/>
      <c r="AX7" s="215"/>
      <c r="AY7" s="215"/>
      <c r="AZ7" s="215"/>
      <c r="BA7" s="215"/>
      <c r="BB7" s="215"/>
      <c r="BC7" s="215"/>
      <c r="BD7" s="215"/>
      <c r="BE7" s="215"/>
      <c r="BF7" s="215"/>
      <c r="BG7" s="215"/>
      <c r="BH7" s="215"/>
      <c r="BI7" s="215"/>
      <c r="BJ7" s="215"/>
    </row>
    <row r="8" spans="2:62" s="13" customFormat="1" ht="25.5" customHeight="1" x14ac:dyDescent="0.3">
      <c r="B8" s="1001"/>
      <c r="C8" s="295"/>
      <c r="D8" s="218"/>
      <c r="E8" s="217"/>
      <c r="F8" s="295"/>
      <c r="G8" s="217"/>
      <c r="H8" s="295"/>
      <c r="I8" s="218"/>
      <c r="J8" s="218"/>
      <c r="K8" s="1007"/>
      <c r="L8" s="1011"/>
      <c r="M8" s="215"/>
      <c r="N8" s="215"/>
      <c r="O8" s="215"/>
      <c r="P8" s="215"/>
      <c r="Q8" s="215"/>
      <c r="R8" s="215"/>
      <c r="S8" s="215"/>
      <c r="T8" s="215"/>
      <c r="U8" s="215"/>
      <c r="V8" s="215"/>
      <c r="W8" s="215"/>
      <c r="X8" s="215"/>
      <c r="Y8" s="215"/>
      <c r="Z8" s="215"/>
      <c r="AA8" s="215"/>
      <c r="AB8" s="215"/>
      <c r="AC8" s="215"/>
      <c r="AD8" s="215"/>
      <c r="AE8" s="215"/>
      <c r="AF8" s="215"/>
      <c r="AG8" s="21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  <c r="AU8" s="215"/>
      <c r="AV8" s="215"/>
      <c r="AW8" s="215"/>
      <c r="AX8" s="215"/>
      <c r="AY8" s="215"/>
      <c r="AZ8" s="215"/>
      <c r="BA8" s="215"/>
      <c r="BB8" s="215"/>
      <c r="BC8" s="215"/>
      <c r="BD8" s="215"/>
      <c r="BE8" s="215"/>
      <c r="BF8" s="215"/>
      <c r="BG8" s="215"/>
      <c r="BH8" s="215"/>
      <c r="BI8" s="215"/>
      <c r="BJ8" s="215"/>
    </row>
    <row r="9" spans="2:62" s="13" customFormat="1" ht="54" customHeight="1" x14ac:dyDescent="0.3">
      <c r="B9" s="1002"/>
      <c r="C9" s="148" t="s">
        <v>98</v>
      </c>
      <c r="D9" s="440" t="s">
        <v>99</v>
      </c>
      <c r="E9" s="266" t="s">
        <v>100</v>
      </c>
      <c r="F9" s="148" t="s">
        <v>101</v>
      </c>
      <c r="G9" s="267" t="s">
        <v>105</v>
      </c>
      <c r="H9" s="148" t="s">
        <v>106</v>
      </c>
      <c r="I9" s="173" t="s">
        <v>107</v>
      </c>
      <c r="J9" s="148" t="s">
        <v>108</v>
      </c>
      <c r="K9" s="1008"/>
      <c r="L9" s="1012"/>
      <c r="M9" s="215"/>
      <c r="N9" s="215"/>
      <c r="O9" s="215"/>
      <c r="P9" s="215"/>
      <c r="Q9" s="215"/>
      <c r="R9" s="215"/>
      <c r="S9" s="215"/>
      <c r="T9" s="215"/>
      <c r="U9" s="215"/>
      <c r="V9" s="215"/>
      <c r="W9" s="215"/>
      <c r="X9" s="215"/>
      <c r="Y9" s="215"/>
      <c r="Z9" s="215"/>
      <c r="AA9" s="215"/>
      <c r="AB9" s="215"/>
      <c r="AC9" s="215"/>
      <c r="AD9" s="215"/>
      <c r="AE9" s="215"/>
      <c r="AF9" s="215"/>
      <c r="AG9" s="215"/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  <c r="AU9" s="215"/>
      <c r="AV9" s="215"/>
      <c r="AW9" s="215"/>
      <c r="AX9" s="215"/>
      <c r="AY9" s="215"/>
      <c r="AZ9" s="215"/>
      <c r="BA9" s="215"/>
      <c r="BB9" s="215"/>
      <c r="BC9" s="215"/>
      <c r="BD9" s="215"/>
      <c r="BE9" s="215"/>
      <c r="BF9" s="215"/>
      <c r="BG9" s="215"/>
      <c r="BH9" s="215"/>
      <c r="BI9" s="215"/>
      <c r="BJ9" s="215"/>
    </row>
    <row r="10" spans="2:62" s="13" customFormat="1" ht="47.25" customHeight="1" x14ac:dyDescent="0.3">
      <c r="B10" s="133" t="s">
        <v>220</v>
      </c>
      <c r="C10" s="172"/>
      <c r="D10" s="133"/>
      <c r="E10" s="133"/>
      <c r="F10" s="133"/>
      <c r="G10" s="133"/>
      <c r="H10" s="133"/>
      <c r="I10" s="133"/>
      <c r="J10" s="133"/>
      <c r="K10" s="133"/>
      <c r="L10" s="133"/>
      <c r="M10" s="215"/>
      <c r="N10" s="215"/>
      <c r="O10" s="215"/>
      <c r="P10" s="215"/>
      <c r="Q10" s="215"/>
      <c r="R10" s="215"/>
      <c r="S10" s="215"/>
      <c r="T10" s="215"/>
      <c r="U10" s="215"/>
      <c r="V10" s="215"/>
      <c r="W10" s="215"/>
      <c r="X10" s="215"/>
      <c r="Y10" s="215"/>
      <c r="Z10" s="215"/>
      <c r="AA10" s="215"/>
      <c r="AB10" s="215"/>
      <c r="AC10" s="215"/>
      <c r="AD10" s="215"/>
      <c r="AE10" s="215"/>
      <c r="AF10" s="215"/>
      <c r="AG10" s="215"/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  <c r="AU10" s="215"/>
      <c r="AV10" s="215"/>
      <c r="AW10" s="215"/>
      <c r="AX10" s="215"/>
      <c r="AY10" s="215"/>
      <c r="AZ10" s="215"/>
      <c r="BA10" s="215"/>
      <c r="BB10" s="215"/>
      <c r="BC10" s="215"/>
      <c r="BD10" s="215"/>
      <c r="BE10" s="215"/>
      <c r="BF10" s="215"/>
      <c r="BG10" s="215"/>
      <c r="BH10" s="215"/>
      <c r="BI10" s="215"/>
      <c r="BJ10" s="215"/>
    </row>
    <row r="11" spans="2:62" s="17" customFormat="1" ht="108.75" hidden="1" customHeight="1" x14ac:dyDescent="0.35">
      <c r="B11" s="478">
        <v>2017</v>
      </c>
      <c r="C11" s="175">
        <v>245.20000000000002</v>
      </c>
      <c r="D11" s="112">
        <v>1515.8000000000002</v>
      </c>
      <c r="E11" s="112">
        <v>529.20000000000005</v>
      </c>
      <c r="F11" s="112">
        <v>493.79999999999995</v>
      </c>
      <c r="G11" s="112">
        <v>357.80000000000007</v>
      </c>
      <c r="H11" s="112">
        <v>5.0000000000000009</v>
      </c>
      <c r="I11" s="112">
        <v>146.6</v>
      </c>
      <c r="J11" s="112">
        <v>3293.55</v>
      </c>
      <c r="K11" s="112">
        <v>646.04999999999995</v>
      </c>
      <c r="L11" s="112">
        <v>3939.6000000000004</v>
      </c>
      <c r="M11" s="216"/>
      <c r="N11" s="216"/>
      <c r="O11" s="216"/>
      <c r="P11" s="216"/>
      <c r="Q11" s="216"/>
      <c r="R11" s="216"/>
      <c r="S11" s="216"/>
      <c r="T11" s="216"/>
      <c r="U11" s="216"/>
      <c r="V11" s="216"/>
      <c r="W11" s="216"/>
      <c r="X11" s="216"/>
      <c r="Y11" s="216"/>
      <c r="Z11" s="216"/>
      <c r="AA11" s="216"/>
      <c r="AB11" s="216"/>
      <c r="AC11" s="216"/>
      <c r="AD11" s="215"/>
      <c r="AE11" s="215"/>
      <c r="AF11" s="215"/>
      <c r="AG11" s="215"/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  <c r="AU11" s="215"/>
      <c r="AV11" s="215"/>
      <c r="AW11" s="215"/>
      <c r="AX11" s="215"/>
      <c r="AY11" s="215"/>
      <c r="AZ11" s="215"/>
      <c r="BA11" s="215"/>
      <c r="BB11" s="215"/>
      <c r="BC11" s="215"/>
      <c r="BD11" s="215"/>
      <c r="BE11" s="215"/>
      <c r="BF11" s="215"/>
      <c r="BG11" s="215"/>
      <c r="BH11" s="215"/>
      <c r="BI11" s="215"/>
      <c r="BJ11" s="215"/>
    </row>
    <row r="12" spans="2:62" s="17" customFormat="1" ht="108.75" hidden="1" customHeight="1" x14ac:dyDescent="0.35">
      <c r="B12" s="479">
        <v>2018</v>
      </c>
      <c r="C12" s="174">
        <v>292.7</v>
      </c>
      <c r="D12" s="111">
        <v>1634.3</v>
      </c>
      <c r="E12" s="111">
        <v>661.9</v>
      </c>
      <c r="F12" s="111">
        <v>549.50000000000011</v>
      </c>
      <c r="G12" s="111">
        <v>419.29999999999995</v>
      </c>
      <c r="H12" s="111">
        <v>6.3999999999999995</v>
      </c>
      <c r="I12" s="111">
        <v>162.5</v>
      </c>
      <c r="J12" s="111">
        <v>3726.6</v>
      </c>
      <c r="K12" s="111">
        <v>690.39999999999986</v>
      </c>
      <c r="L12" s="111">
        <v>4417</v>
      </c>
      <c r="M12" s="216"/>
      <c r="N12" s="216"/>
      <c r="O12" s="216"/>
      <c r="P12" s="216"/>
      <c r="Q12" s="216"/>
      <c r="R12" s="216"/>
      <c r="S12" s="216"/>
      <c r="T12" s="216"/>
      <c r="U12" s="216"/>
      <c r="V12" s="216"/>
      <c r="W12" s="216"/>
      <c r="X12" s="216"/>
      <c r="Y12" s="216"/>
      <c r="Z12" s="216"/>
      <c r="AA12" s="216"/>
      <c r="AB12" s="216"/>
      <c r="AC12" s="216"/>
      <c r="AD12" s="215"/>
      <c r="AE12" s="215"/>
      <c r="AF12" s="215"/>
      <c r="AG12" s="215"/>
      <c r="AH12" s="215"/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  <c r="AU12" s="215"/>
      <c r="AV12" s="215"/>
      <c r="AW12" s="215"/>
      <c r="AX12" s="215"/>
      <c r="AY12" s="215"/>
      <c r="AZ12" s="215"/>
      <c r="BA12" s="215"/>
      <c r="BB12" s="215"/>
      <c r="BC12" s="215"/>
      <c r="BD12" s="215"/>
      <c r="BE12" s="215"/>
      <c r="BF12" s="215"/>
      <c r="BG12" s="215"/>
      <c r="BH12" s="215"/>
      <c r="BI12" s="215"/>
      <c r="BJ12" s="215"/>
    </row>
    <row r="13" spans="2:62" s="17" customFormat="1" ht="108.75" hidden="1" customHeight="1" x14ac:dyDescent="0.35">
      <c r="B13" s="478">
        <v>2019</v>
      </c>
      <c r="C13" s="175">
        <v>336.40000000000003</v>
      </c>
      <c r="D13" s="112">
        <v>1751.8999999999999</v>
      </c>
      <c r="E13" s="112">
        <v>793.4</v>
      </c>
      <c r="F13" s="112">
        <v>596.89999999999986</v>
      </c>
      <c r="G13" s="112">
        <v>441.1</v>
      </c>
      <c r="H13" s="112">
        <v>7.9</v>
      </c>
      <c r="I13" s="112">
        <v>180.6</v>
      </c>
      <c r="J13" s="112">
        <v>4108.1499999999996</v>
      </c>
      <c r="K13" s="112">
        <v>694.85</v>
      </c>
      <c r="L13" s="112">
        <v>4803</v>
      </c>
      <c r="M13" s="216"/>
      <c r="N13" s="216"/>
      <c r="O13" s="216"/>
      <c r="P13" s="216"/>
      <c r="Q13" s="216"/>
      <c r="R13" s="216"/>
      <c r="S13" s="216"/>
      <c r="T13" s="216"/>
      <c r="U13" s="216"/>
      <c r="V13" s="216"/>
      <c r="W13" s="216"/>
      <c r="X13" s="216"/>
      <c r="Y13" s="216"/>
      <c r="Z13" s="216"/>
      <c r="AA13" s="216"/>
      <c r="AB13" s="216"/>
      <c r="AC13" s="216"/>
      <c r="AD13" s="215"/>
      <c r="AE13" s="215"/>
      <c r="AF13" s="215"/>
      <c r="AG13" s="21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  <c r="AU13" s="215"/>
      <c r="AV13" s="215"/>
      <c r="AW13" s="215"/>
      <c r="AX13" s="215"/>
      <c r="AY13" s="215"/>
      <c r="AZ13" s="215"/>
      <c r="BA13" s="215"/>
      <c r="BB13" s="215"/>
      <c r="BC13" s="215"/>
      <c r="BD13" s="215"/>
      <c r="BE13" s="215"/>
      <c r="BF13" s="215"/>
      <c r="BG13" s="215"/>
      <c r="BH13" s="215"/>
      <c r="BI13" s="215"/>
      <c r="BJ13" s="215"/>
    </row>
    <row r="14" spans="2:62" s="17" customFormat="1" ht="35.1" hidden="1" customHeight="1" x14ac:dyDescent="0.35">
      <c r="B14" s="479">
        <v>2020</v>
      </c>
      <c r="C14" s="657">
        <v>82.54</v>
      </c>
      <c r="D14" s="655">
        <v>441.90000000000003</v>
      </c>
      <c r="E14" s="655">
        <v>171.54</v>
      </c>
      <c r="F14" s="655">
        <v>149.70000000000002</v>
      </c>
      <c r="G14" s="655">
        <v>108.24</v>
      </c>
      <c r="H14" s="655">
        <v>1.7</v>
      </c>
      <c r="I14" s="655">
        <v>44.65</v>
      </c>
      <c r="J14" s="111">
        <v>1000.3000000000002</v>
      </c>
      <c r="K14" s="111">
        <v>238.4</v>
      </c>
      <c r="L14" s="111">
        <v>1238.7000000000003</v>
      </c>
      <c r="M14" s="456"/>
      <c r="N14" s="216"/>
      <c r="O14" s="216"/>
      <c r="P14" s="216"/>
      <c r="Q14" s="216"/>
      <c r="R14" s="216"/>
      <c r="S14" s="216"/>
      <c r="T14" s="216"/>
      <c r="U14" s="216"/>
      <c r="V14" s="216"/>
      <c r="W14" s="216"/>
      <c r="X14" s="216"/>
      <c r="Y14" s="216"/>
      <c r="Z14" s="216"/>
      <c r="AA14" s="216"/>
      <c r="AB14" s="216"/>
      <c r="AC14" s="216"/>
      <c r="AD14" s="215"/>
      <c r="AE14" s="215"/>
      <c r="AF14" s="215"/>
      <c r="AG14" s="215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  <c r="AU14" s="215"/>
      <c r="AV14" s="215"/>
      <c r="AW14" s="215"/>
      <c r="AX14" s="215"/>
      <c r="AY14" s="215"/>
      <c r="AZ14" s="215"/>
      <c r="BA14" s="215"/>
      <c r="BB14" s="215"/>
      <c r="BC14" s="215"/>
      <c r="BD14" s="215"/>
      <c r="BE14" s="215"/>
      <c r="BF14" s="215"/>
      <c r="BG14" s="215"/>
      <c r="BH14" s="215"/>
      <c r="BI14" s="215"/>
      <c r="BJ14" s="215"/>
    </row>
    <row r="15" spans="2:62" s="17" customFormat="1" ht="35.1" customHeight="1" x14ac:dyDescent="0.35">
      <c r="B15" s="478">
        <v>2021</v>
      </c>
      <c r="C15" s="664">
        <v>157.9</v>
      </c>
      <c r="D15" s="656">
        <v>915.5033056326422</v>
      </c>
      <c r="E15" s="656">
        <v>218.76320851934403</v>
      </c>
      <c r="F15" s="656">
        <v>285.99899607802843</v>
      </c>
      <c r="G15" s="656">
        <v>239.23723990272779</v>
      </c>
      <c r="H15" s="656">
        <v>3.0536739929093408</v>
      </c>
      <c r="I15" s="656">
        <v>138.03481269420712</v>
      </c>
      <c r="J15" s="112">
        <v>1958.55</v>
      </c>
      <c r="K15" s="112">
        <v>474.25</v>
      </c>
      <c r="L15" s="112">
        <v>2432.8000000000002</v>
      </c>
      <c r="M15" s="456"/>
      <c r="AD15" s="215"/>
      <c r="AE15" s="215"/>
      <c r="AF15" s="215"/>
      <c r="AG15" s="215"/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  <c r="AU15" s="215"/>
      <c r="AV15" s="215"/>
      <c r="AW15" s="215"/>
      <c r="AX15" s="215"/>
      <c r="AY15" s="215"/>
      <c r="AZ15" s="215"/>
      <c r="BA15" s="215"/>
      <c r="BB15" s="215"/>
      <c r="BC15" s="215"/>
      <c r="BD15" s="215"/>
      <c r="BE15" s="215"/>
      <c r="BF15" s="215"/>
      <c r="BG15" s="215"/>
      <c r="BH15" s="215"/>
      <c r="BI15" s="215"/>
      <c r="BJ15" s="215"/>
    </row>
    <row r="16" spans="2:62" s="17" customFormat="1" ht="35.1" customHeight="1" x14ac:dyDescent="0.35">
      <c r="B16" s="479">
        <v>2022</v>
      </c>
      <c r="C16" s="657">
        <v>339.7</v>
      </c>
      <c r="D16" s="655">
        <v>1806.5869968005184</v>
      </c>
      <c r="E16" s="655">
        <v>704.70573083264037</v>
      </c>
      <c r="F16" s="655">
        <v>625.03028842902779</v>
      </c>
      <c r="G16" s="655">
        <v>451.92659008337807</v>
      </c>
      <c r="H16" s="655">
        <v>8.6206203224200681</v>
      </c>
      <c r="I16" s="655">
        <v>187.0297735320155</v>
      </c>
      <c r="J16" s="111">
        <v>4123.6000000000004</v>
      </c>
      <c r="K16" s="111">
        <v>784.63962367327053</v>
      </c>
      <c r="L16" s="111">
        <v>4908.2526794691048</v>
      </c>
      <c r="M16" s="456"/>
      <c r="AD16" s="215"/>
      <c r="AE16" s="215"/>
      <c r="AF16" s="215"/>
      <c r="AG16" s="215"/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  <c r="AU16" s="215"/>
      <c r="AV16" s="215"/>
      <c r="AW16" s="215"/>
      <c r="AX16" s="215"/>
      <c r="AY16" s="215"/>
      <c r="AZ16" s="215"/>
      <c r="BA16" s="215"/>
      <c r="BB16" s="215"/>
      <c r="BC16" s="215"/>
      <c r="BD16" s="215"/>
      <c r="BE16" s="215"/>
      <c r="BF16" s="215"/>
      <c r="BG16" s="215"/>
      <c r="BH16" s="215"/>
      <c r="BI16" s="215"/>
      <c r="BJ16" s="215"/>
    </row>
    <row r="17" spans="2:62" s="17" customFormat="1" ht="35.1" customHeight="1" x14ac:dyDescent="0.35">
      <c r="B17" s="478">
        <v>2023</v>
      </c>
      <c r="C17" s="664">
        <v>454.7</v>
      </c>
      <c r="D17" s="656">
        <v>2216.9</v>
      </c>
      <c r="E17" s="656">
        <v>997.50000000000011</v>
      </c>
      <c r="F17" s="656">
        <v>762.43000000000006</v>
      </c>
      <c r="G17" s="656">
        <v>547.49</v>
      </c>
      <c r="H17" s="656">
        <v>11.8</v>
      </c>
      <c r="I17" s="656">
        <v>262.7</v>
      </c>
      <c r="J17" s="112">
        <v>5253.5</v>
      </c>
      <c r="K17" s="112">
        <v>870.8</v>
      </c>
      <c r="L17" s="112">
        <v>6124.3</v>
      </c>
      <c r="M17" s="456"/>
      <c r="AD17" s="215"/>
      <c r="AE17" s="215"/>
      <c r="AF17" s="215"/>
      <c r="AG17" s="215"/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  <c r="AU17" s="215"/>
      <c r="AV17" s="215"/>
      <c r="AW17" s="215"/>
      <c r="AX17" s="215"/>
      <c r="AY17" s="215"/>
      <c r="AZ17" s="215"/>
      <c r="BA17" s="215"/>
      <c r="BB17" s="215"/>
      <c r="BC17" s="215"/>
      <c r="BD17" s="215"/>
      <c r="BE17" s="215"/>
      <c r="BF17" s="215"/>
      <c r="BG17" s="215"/>
      <c r="BH17" s="215"/>
      <c r="BI17" s="215"/>
      <c r="BJ17" s="215"/>
    </row>
    <row r="18" spans="2:62" s="17" customFormat="1" ht="35.1" customHeight="1" x14ac:dyDescent="0.35">
      <c r="B18" s="479">
        <v>2024</v>
      </c>
      <c r="C18" s="657">
        <f t="shared" ref="C18:L18" si="0">C112+C113+C114+C115+C116+C117+C118+C119+C120+C121+C122+C123</f>
        <v>289</v>
      </c>
      <c r="D18" s="657">
        <f t="shared" si="0"/>
        <v>2339.2999999999997</v>
      </c>
      <c r="E18" s="657">
        <f t="shared" si="0"/>
        <v>732.4</v>
      </c>
      <c r="F18" s="657">
        <f t="shared" si="0"/>
        <v>827.3</v>
      </c>
      <c r="G18" s="657">
        <f t="shared" si="0"/>
        <v>611.59999999999991</v>
      </c>
      <c r="H18" s="657">
        <f t="shared" si="0"/>
        <v>9.2999999999999989</v>
      </c>
      <c r="I18" s="657">
        <f t="shared" si="0"/>
        <v>323.49999999999989</v>
      </c>
      <c r="J18" s="174">
        <f t="shared" si="0"/>
        <v>5132.4000000000005</v>
      </c>
      <c r="K18" s="174">
        <f t="shared" si="0"/>
        <v>827.85</v>
      </c>
      <c r="L18" s="174">
        <f t="shared" si="0"/>
        <v>5960.25</v>
      </c>
      <c r="M18" s="456"/>
      <c r="AD18" s="215"/>
      <c r="AE18" s="215"/>
      <c r="AF18" s="215"/>
      <c r="AG18" s="215"/>
      <c r="AH18" s="215"/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  <c r="AU18" s="215"/>
      <c r="AV18" s="215"/>
      <c r="AW18" s="215"/>
      <c r="AX18" s="215"/>
      <c r="AY18" s="215"/>
      <c r="AZ18" s="215"/>
      <c r="BA18" s="215"/>
      <c r="BB18" s="215"/>
      <c r="BC18" s="215"/>
      <c r="BD18" s="215"/>
      <c r="BE18" s="215"/>
      <c r="BF18" s="215"/>
      <c r="BG18" s="215"/>
      <c r="BH18" s="215"/>
      <c r="BI18" s="215"/>
      <c r="BJ18" s="215"/>
    </row>
    <row r="19" spans="2:62" s="17" customFormat="1" ht="35.1" customHeight="1" x14ac:dyDescent="0.35">
      <c r="B19" s="478">
        <v>2025</v>
      </c>
      <c r="C19" s="664">
        <f t="shared" ref="C19:L19" si="1">SUM(C125:C136)</f>
        <v>457.3</v>
      </c>
      <c r="D19" s="664">
        <f t="shared" si="1"/>
        <v>2409.4793140103957</v>
      </c>
      <c r="E19" s="664">
        <f t="shared" si="1"/>
        <v>891.6116550238221</v>
      </c>
      <c r="F19" s="664">
        <f t="shared" si="1"/>
        <v>860.60341922743294</v>
      </c>
      <c r="G19" s="664">
        <f t="shared" si="1"/>
        <v>646.79812240563683</v>
      </c>
      <c r="H19" s="664">
        <f t="shared" si="1"/>
        <v>10.675136528299104</v>
      </c>
      <c r="I19" s="664">
        <f t="shared" si="1"/>
        <v>246.81095112175976</v>
      </c>
      <c r="J19" s="175">
        <f t="shared" si="1"/>
        <v>5523.2785983173453</v>
      </c>
      <c r="K19" s="175">
        <f t="shared" si="1"/>
        <v>933.30000000000018</v>
      </c>
      <c r="L19" s="175">
        <f t="shared" si="1"/>
        <v>6456.5785983173464</v>
      </c>
      <c r="M19" s="456"/>
      <c r="AD19" s="215"/>
      <c r="AE19" s="215"/>
      <c r="AF19" s="215"/>
      <c r="AG19" s="215"/>
      <c r="AH19" s="215"/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  <c r="AU19" s="215"/>
      <c r="AV19" s="215"/>
      <c r="AW19" s="215"/>
      <c r="AX19" s="215"/>
      <c r="AY19" s="215"/>
      <c r="AZ19" s="215"/>
      <c r="BA19" s="215"/>
      <c r="BB19" s="215"/>
      <c r="BC19" s="215"/>
      <c r="BD19" s="215"/>
      <c r="BE19" s="215"/>
      <c r="BF19" s="215"/>
      <c r="BG19" s="215"/>
      <c r="BH19" s="215"/>
      <c r="BI19" s="215"/>
      <c r="BJ19" s="215"/>
    </row>
    <row r="20" spans="2:62" s="13" customFormat="1" ht="35.1" hidden="1" customHeight="1" x14ac:dyDescent="0.4">
      <c r="B20" s="168">
        <v>2017</v>
      </c>
      <c r="C20" s="665"/>
      <c r="D20" s="666"/>
      <c r="E20" s="666"/>
      <c r="F20" s="666"/>
      <c r="G20" s="666"/>
      <c r="H20" s="666"/>
      <c r="I20" s="666"/>
      <c r="J20" s="475"/>
      <c r="K20" s="475"/>
      <c r="L20" s="475"/>
      <c r="M20" s="456"/>
      <c r="AD20" s="215"/>
      <c r="AE20" s="215"/>
      <c r="AF20" s="215"/>
      <c r="AG20" s="215"/>
      <c r="AH20" s="215"/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  <c r="AU20" s="215"/>
      <c r="AV20" s="215"/>
      <c r="AW20" s="215"/>
      <c r="AX20" s="215"/>
      <c r="AY20" s="215"/>
      <c r="AZ20" s="215"/>
      <c r="BA20" s="215"/>
      <c r="BB20" s="215"/>
      <c r="BC20" s="215"/>
      <c r="BD20" s="215"/>
      <c r="BE20" s="215"/>
      <c r="BF20" s="215"/>
      <c r="BG20" s="215"/>
      <c r="BH20" s="215"/>
      <c r="BI20" s="215"/>
      <c r="BJ20" s="215"/>
    </row>
    <row r="21" spans="2:62" s="13" customFormat="1" ht="35.1" hidden="1" customHeight="1" x14ac:dyDescent="0.35">
      <c r="B21" s="169">
        <v>42736</v>
      </c>
      <c r="C21" s="662">
        <v>18.2</v>
      </c>
      <c r="D21" s="659">
        <v>138.1</v>
      </c>
      <c r="E21" s="659">
        <v>34.4</v>
      </c>
      <c r="F21" s="659">
        <v>43.1</v>
      </c>
      <c r="G21" s="659">
        <v>27.9</v>
      </c>
      <c r="H21" s="659">
        <v>0.4</v>
      </c>
      <c r="I21" s="659">
        <v>9.5</v>
      </c>
      <c r="J21" s="114">
        <v>271.60000000000002</v>
      </c>
      <c r="K21" s="114">
        <v>52.588209426961669</v>
      </c>
      <c r="L21" s="114">
        <v>324.18820942696169</v>
      </c>
      <c r="M21" s="456"/>
      <c r="AD21" s="215"/>
      <c r="AE21" s="215"/>
      <c r="AF21" s="215"/>
      <c r="AG21" s="215"/>
      <c r="AH21" s="215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  <c r="AU21" s="215"/>
      <c r="AV21" s="215"/>
      <c r="AW21" s="215"/>
      <c r="AX21" s="215"/>
      <c r="AY21" s="215"/>
      <c r="AZ21" s="215"/>
      <c r="BA21" s="215"/>
      <c r="BB21" s="215"/>
      <c r="BC21" s="215"/>
      <c r="BD21" s="215"/>
      <c r="BE21" s="215"/>
      <c r="BF21" s="215"/>
      <c r="BG21" s="215"/>
      <c r="BH21" s="215"/>
      <c r="BI21" s="215"/>
      <c r="BJ21" s="215"/>
    </row>
    <row r="22" spans="2:62" s="13" customFormat="1" ht="35.1" hidden="1" customHeight="1" x14ac:dyDescent="0.35">
      <c r="B22" s="170">
        <v>42767</v>
      </c>
      <c r="C22" s="661">
        <v>15.7</v>
      </c>
      <c r="D22" s="660">
        <v>101.2</v>
      </c>
      <c r="E22" s="660">
        <v>31.5</v>
      </c>
      <c r="F22" s="660">
        <v>33.6</v>
      </c>
      <c r="G22" s="660">
        <v>24.6</v>
      </c>
      <c r="H22" s="660">
        <v>0.3</v>
      </c>
      <c r="I22" s="660">
        <v>7.7</v>
      </c>
      <c r="J22" s="115">
        <v>214.6</v>
      </c>
      <c r="K22" s="115">
        <v>41.551655902157478</v>
      </c>
      <c r="L22" s="115">
        <v>256.15165590215747</v>
      </c>
      <c r="M22" s="456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</row>
    <row r="23" spans="2:62" s="13" customFormat="1" ht="35.1" hidden="1" customHeight="1" x14ac:dyDescent="0.35">
      <c r="B23" s="169">
        <v>42795</v>
      </c>
      <c r="C23" s="662">
        <v>18.7</v>
      </c>
      <c r="D23" s="659">
        <v>111.3</v>
      </c>
      <c r="E23" s="659">
        <v>40.4</v>
      </c>
      <c r="F23" s="659">
        <v>35.799999999999997</v>
      </c>
      <c r="G23" s="659">
        <v>25</v>
      </c>
      <c r="H23" s="659">
        <v>0.4</v>
      </c>
      <c r="I23" s="659">
        <v>9.9</v>
      </c>
      <c r="J23" s="114">
        <v>241.5</v>
      </c>
      <c r="K23" s="114">
        <v>46.760134670880852</v>
      </c>
      <c r="L23" s="114">
        <v>288.26013467088086</v>
      </c>
      <c r="M23" s="456"/>
      <c r="AD23" s="215"/>
      <c r="AE23" s="215"/>
      <c r="AF23" s="215"/>
      <c r="AG23" s="215"/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  <c r="AU23" s="215"/>
      <c r="AV23" s="215"/>
      <c r="AW23" s="215"/>
      <c r="AX23" s="215"/>
      <c r="AY23" s="215"/>
      <c r="AZ23" s="215"/>
      <c r="BA23" s="215"/>
      <c r="BB23" s="215"/>
      <c r="BC23" s="215"/>
      <c r="BD23" s="215"/>
      <c r="BE23" s="215"/>
      <c r="BF23" s="215"/>
      <c r="BG23" s="215"/>
      <c r="BH23" s="215"/>
      <c r="BI23" s="215"/>
      <c r="BJ23" s="215"/>
    </row>
    <row r="24" spans="2:62" s="13" customFormat="1" ht="35.1" hidden="1" customHeight="1" x14ac:dyDescent="0.35">
      <c r="B24" s="170">
        <v>42826</v>
      </c>
      <c r="C24" s="661">
        <v>23.9</v>
      </c>
      <c r="D24" s="660">
        <v>138.6</v>
      </c>
      <c r="E24" s="660">
        <v>56.3</v>
      </c>
      <c r="F24" s="660">
        <v>44.2</v>
      </c>
      <c r="G24" s="660">
        <v>34.5</v>
      </c>
      <c r="H24" s="660">
        <v>0.5</v>
      </c>
      <c r="I24" s="660">
        <v>15.7</v>
      </c>
      <c r="J24" s="115">
        <v>313.69999999999993</v>
      </c>
      <c r="K24" s="115">
        <v>66.566281842138281</v>
      </c>
      <c r="L24" s="115">
        <v>380.2662818421382</v>
      </c>
      <c r="M24" s="456"/>
      <c r="AD24" s="215"/>
      <c r="AE24" s="215"/>
      <c r="AF24" s="215"/>
      <c r="AG24" s="215"/>
      <c r="AH24" s="215"/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  <c r="AU24" s="215"/>
      <c r="AV24" s="215"/>
      <c r="AW24" s="215"/>
      <c r="AX24" s="215"/>
      <c r="AY24" s="215"/>
      <c r="AZ24" s="215"/>
      <c r="BA24" s="215"/>
      <c r="BB24" s="215"/>
      <c r="BC24" s="215"/>
      <c r="BD24" s="215"/>
      <c r="BE24" s="215"/>
      <c r="BF24" s="215"/>
      <c r="BG24" s="215"/>
      <c r="BH24" s="215"/>
      <c r="BI24" s="215"/>
      <c r="BJ24" s="215"/>
    </row>
    <row r="25" spans="2:62" s="13" customFormat="1" ht="35.1" hidden="1" customHeight="1" x14ac:dyDescent="0.35">
      <c r="B25" s="169">
        <v>42856</v>
      </c>
      <c r="C25" s="662">
        <v>21.4</v>
      </c>
      <c r="D25" s="659">
        <v>112</v>
      </c>
      <c r="E25" s="659">
        <v>46.8</v>
      </c>
      <c r="F25" s="659">
        <v>40.4</v>
      </c>
      <c r="G25" s="659">
        <v>29.4</v>
      </c>
      <c r="H25" s="659">
        <v>0.4</v>
      </c>
      <c r="I25" s="659">
        <v>15.8</v>
      </c>
      <c r="J25" s="114">
        <v>266.2</v>
      </c>
      <c r="K25" s="114">
        <v>56.486911783159748</v>
      </c>
      <c r="L25" s="114">
        <v>322.68691178315976</v>
      </c>
      <c r="M25" s="456"/>
      <c r="AD25" s="215"/>
      <c r="AE25" s="215"/>
      <c r="AF25" s="215"/>
      <c r="AG25" s="215"/>
      <c r="AH25" s="215"/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  <c r="AU25" s="215"/>
      <c r="AV25" s="215"/>
      <c r="AW25" s="215"/>
      <c r="AX25" s="215"/>
      <c r="AY25" s="215"/>
      <c r="AZ25" s="215"/>
      <c r="BA25" s="215"/>
      <c r="BB25" s="215"/>
      <c r="BC25" s="215"/>
      <c r="BD25" s="215"/>
      <c r="BE25" s="215"/>
      <c r="BF25" s="215"/>
      <c r="BG25" s="215"/>
      <c r="BH25" s="215"/>
      <c r="BI25" s="215"/>
      <c r="BJ25" s="215"/>
    </row>
    <row r="26" spans="2:62" s="13" customFormat="1" ht="35.1" hidden="1" customHeight="1" x14ac:dyDescent="0.35">
      <c r="B26" s="170">
        <v>42887</v>
      </c>
      <c r="C26" s="661">
        <v>16.2</v>
      </c>
      <c r="D26" s="660">
        <v>103</v>
      </c>
      <c r="E26" s="660">
        <v>31</v>
      </c>
      <c r="F26" s="660">
        <v>31.6</v>
      </c>
      <c r="G26" s="660">
        <v>22.3</v>
      </c>
      <c r="H26" s="660">
        <v>0.3</v>
      </c>
      <c r="I26" s="660">
        <v>12.6</v>
      </c>
      <c r="J26" s="115">
        <v>217</v>
      </c>
      <c r="K26" s="115">
        <v>46.046806374701973</v>
      </c>
      <c r="L26" s="115">
        <v>263.04680637470199</v>
      </c>
      <c r="M26" s="456"/>
      <c r="AD26" s="215"/>
      <c r="AE26" s="215"/>
      <c r="AF26" s="215"/>
      <c r="AG26" s="215"/>
      <c r="AH26" s="215"/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  <c r="AU26" s="215"/>
      <c r="AV26" s="215"/>
      <c r="AW26" s="215"/>
      <c r="AX26" s="215"/>
      <c r="AY26" s="215"/>
      <c r="AZ26" s="215"/>
      <c r="BA26" s="215"/>
      <c r="BB26" s="215"/>
      <c r="BC26" s="215"/>
      <c r="BD26" s="215"/>
      <c r="BE26" s="215"/>
      <c r="BF26" s="215"/>
      <c r="BG26" s="215"/>
      <c r="BH26" s="215"/>
      <c r="BI26" s="215"/>
      <c r="BJ26" s="215"/>
    </row>
    <row r="27" spans="2:62" s="13" customFormat="1" ht="35.1" hidden="1" customHeight="1" x14ac:dyDescent="0.35">
      <c r="B27" s="169">
        <v>42917</v>
      </c>
      <c r="C27" s="662">
        <v>21</v>
      </c>
      <c r="D27" s="659">
        <v>149.9</v>
      </c>
      <c r="E27" s="659">
        <v>42.4</v>
      </c>
      <c r="F27" s="659">
        <v>45</v>
      </c>
      <c r="G27" s="659">
        <v>35</v>
      </c>
      <c r="H27" s="659">
        <v>0.4</v>
      </c>
      <c r="I27" s="659">
        <v>9</v>
      </c>
      <c r="J27" s="114">
        <v>302.70000000000005</v>
      </c>
      <c r="K27" s="114">
        <v>52.346834835986968</v>
      </c>
      <c r="L27" s="114">
        <v>355.046834835987</v>
      </c>
      <c r="M27" s="456"/>
      <c r="AD27" s="215"/>
      <c r="AE27" s="215"/>
      <c r="AF27" s="215"/>
      <c r="AG27" s="215"/>
      <c r="AH27" s="215"/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  <c r="AU27" s="215"/>
      <c r="AV27" s="215"/>
      <c r="AW27" s="215"/>
      <c r="AX27" s="215"/>
      <c r="AY27" s="215"/>
      <c r="AZ27" s="215"/>
      <c r="BA27" s="215"/>
      <c r="BB27" s="215"/>
      <c r="BC27" s="215"/>
      <c r="BD27" s="215"/>
      <c r="BE27" s="215"/>
      <c r="BF27" s="215"/>
      <c r="BG27" s="215"/>
      <c r="BH27" s="215"/>
      <c r="BI27" s="215"/>
      <c r="BJ27" s="215"/>
    </row>
    <row r="28" spans="2:62" s="13" customFormat="1" ht="35.1" hidden="1" customHeight="1" x14ac:dyDescent="0.35">
      <c r="B28" s="170">
        <v>42948</v>
      </c>
      <c r="C28" s="661">
        <v>28</v>
      </c>
      <c r="D28" s="660">
        <v>187.7</v>
      </c>
      <c r="E28" s="660">
        <v>52.7</v>
      </c>
      <c r="F28" s="660">
        <v>62</v>
      </c>
      <c r="G28" s="660">
        <v>45.9</v>
      </c>
      <c r="H28" s="660">
        <v>0.6</v>
      </c>
      <c r="I28" s="660">
        <v>17.399999999999999</v>
      </c>
      <c r="J28" s="115">
        <v>394.3</v>
      </c>
      <c r="K28" s="115">
        <v>68.222089008248616</v>
      </c>
      <c r="L28" s="115">
        <v>462.5220890082486</v>
      </c>
      <c r="M28" s="456"/>
      <c r="AD28" s="215"/>
      <c r="AE28" s="215"/>
      <c r="AF28" s="215"/>
      <c r="AG28" s="215"/>
      <c r="AH28" s="215"/>
      <c r="AI28" s="21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  <c r="AU28" s="215"/>
      <c r="AV28" s="215"/>
      <c r="AW28" s="215"/>
      <c r="AX28" s="215"/>
      <c r="AY28" s="215"/>
      <c r="AZ28" s="215"/>
      <c r="BA28" s="215"/>
      <c r="BB28" s="215"/>
      <c r="BC28" s="215"/>
      <c r="BD28" s="215"/>
      <c r="BE28" s="215"/>
      <c r="BF28" s="215"/>
      <c r="BG28" s="215"/>
      <c r="BH28" s="215"/>
      <c r="BI28" s="215"/>
      <c r="BJ28" s="215"/>
    </row>
    <row r="29" spans="2:62" s="13" customFormat="1" ht="35.1" hidden="1" customHeight="1" x14ac:dyDescent="0.35">
      <c r="B29" s="169">
        <v>42979</v>
      </c>
      <c r="C29" s="662">
        <v>23.1</v>
      </c>
      <c r="D29" s="659">
        <v>171.4</v>
      </c>
      <c r="E29" s="659">
        <v>49.3</v>
      </c>
      <c r="F29" s="659">
        <v>51</v>
      </c>
      <c r="G29" s="659">
        <v>35.700000000000003</v>
      </c>
      <c r="H29" s="659">
        <v>0.5</v>
      </c>
      <c r="I29" s="659">
        <v>14.4</v>
      </c>
      <c r="J29" s="114">
        <v>345.4</v>
      </c>
      <c r="K29" s="114">
        <v>59.731076155764434</v>
      </c>
      <c r="L29" s="114">
        <v>405.13107615576439</v>
      </c>
      <c r="M29" s="456"/>
      <c r="AD29" s="215"/>
      <c r="AE29" s="215"/>
      <c r="AF29" s="215"/>
      <c r="AG29" s="215"/>
      <c r="AH29" s="215"/>
      <c r="AI29" s="215"/>
      <c r="AJ29" s="21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  <c r="AU29" s="215"/>
      <c r="AV29" s="215"/>
      <c r="AW29" s="215"/>
      <c r="AX29" s="215"/>
      <c r="AY29" s="215"/>
      <c r="AZ29" s="215"/>
      <c r="BA29" s="215"/>
      <c r="BB29" s="215"/>
      <c r="BC29" s="215"/>
      <c r="BD29" s="215"/>
      <c r="BE29" s="215"/>
      <c r="BF29" s="215"/>
      <c r="BG29" s="215"/>
      <c r="BH29" s="215"/>
      <c r="BI29" s="215"/>
      <c r="BJ29" s="215"/>
    </row>
    <row r="30" spans="2:62" s="13" customFormat="1" ht="35.1" hidden="1" customHeight="1" x14ac:dyDescent="0.35">
      <c r="B30" s="170">
        <v>43009</v>
      </c>
      <c r="C30" s="661">
        <v>20.3</v>
      </c>
      <c r="D30" s="660">
        <v>105.5</v>
      </c>
      <c r="E30" s="660">
        <v>49.4</v>
      </c>
      <c r="F30" s="660">
        <v>35.4</v>
      </c>
      <c r="G30" s="660">
        <v>26.6</v>
      </c>
      <c r="H30" s="660">
        <v>0.4</v>
      </c>
      <c r="I30" s="660">
        <v>11.6</v>
      </c>
      <c r="J30" s="115">
        <v>249.20000000000002</v>
      </c>
      <c r="K30" s="115">
        <v>53.449008810572685</v>
      </c>
      <c r="L30" s="115">
        <v>302.6490088105727</v>
      </c>
      <c r="M30" s="456"/>
      <c r="AD30" s="215"/>
      <c r="AE30" s="215"/>
      <c r="AF30" s="215"/>
      <c r="AG30" s="215"/>
      <c r="AH30" s="215"/>
      <c r="AI30" s="215"/>
      <c r="AJ30" s="215"/>
      <c r="AK30" s="215"/>
      <c r="AL30" s="215"/>
      <c r="AM30" s="215"/>
      <c r="AN30" s="215"/>
      <c r="AO30" s="215"/>
      <c r="AP30" s="215"/>
      <c r="AQ30" s="215"/>
      <c r="AR30" s="215"/>
      <c r="AS30" s="215"/>
      <c r="AT30" s="215"/>
      <c r="AU30" s="215"/>
      <c r="AV30" s="215"/>
      <c r="AW30" s="215"/>
      <c r="AX30" s="215"/>
      <c r="AY30" s="215"/>
      <c r="AZ30" s="215"/>
      <c r="BA30" s="215"/>
      <c r="BB30" s="215"/>
      <c r="BC30" s="215"/>
      <c r="BD30" s="215"/>
      <c r="BE30" s="215"/>
      <c r="BF30" s="215"/>
      <c r="BG30" s="215"/>
      <c r="BH30" s="215"/>
      <c r="BI30" s="215"/>
      <c r="BJ30" s="215"/>
    </row>
    <row r="31" spans="2:62" s="13" customFormat="1" ht="35.1" hidden="1" customHeight="1" x14ac:dyDescent="0.35">
      <c r="B31" s="169">
        <v>43040</v>
      </c>
      <c r="C31" s="662">
        <v>20</v>
      </c>
      <c r="D31" s="659">
        <v>98.9</v>
      </c>
      <c r="E31" s="659">
        <v>49.8</v>
      </c>
      <c r="F31" s="659">
        <v>34.799999999999997</v>
      </c>
      <c r="G31" s="659">
        <v>24.8</v>
      </c>
      <c r="H31" s="659">
        <v>0.4</v>
      </c>
      <c r="I31" s="659">
        <v>11.9</v>
      </c>
      <c r="J31" s="114">
        <v>240.60000000000002</v>
      </c>
      <c r="K31" s="114">
        <v>51.604460352422912</v>
      </c>
      <c r="L31" s="114">
        <v>292.20446035242293</v>
      </c>
      <c r="M31" s="456"/>
      <c r="AD31" s="215"/>
      <c r="AE31" s="215"/>
      <c r="AF31" s="215"/>
      <c r="AG31" s="215"/>
      <c r="AH31" s="215"/>
      <c r="AI31" s="21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  <c r="AU31" s="215"/>
      <c r="AV31" s="215"/>
      <c r="AW31" s="215"/>
      <c r="AX31" s="215"/>
      <c r="AY31" s="215"/>
      <c r="AZ31" s="215"/>
      <c r="BA31" s="215"/>
      <c r="BB31" s="215"/>
      <c r="BC31" s="215"/>
      <c r="BD31" s="215"/>
      <c r="BE31" s="215"/>
      <c r="BF31" s="215"/>
      <c r="BG31" s="215"/>
      <c r="BH31" s="215"/>
      <c r="BI31" s="215"/>
      <c r="BJ31" s="215"/>
    </row>
    <row r="32" spans="2:62" s="13" customFormat="1" ht="35.1" hidden="1" customHeight="1" x14ac:dyDescent="0.35">
      <c r="B32" s="170">
        <v>43070</v>
      </c>
      <c r="C32" s="661">
        <v>18.7</v>
      </c>
      <c r="D32" s="660">
        <v>98.2</v>
      </c>
      <c r="E32" s="660">
        <v>45.2</v>
      </c>
      <c r="F32" s="660">
        <v>36.9</v>
      </c>
      <c r="G32" s="660">
        <v>26.1</v>
      </c>
      <c r="H32" s="660">
        <v>0.4</v>
      </c>
      <c r="I32" s="660">
        <v>11.1</v>
      </c>
      <c r="J32" s="115">
        <v>236.6</v>
      </c>
      <c r="K32" s="115">
        <v>50.7465308370044</v>
      </c>
      <c r="L32" s="115">
        <v>287.34653083700437</v>
      </c>
      <c r="M32" s="456"/>
      <c r="AD32" s="215"/>
      <c r="AE32" s="215"/>
      <c r="AF32" s="215"/>
      <c r="AG32" s="215"/>
      <c r="AH32" s="215"/>
      <c r="AI32" s="215"/>
      <c r="AJ32" s="215"/>
      <c r="AK32" s="215"/>
      <c r="AL32" s="215"/>
      <c r="AM32" s="215"/>
      <c r="AN32" s="215"/>
      <c r="AO32" s="215"/>
      <c r="AP32" s="215"/>
      <c r="AQ32" s="215"/>
      <c r="AR32" s="215"/>
      <c r="AS32" s="215"/>
      <c r="AT32" s="215"/>
      <c r="AU32" s="215"/>
      <c r="AV32" s="215"/>
      <c r="AW32" s="215"/>
      <c r="AX32" s="215"/>
      <c r="AY32" s="215"/>
      <c r="AZ32" s="215"/>
      <c r="BA32" s="215"/>
      <c r="BB32" s="215"/>
      <c r="BC32" s="215"/>
      <c r="BD32" s="215"/>
      <c r="BE32" s="215"/>
      <c r="BF32" s="215"/>
      <c r="BG32" s="215"/>
      <c r="BH32" s="215"/>
      <c r="BI32" s="215"/>
      <c r="BJ32" s="215"/>
    </row>
    <row r="33" spans="2:62" s="13" customFormat="1" ht="35.1" hidden="1" customHeight="1" x14ac:dyDescent="0.4">
      <c r="B33" s="168">
        <v>2018</v>
      </c>
      <c r="C33" s="665"/>
      <c r="D33" s="666"/>
      <c r="E33" s="666"/>
      <c r="F33" s="666"/>
      <c r="G33" s="666"/>
      <c r="H33" s="666"/>
      <c r="I33" s="666"/>
      <c r="J33" s="475"/>
      <c r="K33" s="475"/>
      <c r="L33" s="475"/>
      <c r="M33" s="456"/>
      <c r="AD33" s="215"/>
      <c r="AE33" s="215"/>
      <c r="AF33" s="215"/>
      <c r="AG33" s="215"/>
      <c r="AH33" s="215"/>
      <c r="AI33" s="215"/>
      <c r="AJ33" s="215"/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  <c r="AU33" s="215"/>
      <c r="AV33" s="215"/>
      <c r="AW33" s="215"/>
      <c r="AX33" s="215"/>
      <c r="AY33" s="215"/>
      <c r="AZ33" s="215"/>
      <c r="BA33" s="215"/>
      <c r="BB33" s="215"/>
      <c r="BC33" s="215"/>
      <c r="BD33" s="215"/>
      <c r="BE33" s="215"/>
      <c r="BF33" s="215"/>
      <c r="BG33" s="215"/>
      <c r="BH33" s="215"/>
      <c r="BI33" s="215"/>
      <c r="BJ33" s="215"/>
    </row>
    <row r="34" spans="2:62" s="13" customFormat="1" ht="35.1" hidden="1" customHeight="1" x14ac:dyDescent="0.35">
      <c r="B34" s="169">
        <v>43101</v>
      </c>
      <c r="C34" s="662">
        <v>21.4</v>
      </c>
      <c r="D34" s="659">
        <v>141</v>
      </c>
      <c r="E34" s="659">
        <v>44.2</v>
      </c>
      <c r="F34" s="659">
        <v>46.4</v>
      </c>
      <c r="G34" s="659">
        <v>33</v>
      </c>
      <c r="H34" s="659">
        <v>0.4</v>
      </c>
      <c r="I34" s="659">
        <v>11.1</v>
      </c>
      <c r="J34" s="114">
        <v>297.5</v>
      </c>
      <c r="K34" s="114">
        <v>50.884873546685839</v>
      </c>
      <c r="L34" s="114">
        <v>348.38487354668587</v>
      </c>
      <c r="M34" s="456"/>
      <c r="AD34" s="215"/>
      <c r="AE34" s="215"/>
      <c r="AF34" s="215"/>
      <c r="AG34" s="215"/>
      <c r="AH34" s="215"/>
      <c r="AI34" s="215"/>
      <c r="AJ34" s="215"/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  <c r="AU34" s="215"/>
      <c r="AV34" s="215"/>
      <c r="AW34" s="215"/>
      <c r="AX34" s="215"/>
      <c r="AY34" s="215"/>
      <c r="AZ34" s="215"/>
      <c r="BA34" s="215"/>
      <c r="BB34" s="215"/>
      <c r="BC34" s="215"/>
      <c r="BD34" s="215"/>
      <c r="BE34" s="215"/>
      <c r="BF34" s="215"/>
      <c r="BG34" s="215"/>
      <c r="BH34" s="215"/>
      <c r="BI34" s="215"/>
      <c r="BJ34" s="215"/>
    </row>
    <row r="35" spans="2:62" s="13" customFormat="1" ht="35.1" hidden="1" customHeight="1" x14ac:dyDescent="0.35">
      <c r="B35" s="170">
        <v>43133</v>
      </c>
      <c r="C35" s="661">
        <v>18.100000000000001</v>
      </c>
      <c r="D35" s="660">
        <v>96.8</v>
      </c>
      <c r="E35" s="660">
        <v>38</v>
      </c>
      <c r="F35" s="660">
        <v>34.9</v>
      </c>
      <c r="G35" s="660">
        <v>26.5</v>
      </c>
      <c r="H35" s="660">
        <v>0.4</v>
      </c>
      <c r="I35" s="660">
        <v>9.3000000000000007</v>
      </c>
      <c r="J35" s="115">
        <v>223.99999999999997</v>
      </c>
      <c r="K35" s="115">
        <v>38.313316552798746</v>
      </c>
      <c r="L35" s="115">
        <v>262.31331655279871</v>
      </c>
      <c r="M35" s="456"/>
      <c r="AD35" s="215"/>
      <c r="AE35" s="215"/>
      <c r="AF35" s="215"/>
      <c r="AG35" s="215"/>
      <c r="AH35" s="215"/>
      <c r="AI35" s="215"/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  <c r="AU35" s="215"/>
      <c r="AV35" s="215"/>
      <c r="AW35" s="215"/>
      <c r="AX35" s="215"/>
      <c r="AY35" s="215"/>
      <c r="AZ35" s="215"/>
      <c r="BA35" s="215"/>
      <c r="BB35" s="215"/>
      <c r="BC35" s="215"/>
      <c r="BD35" s="215"/>
      <c r="BE35" s="215"/>
      <c r="BF35" s="215"/>
      <c r="BG35" s="215"/>
      <c r="BH35" s="215"/>
      <c r="BI35" s="215"/>
      <c r="BJ35" s="215"/>
    </row>
    <row r="36" spans="2:62" s="13" customFormat="1" ht="35.1" hidden="1" customHeight="1" x14ac:dyDescent="0.35">
      <c r="B36" s="169">
        <v>43165</v>
      </c>
      <c r="C36" s="662">
        <v>25.1</v>
      </c>
      <c r="D36" s="659">
        <v>128</v>
      </c>
      <c r="E36" s="659">
        <v>62</v>
      </c>
      <c r="F36" s="659">
        <v>45.4</v>
      </c>
      <c r="G36" s="659">
        <v>38.9</v>
      </c>
      <c r="H36" s="659">
        <v>0.6</v>
      </c>
      <c r="I36" s="659">
        <v>12.8</v>
      </c>
      <c r="J36" s="114">
        <v>312.8</v>
      </c>
      <c r="K36" s="114">
        <v>53.501809900515397</v>
      </c>
      <c r="L36" s="114">
        <v>366.30180990051542</v>
      </c>
      <c r="M36" s="456"/>
      <c r="AD36" s="215"/>
      <c r="AE36" s="215"/>
      <c r="AF36" s="215"/>
      <c r="AG36" s="215"/>
      <c r="AH36" s="215"/>
      <c r="AI36" s="21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  <c r="AU36" s="215"/>
      <c r="AV36" s="215"/>
      <c r="AW36" s="215"/>
      <c r="AX36" s="215"/>
      <c r="AY36" s="215"/>
      <c r="AZ36" s="215"/>
      <c r="BA36" s="215"/>
      <c r="BB36" s="215"/>
      <c r="BC36" s="215"/>
      <c r="BD36" s="215"/>
      <c r="BE36" s="215"/>
      <c r="BF36" s="215"/>
      <c r="BG36" s="215"/>
      <c r="BH36" s="215"/>
      <c r="BI36" s="215"/>
      <c r="BJ36" s="215"/>
    </row>
    <row r="37" spans="2:62" s="13" customFormat="1" ht="35.1" hidden="1" customHeight="1" x14ac:dyDescent="0.35">
      <c r="B37" s="170">
        <v>43197</v>
      </c>
      <c r="C37" s="661">
        <v>27.6</v>
      </c>
      <c r="D37" s="660">
        <v>136.9</v>
      </c>
      <c r="E37" s="660">
        <v>67.8</v>
      </c>
      <c r="F37" s="660">
        <v>47.2</v>
      </c>
      <c r="G37" s="660">
        <v>34.9</v>
      </c>
      <c r="H37" s="660">
        <v>0.6</v>
      </c>
      <c r="I37" s="660">
        <v>15.5</v>
      </c>
      <c r="J37" s="115">
        <v>330.5</v>
      </c>
      <c r="K37" s="115">
        <v>63.819651599681194</v>
      </c>
      <c r="L37" s="115">
        <v>394.31965159968121</v>
      </c>
      <c r="M37" s="456"/>
      <c r="AD37" s="215"/>
      <c r="AE37" s="215"/>
      <c r="AF37" s="215"/>
      <c r="AG37" s="215"/>
      <c r="AH37" s="215"/>
      <c r="AI37" s="215"/>
      <c r="AJ37" s="215"/>
      <c r="AK37" s="215"/>
      <c r="AL37" s="215"/>
      <c r="AM37" s="215"/>
      <c r="AN37" s="215"/>
      <c r="AO37" s="215"/>
      <c r="AP37" s="215"/>
      <c r="AQ37" s="215"/>
      <c r="AR37" s="215"/>
      <c r="AS37" s="215"/>
      <c r="AT37" s="215"/>
      <c r="AU37" s="215"/>
      <c r="AV37" s="215"/>
      <c r="AW37" s="215"/>
      <c r="AX37" s="215"/>
      <c r="AY37" s="215"/>
      <c r="AZ37" s="215"/>
      <c r="BA37" s="215"/>
      <c r="BB37" s="215"/>
      <c r="BC37" s="215"/>
      <c r="BD37" s="215"/>
      <c r="BE37" s="215"/>
      <c r="BF37" s="215"/>
      <c r="BG37" s="215"/>
      <c r="BH37" s="215"/>
      <c r="BI37" s="215"/>
      <c r="BJ37" s="215"/>
    </row>
    <row r="38" spans="2:62" s="13" customFormat="1" ht="35.1" hidden="1" customHeight="1" x14ac:dyDescent="0.35">
      <c r="B38" s="169">
        <v>43229</v>
      </c>
      <c r="C38" s="662">
        <v>23.3</v>
      </c>
      <c r="D38" s="659">
        <v>106.2</v>
      </c>
      <c r="E38" s="659">
        <v>55.7</v>
      </c>
      <c r="F38" s="659">
        <v>39.299999999999997</v>
      </c>
      <c r="G38" s="659">
        <v>30</v>
      </c>
      <c r="H38" s="659">
        <v>0.5</v>
      </c>
      <c r="I38" s="659">
        <v>16.7</v>
      </c>
      <c r="J38" s="114">
        <v>271.7</v>
      </c>
      <c r="K38" s="114">
        <v>52.46535352385289</v>
      </c>
      <c r="L38" s="114">
        <v>324.1653535238529</v>
      </c>
      <c r="M38" s="456"/>
      <c r="AD38" s="215"/>
      <c r="AE38" s="215"/>
      <c r="AF38" s="215"/>
      <c r="AG38" s="215"/>
      <c r="AH38" s="215"/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  <c r="AU38" s="215"/>
      <c r="AV38" s="215"/>
      <c r="AW38" s="215"/>
      <c r="AX38" s="215"/>
      <c r="AY38" s="215"/>
      <c r="AZ38" s="215"/>
      <c r="BA38" s="215"/>
      <c r="BB38" s="215"/>
      <c r="BC38" s="215"/>
      <c r="BD38" s="215"/>
      <c r="BE38" s="215"/>
      <c r="BF38" s="215"/>
      <c r="BG38" s="215"/>
      <c r="BH38" s="215"/>
      <c r="BI38" s="215"/>
      <c r="BJ38" s="215"/>
    </row>
    <row r="39" spans="2:62" s="13" customFormat="1" ht="35.1" hidden="1" customHeight="1" x14ac:dyDescent="0.35">
      <c r="B39" s="170">
        <v>43261</v>
      </c>
      <c r="C39" s="661">
        <v>20.7</v>
      </c>
      <c r="D39" s="660">
        <v>131.5</v>
      </c>
      <c r="E39" s="660">
        <v>41.5</v>
      </c>
      <c r="F39" s="660">
        <v>40.299999999999997</v>
      </c>
      <c r="G39" s="660">
        <v>30.6</v>
      </c>
      <c r="H39" s="660">
        <v>0.4</v>
      </c>
      <c r="I39" s="660">
        <v>11.1</v>
      </c>
      <c r="J39" s="115">
        <v>276.10000000000002</v>
      </c>
      <c r="K39" s="115">
        <v>53.314994876465896</v>
      </c>
      <c r="L39" s="115">
        <v>329.41499487646593</v>
      </c>
      <c r="M39" s="456"/>
      <c r="AD39" s="215"/>
      <c r="AE39" s="215"/>
      <c r="AF39" s="215"/>
      <c r="AG39" s="215"/>
      <c r="AH39" s="215"/>
      <c r="AI39" s="215"/>
      <c r="AJ39" s="215"/>
      <c r="AK39" s="215"/>
      <c r="AL39" s="215"/>
      <c r="AM39" s="215"/>
      <c r="AN39" s="215"/>
      <c r="AO39" s="215"/>
      <c r="AP39" s="215"/>
      <c r="AQ39" s="215"/>
      <c r="AR39" s="215"/>
      <c r="AS39" s="215"/>
      <c r="AT39" s="215"/>
      <c r="AU39" s="215"/>
      <c r="AV39" s="215"/>
      <c r="AW39" s="215"/>
      <c r="AX39" s="215"/>
      <c r="AY39" s="215"/>
      <c r="AZ39" s="215"/>
      <c r="BA39" s="215"/>
      <c r="BB39" s="215"/>
      <c r="BC39" s="215"/>
      <c r="BD39" s="215"/>
      <c r="BE39" s="215"/>
      <c r="BF39" s="215"/>
      <c r="BG39" s="215"/>
      <c r="BH39" s="215"/>
      <c r="BI39" s="215"/>
      <c r="BJ39" s="215"/>
    </row>
    <row r="40" spans="2:62" s="13" customFormat="1" ht="35.1" hidden="1" customHeight="1" x14ac:dyDescent="0.35">
      <c r="B40" s="169">
        <v>43293</v>
      </c>
      <c r="C40" s="662">
        <v>26.4</v>
      </c>
      <c r="D40" s="659">
        <v>172.8</v>
      </c>
      <c r="E40" s="659">
        <v>53.6</v>
      </c>
      <c r="F40" s="659">
        <v>54.3</v>
      </c>
      <c r="G40" s="659">
        <v>46.3</v>
      </c>
      <c r="H40" s="659">
        <v>0.6</v>
      </c>
      <c r="I40" s="659">
        <v>11.5</v>
      </c>
      <c r="J40" s="114">
        <v>365.5</v>
      </c>
      <c r="K40" s="114">
        <v>62.532452025586352</v>
      </c>
      <c r="L40" s="114">
        <v>428.03245202558634</v>
      </c>
      <c r="M40" s="456"/>
      <c r="AD40" s="215"/>
      <c r="AE40" s="215"/>
      <c r="AF40" s="215"/>
      <c r="AG40" s="215"/>
      <c r="AH40" s="215"/>
      <c r="AI40" s="215"/>
      <c r="AJ40" s="215"/>
      <c r="AK40" s="215"/>
      <c r="AL40" s="215"/>
      <c r="AM40" s="215"/>
      <c r="AN40" s="215"/>
      <c r="AO40" s="215"/>
      <c r="AP40" s="215"/>
      <c r="AQ40" s="215"/>
      <c r="AR40" s="215"/>
      <c r="AS40" s="215"/>
      <c r="AT40" s="215"/>
      <c r="AU40" s="215"/>
      <c r="AV40" s="215"/>
      <c r="AW40" s="215"/>
      <c r="AX40" s="215"/>
      <c r="AY40" s="215"/>
      <c r="AZ40" s="215"/>
      <c r="BA40" s="215"/>
      <c r="BB40" s="215"/>
      <c r="BC40" s="215"/>
      <c r="BD40" s="215"/>
      <c r="BE40" s="215"/>
      <c r="BF40" s="215"/>
      <c r="BG40" s="215"/>
      <c r="BH40" s="215"/>
      <c r="BI40" s="215"/>
      <c r="BJ40" s="215"/>
    </row>
    <row r="41" spans="2:62" s="13" customFormat="1" ht="35.1" hidden="1" customHeight="1" x14ac:dyDescent="0.35">
      <c r="B41" s="170">
        <v>43325</v>
      </c>
      <c r="C41" s="661">
        <v>33.6</v>
      </c>
      <c r="D41" s="660">
        <v>237</v>
      </c>
      <c r="E41" s="660">
        <v>62.4</v>
      </c>
      <c r="F41" s="660">
        <v>75.400000000000006</v>
      </c>
      <c r="G41" s="660">
        <v>54.7</v>
      </c>
      <c r="H41" s="660">
        <v>0.8</v>
      </c>
      <c r="I41" s="660">
        <v>22.7</v>
      </c>
      <c r="J41" s="115">
        <v>486.6</v>
      </c>
      <c r="K41" s="115">
        <v>83.251138592750536</v>
      </c>
      <c r="L41" s="115">
        <v>569.85113859275054</v>
      </c>
      <c r="M41" s="456"/>
      <c r="AD41" s="215"/>
      <c r="AE41" s="215"/>
      <c r="AF41" s="215"/>
      <c r="AG41" s="215"/>
      <c r="AH41" s="215"/>
      <c r="AI41" s="215"/>
      <c r="AJ41" s="215"/>
      <c r="AK41" s="215"/>
      <c r="AL41" s="215"/>
      <c r="AM41" s="215"/>
      <c r="AN41" s="215"/>
      <c r="AO41" s="215"/>
      <c r="AP41" s="215"/>
      <c r="AQ41" s="215"/>
      <c r="AR41" s="215"/>
      <c r="AS41" s="215"/>
      <c r="AT41" s="215"/>
      <c r="AU41" s="215"/>
      <c r="AV41" s="215"/>
      <c r="AW41" s="215"/>
      <c r="AX41" s="215"/>
      <c r="AY41" s="215"/>
      <c r="AZ41" s="215"/>
      <c r="BA41" s="215"/>
      <c r="BB41" s="215"/>
      <c r="BC41" s="215"/>
      <c r="BD41" s="215"/>
      <c r="BE41" s="215"/>
      <c r="BF41" s="215"/>
      <c r="BG41" s="215"/>
      <c r="BH41" s="215"/>
      <c r="BI41" s="215"/>
      <c r="BJ41" s="215"/>
    </row>
    <row r="42" spans="2:62" s="13" customFormat="1" ht="35.1" hidden="1" customHeight="1" x14ac:dyDescent="0.35">
      <c r="B42" s="169">
        <v>43357</v>
      </c>
      <c r="C42" s="662">
        <v>23.9</v>
      </c>
      <c r="D42" s="659">
        <v>151.9</v>
      </c>
      <c r="E42" s="659">
        <v>49.8</v>
      </c>
      <c r="F42" s="659">
        <v>47</v>
      </c>
      <c r="G42" s="659">
        <v>35.700000000000003</v>
      </c>
      <c r="H42" s="659">
        <v>0.5</v>
      </c>
      <c r="I42" s="659">
        <v>11.6</v>
      </c>
      <c r="J42" s="114">
        <v>320.39999999999998</v>
      </c>
      <c r="K42" s="114">
        <v>54.816409381663107</v>
      </c>
      <c r="L42" s="114">
        <v>375.21640938166308</v>
      </c>
      <c r="M42" s="456"/>
      <c r="AD42" s="215"/>
      <c r="AE42" s="215"/>
      <c r="AF42" s="215"/>
      <c r="AG42" s="215"/>
      <c r="AH42" s="215"/>
      <c r="AI42" s="215"/>
      <c r="AJ42" s="215"/>
      <c r="AK42" s="215"/>
      <c r="AL42" s="215"/>
      <c r="AM42" s="215"/>
      <c r="AN42" s="215"/>
      <c r="AO42" s="215"/>
      <c r="AP42" s="215"/>
      <c r="AQ42" s="215"/>
      <c r="AR42" s="215"/>
      <c r="AS42" s="215"/>
      <c r="AT42" s="215"/>
      <c r="AU42" s="215"/>
      <c r="AV42" s="215"/>
      <c r="AW42" s="215"/>
      <c r="AX42" s="215"/>
      <c r="AY42" s="215"/>
      <c r="AZ42" s="215"/>
      <c r="BA42" s="215"/>
      <c r="BB42" s="215"/>
      <c r="BC42" s="215"/>
      <c r="BD42" s="215"/>
      <c r="BE42" s="215"/>
      <c r="BF42" s="215"/>
      <c r="BG42" s="215"/>
      <c r="BH42" s="215"/>
      <c r="BI42" s="215"/>
      <c r="BJ42" s="215"/>
    </row>
    <row r="43" spans="2:62" s="13" customFormat="1" ht="35.1" hidden="1" customHeight="1" x14ac:dyDescent="0.35">
      <c r="B43" s="170">
        <v>43389</v>
      </c>
      <c r="C43" s="661">
        <v>24.1</v>
      </c>
      <c r="D43" s="660">
        <v>117.6</v>
      </c>
      <c r="E43" s="660">
        <v>62.4</v>
      </c>
      <c r="F43" s="660">
        <v>38.799999999999997</v>
      </c>
      <c r="G43" s="660">
        <v>29.8</v>
      </c>
      <c r="H43" s="660">
        <v>0.5</v>
      </c>
      <c r="I43" s="660">
        <v>13.3</v>
      </c>
      <c r="J43" s="115">
        <v>286.5</v>
      </c>
      <c r="K43" s="115">
        <v>60.432263814616753</v>
      </c>
      <c r="L43" s="115">
        <v>346.93226381461676</v>
      </c>
      <c r="M43" s="456"/>
      <c r="AD43" s="215"/>
      <c r="AE43" s="215"/>
      <c r="AF43" s="215"/>
      <c r="AG43" s="215"/>
      <c r="AH43" s="215"/>
      <c r="AI43" s="215"/>
      <c r="AJ43" s="21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  <c r="AU43" s="215"/>
      <c r="AV43" s="215"/>
      <c r="AW43" s="215"/>
      <c r="AX43" s="215"/>
      <c r="AY43" s="215"/>
      <c r="AZ43" s="215"/>
      <c r="BA43" s="215"/>
      <c r="BB43" s="215"/>
      <c r="BC43" s="215"/>
      <c r="BD43" s="215"/>
      <c r="BE43" s="215"/>
      <c r="BF43" s="215"/>
      <c r="BG43" s="215"/>
      <c r="BH43" s="215"/>
      <c r="BI43" s="215"/>
      <c r="BJ43" s="215"/>
    </row>
    <row r="44" spans="2:62" s="13" customFormat="1" ht="35.1" hidden="1" customHeight="1" x14ac:dyDescent="0.35">
      <c r="B44" s="169">
        <v>43421</v>
      </c>
      <c r="C44" s="662">
        <v>25.7</v>
      </c>
      <c r="D44" s="659">
        <v>106.8</v>
      </c>
      <c r="E44" s="659">
        <v>68.7</v>
      </c>
      <c r="F44" s="659">
        <v>38.6</v>
      </c>
      <c r="G44" s="659">
        <v>28.5</v>
      </c>
      <c r="H44" s="659">
        <v>0.6</v>
      </c>
      <c r="I44" s="659">
        <v>14.4</v>
      </c>
      <c r="J44" s="114">
        <v>283.3</v>
      </c>
      <c r="K44" s="114">
        <v>59.757278669043373</v>
      </c>
      <c r="L44" s="114">
        <v>343.0572786690434</v>
      </c>
      <c r="M44" s="456"/>
      <c r="AD44" s="215"/>
      <c r="AE44" s="215"/>
      <c r="AF44" s="215"/>
      <c r="AG44" s="215"/>
      <c r="AH44" s="215"/>
      <c r="AI44" s="215"/>
      <c r="AJ44" s="21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  <c r="AU44" s="215"/>
      <c r="AV44" s="215"/>
      <c r="AW44" s="215"/>
      <c r="AX44" s="215"/>
      <c r="AY44" s="215"/>
      <c r="AZ44" s="215"/>
      <c r="BA44" s="215"/>
      <c r="BB44" s="215"/>
      <c r="BC44" s="215"/>
      <c r="BD44" s="215"/>
      <c r="BE44" s="215"/>
      <c r="BF44" s="215"/>
      <c r="BG44" s="215"/>
      <c r="BH44" s="215"/>
      <c r="BI44" s="215"/>
      <c r="BJ44" s="215"/>
    </row>
    <row r="45" spans="2:62" s="13" customFormat="1" ht="35.1" hidden="1" customHeight="1" x14ac:dyDescent="0.35">
      <c r="B45" s="170">
        <v>43453</v>
      </c>
      <c r="C45" s="661">
        <v>22.8</v>
      </c>
      <c r="D45" s="660">
        <v>107.8</v>
      </c>
      <c r="E45" s="660">
        <v>55.8</v>
      </c>
      <c r="F45" s="660">
        <v>41.9</v>
      </c>
      <c r="G45" s="660">
        <v>30.4</v>
      </c>
      <c r="H45" s="660">
        <v>0.5</v>
      </c>
      <c r="I45" s="660">
        <v>12.5</v>
      </c>
      <c r="J45" s="115">
        <v>271.7</v>
      </c>
      <c r="K45" s="115">
        <v>57.310457516339866</v>
      </c>
      <c r="L45" s="115">
        <v>329.01045751633984</v>
      </c>
      <c r="M45" s="456"/>
      <c r="AD45" s="215"/>
      <c r="AE45" s="215"/>
      <c r="AF45" s="215"/>
      <c r="AG45" s="215"/>
      <c r="AH45" s="215"/>
      <c r="AI45" s="215"/>
      <c r="AJ45" s="21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  <c r="AU45" s="215"/>
      <c r="AV45" s="215"/>
      <c r="AW45" s="215"/>
      <c r="AX45" s="215"/>
      <c r="AY45" s="215"/>
      <c r="AZ45" s="215"/>
      <c r="BA45" s="215"/>
      <c r="BB45" s="215"/>
      <c r="BC45" s="215"/>
      <c r="BD45" s="215"/>
      <c r="BE45" s="215"/>
      <c r="BF45" s="215"/>
      <c r="BG45" s="215"/>
      <c r="BH45" s="215"/>
      <c r="BI45" s="215"/>
      <c r="BJ45" s="215"/>
    </row>
    <row r="46" spans="2:62" s="13" customFormat="1" ht="35.1" hidden="1" customHeight="1" x14ac:dyDescent="0.4">
      <c r="B46" s="168">
        <v>2019</v>
      </c>
      <c r="C46" s="665"/>
      <c r="D46" s="666"/>
      <c r="E46" s="666"/>
      <c r="F46" s="666"/>
      <c r="G46" s="666"/>
      <c r="H46" s="666"/>
      <c r="I46" s="666"/>
      <c r="J46" s="475"/>
      <c r="K46" s="475"/>
      <c r="L46" s="475"/>
      <c r="M46" s="456"/>
      <c r="AD46" s="215"/>
      <c r="AE46" s="215"/>
      <c r="AF46" s="215"/>
      <c r="AG46" s="215"/>
      <c r="AH46" s="215"/>
      <c r="AI46" s="215"/>
      <c r="AJ46" s="215"/>
      <c r="AK46" s="215"/>
      <c r="AL46" s="215"/>
      <c r="AM46" s="215"/>
      <c r="AN46" s="215"/>
      <c r="AO46" s="215"/>
      <c r="AP46" s="215"/>
      <c r="AQ46" s="215"/>
      <c r="AR46" s="215"/>
      <c r="AS46" s="215"/>
      <c r="AT46" s="215"/>
      <c r="AU46" s="215"/>
      <c r="AV46" s="215"/>
      <c r="AW46" s="215"/>
      <c r="AX46" s="215"/>
      <c r="AY46" s="215"/>
      <c r="AZ46" s="215"/>
      <c r="BA46" s="215"/>
      <c r="BB46" s="215"/>
      <c r="BC46" s="215"/>
      <c r="BD46" s="215"/>
      <c r="BE46" s="215"/>
      <c r="BF46" s="215"/>
      <c r="BG46" s="215"/>
      <c r="BH46" s="215"/>
      <c r="BI46" s="215"/>
      <c r="BJ46" s="215"/>
    </row>
    <row r="47" spans="2:62" s="13" customFormat="1" ht="35.1" hidden="1" customHeight="1" x14ac:dyDescent="0.35">
      <c r="B47" s="169">
        <v>43466</v>
      </c>
      <c r="C47" s="662">
        <v>24.3</v>
      </c>
      <c r="D47" s="659">
        <v>149.80000000000001</v>
      </c>
      <c r="E47" s="659">
        <v>54.4</v>
      </c>
      <c r="F47" s="659">
        <v>49</v>
      </c>
      <c r="G47" s="659">
        <v>34.5</v>
      </c>
      <c r="H47" s="659">
        <v>0.5</v>
      </c>
      <c r="I47" s="659">
        <v>12.2</v>
      </c>
      <c r="J47" s="114">
        <v>324.7</v>
      </c>
      <c r="K47" s="114">
        <v>59.281788154897484</v>
      </c>
      <c r="L47" s="114">
        <v>383.98178815489746</v>
      </c>
      <c r="M47" s="456"/>
      <c r="AD47" s="215"/>
      <c r="AE47" s="215"/>
      <c r="AF47" s="215"/>
      <c r="AG47" s="215"/>
      <c r="AH47" s="215"/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  <c r="AU47" s="215"/>
      <c r="AV47" s="215"/>
      <c r="AW47" s="215"/>
      <c r="AX47" s="215"/>
      <c r="AY47" s="215"/>
      <c r="AZ47" s="215"/>
      <c r="BA47" s="215"/>
      <c r="BB47" s="215"/>
      <c r="BC47" s="215"/>
      <c r="BD47" s="215"/>
      <c r="BE47" s="215"/>
      <c r="BF47" s="215"/>
      <c r="BG47" s="215"/>
      <c r="BH47" s="215"/>
      <c r="BI47" s="215"/>
      <c r="BJ47" s="215"/>
    </row>
    <row r="48" spans="2:62" s="13" customFormat="1" ht="35.1" hidden="1" customHeight="1" x14ac:dyDescent="0.35">
      <c r="B48" s="170">
        <v>43498</v>
      </c>
      <c r="C48" s="661">
        <v>22.2</v>
      </c>
      <c r="D48" s="660">
        <v>101.9</v>
      </c>
      <c r="E48" s="660">
        <v>48.6</v>
      </c>
      <c r="F48" s="660">
        <v>36.6</v>
      </c>
      <c r="G48" s="660">
        <v>28.2</v>
      </c>
      <c r="H48" s="660">
        <v>0.5</v>
      </c>
      <c r="I48" s="660">
        <v>11.2</v>
      </c>
      <c r="J48" s="115">
        <v>249.2</v>
      </c>
      <c r="K48" s="115">
        <v>45.497448747152617</v>
      </c>
      <c r="L48" s="115">
        <v>294.69744874715263</v>
      </c>
      <c r="M48" s="456"/>
      <c r="AD48" s="215"/>
      <c r="AE48" s="215"/>
      <c r="AF48" s="215"/>
      <c r="AG48" s="215"/>
      <c r="AH48" s="215"/>
      <c r="AI48" s="215"/>
      <c r="AJ48" s="21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  <c r="AU48" s="215"/>
      <c r="AV48" s="215"/>
      <c r="AW48" s="215"/>
      <c r="AX48" s="215"/>
      <c r="AY48" s="215"/>
      <c r="AZ48" s="215"/>
      <c r="BA48" s="215"/>
      <c r="BB48" s="215"/>
      <c r="BC48" s="215"/>
      <c r="BD48" s="215"/>
      <c r="BE48" s="215"/>
      <c r="BF48" s="215"/>
      <c r="BG48" s="215"/>
      <c r="BH48" s="215"/>
      <c r="BI48" s="215"/>
      <c r="BJ48" s="215"/>
    </row>
    <row r="49" spans="2:62" s="13" customFormat="1" ht="35.1" hidden="1" customHeight="1" x14ac:dyDescent="0.35">
      <c r="B49" s="169">
        <v>43530</v>
      </c>
      <c r="C49" s="662">
        <v>26.8</v>
      </c>
      <c r="D49" s="659">
        <v>120.4</v>
      </c>
      <c r="E49" s="659">
        <v>69.900000000000006</v>
      </c>
      <c r="F49" s="659">
        <v>41.9</v>
      </c>
      <c r="G49" s="659">
        <v>30.8</v>
      </c>
      <c r="H49" s="659">
        <v>0.6</v>
      </c>
      <c r="I49" s="659">
        <v>13.7</v>
      </c>
      <c r="J49" s="114">
        <v>304.10000000000002</v>
      </c>
      <c r="K49" s="114">
        <v>55.520763097949896</v>
      </c>
      <c r="L49" s="114">
        <v>359.62076309794992</v>
      </c>
      <c r="M49" s="456"/>
      <c r="AD49" s="215"/>
      <c r="AE49" s="215"/>
      <c r="AF49" s="215"/>
      <c r="AG49" s="215"/>
      <c r="AH49" s="215"/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  <c r="AU49" s="215"/>
      <c r="AV49" s="215"/>
      <c r="AW49" s="215"/>
      <c r="AX49" s="215"/>
      <c r="AY49" s="215"/>
      <c r="AZ49" s="215"/>
      <c r="BA49" s="215"/>
      <c r="BB49" s="215"/>
      <c r="BC49" s="215"/>
      <c r="BD49" s="215"/>
      <c r="BE49" s="215"/>
      <c r="BF49" s="215"/>
      <c r="BG49" s="215"/>
      <c r="BH49" s="215"/>
      <c r="BI49" s="215"/>
      <c r="BJ49" s="215"/>
    </row>
    <row r="50" spans="2:62" s="13" customFormat="1" ht="35.1" hidden="1" customHeight="1" x14ac:dyDescent="0.35">
      <c r="B50" s="170">
        <v>43562</v>
      </c>
      <c r="C50" s="660">
        <v>32.200000000000003</v>
      </c>
      <c r="D50" s="660">
        <v>141.4</v>
      </c>
      <c r="E50" s="660">
        <v>79.599999999999994</v>
      </c>
      <c r="F50" s="660">
        <v>50.7</v>
      </c>
      <c r="G50" s="660">
        <v>37.299999999999997</v>
      </c>
      <c r="H50" s="660">
        <v>0.7</v>
      </c>
      <c r="I50" s="660">
        <v>16.100000000000001</v>
      </c>
      <c r="J50" s="115">
        <v>357.99999999999994</v>
      </c>
      <c r="K50" s="115">
        <v>64.400000000000006</v>
      </c>
      <c r="L50" s="115">
        <v>422.4</v>
      </c>
      <c r="M50" s="456"/>
      <c r="AD50" s="215"/>
      <c r="AE50" s="215"/>
      <c r="AF50" s="215"/>
      <c r="AG50" s="215"/>
      <c r="AH50" s="21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  <c r="AU50" s="215"/>
      <c r="AV50" s="215"/>
      <c r="AW50" s="215"/>
      <c r="AX50" s="215"/>
      <c r="AY50" s="215"/>
      <c r="AZ50" s="215"/>
      <c r="BA50" s="215"/>
      <c r="BB50" s="215"/>
      <c r="BC50" s="215"/>
      <c r="BD50" s="215"/>
      <c r="BE50" s="215"/>
      <c r="BF50" s="215"/>
      <c r="BG50" s="215"/>
      <c r="BH50" s="215"/>
      <c r="BI50" s="215"/>
      <c r="BJ50" s="215"/>
    </row>
    <row r="51" spans="2:62" s="13" customFormat="1" ht="35.1" hidden="1" customHeight="1" x14ac:dyDescent="0.35">
      <c r="B51" s="169">
        <v>43594</v>
      </c>
      <c r="C51" s="659">
        <v>23.5</v>
      </c>
      <c r="D51" s="659">
        <v>103.7</v>
      </c>
      <c r="E51" s="659">
        <v>59.2</v>
      </c>
      <c r="F51" s="659">
        <v>37</v>
      </c>
      <c r="G51" s="659">
        <v>26.5</v>
      </c>
      <c r="H51" s="659">
        <v>0.6</v>
      </c>
      <c r="I51" s="659">
        <v>17.5</v>
      </c>
      <c r="J51" s="114">
        <v>268</v>
      </c>
      <c r="K51" s="114">
        <v>48.3</v>
      </c>
      <c r="L51" s="114">
        <v>316.3</v>
      </c>
      <c r="M51" s="456"/>
      <c r="AD51" s="215"/>
      <c r="AE51" s="215"/>
      <c r="AF51" s="215"/>
      <c r="AG51" s="215"/>
      <c r="AH51" s="215"/>
      <c r="AI51" s="215"/>
      <c r="AJ51" s="215"/>
      <c r="AK51" s="215"/>
      <c r="AL51" s="215"/>
      <c r="AM51" s="215"/>
      <c r="AN51" s="215"/>
      <c r="AO51" s="215"/>
      <c r="AP51" s="215"/>
      <c r="AQ51" s="215"/>
      <c r="AR51" s="215"/>
      <c r="AS51" s="215"/>
      <c r="AT51" s="215"/>
      <c r="AU51" s="215"/>
      <c r="AV51" s="215"/>
      <c r="AW51" s="215"/>
      <c r="AX51" s="215"/>
      <c r="AY51" s="215"/>
      <c r="AZ51" s="215"/>
      <c r="BA51" s="215"/>
      <c r="BB51" s="215"/>
      <c r="BC51" s="215"/>
      <c r="BD51" s="215"/>
      <c r="BE51" s="215"/>
      <c r="BF51" s="215"/>
      <c r="BG51" s="215"/>
      <c r="BH51" s="215"/>
      <c r="BI51" s="215"/>
      <c r="BJ51" s="215"/>
    </row>
    <row r="52" spans="2:62" s="13" customFormat="1" ht="35.1" hidden="1" customHeight="1" x14ac:dyDescent="0.35">
      <c r="B52" s="170">
        <v>43626</v>
      </c>
      <c r="C52" s="660">
        <v>27</v>
      </c>
      <c r="D52" s="660">
        <v>163</v>
      </c>
      <c r="E52" s="660">
        <v>56.4</v>
      </c>
      <c r="F52" s="660">
        <v>50.7</v>
      </c>
      <c r="G52" s="660">
        <v>40.4</v>
      </c>
      <c r="H52" s="660">
        <v>0.6</v>
      </c>
      <c r="I52" s="660">
        <v>12.4</v>
      </c>
      <c r="J52" s="115">
        <v>350.5</v>
      </c>
      <c r="K52" s="115">
        <v>63.100768049155157</v>
      </c>
      <c r="L52" s="115">
        <v>413.60076804915514</v>
      </c>
      <c r="M52" s="456"/>
      <c r="AD52" s="215"/>
      <c r="AE52" s="215"/>
      <c r="AF52" s="215"/>
      <c r="AG52" s="215"/>
      <c r="AH52" s="215"/>
      <c r="AI52" s="215"/>
      <c r="AJ52" s="21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/>
      <c r="AU52" s="215"/>
      <c r="AV52" s="215"/>
      <c r="AW52" s="215"/>
      <c r="AX52" s="215"/>
      <c r="AY52" s="215"/>
      <c r="AZ52" s="215"/>
      <c r="BA52" s="215"/>
      <c r="BB52" s="215"/>
      <c r="BC52" s="215"/>
      <c r="BD52" s="215"/>
      <c r="BE52" s="215"/>
      <c r="BF52" s="215"/>
      <c r="BG52" s="215"/>
      <c r="BH52" s="215"/>
      <c r="BI52" s="215"/>
      <c r="BJ52" s="215"/>
    </row>
    <row r="53" spans="2:62" s="13" customFormat="1" ht="35.1" hidden="1" customHeight="1" x14ac:dyDescent="0.35">
      <c r="B53" s="169">
        <v>43658</v>
      </c>
      <c r="C53" s="659">
        <v>30</v>
      </c>
      <c r="D53" s="659">
        <v>184</v>
      </c>
      <c r="E53" s="659">
        <v>60.7</v>
      </c>
      <c r="F53" s="659">
        <v>61.2</v>
      </c>
      <c r="G53" s="659">
        <v>50</v>
      </c>
      <c r="H53" s="659">
        <v>0.7</v>
      </c>
      <c r="I53" s="659">
        <v>15.7</v>
      </c>
      <c r="J53" s="114">
        <v>402.3</v>
      </c>
      <c r="K53" s="114">
        <v>63.647369644379012</v>
      </c>
      <c r="L53" s="114">
        <v>465.94736964437902</v>
      </c>
      <c r="M53" s="456"/>
      <c r="AD53" s="215"/>
      <c r="AE53" s="215"/>
      <c r="AF53" s="215"/>
      <c r="AG53" s="215"/>
      <c r="AH53" s="215"/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  <c r="AU53" s="215"/>
      <c r="AV53" s="215"/>
      <c r="AW53" s="215"/>
      <c r="AX53" s="215"/>
      <c r="AY53" s="215"/>
      <c r="AZ53" s="215"/>
      <c r="BA53" s="215"/>
      <c r="BB53" s="215"/>
      <c r="BC53" s="215"/>
      <c r="BD53" s="215"/>
      <c r="BE53" s="215"/>
      <c r="BF53" s="215"/>
      <c r="BG53" s="215"/>
      <c r="BH53" s="215"/>
      <c r="BI53" s="215"/>
      <c r="BJ53" s="215"/>
    </row>
    <row r="54" spans="2:62" s="13" customFormat="1" ht="35.1" hidden="1" customHeight="1" x14ac:dyDescent="0.35">
      <c r="B54" s="170">
        <v>43690</v>
      </c>
      <c r="C54" s="660">
        <v>37.200000000000003</v>
      </c>
      <c r="D54" s="660">
        <v>266.89999999999998</v>
      </c>
      <c r="E54" s="660">
        <v>72.099999999999994</v>
      </c>
      <c r="F54" s="660">
        <v>86</v>
      </c>
      <c r="G54" s="660">
        <v>58.3</v>
      </c>
      <c r="H54" s="660">
        <v>0.9</v>
      </c>
      <c r="I54" s="660">
        <v>21.8</v>
      </c>
      <c r="J54" s="115">
        <v>543.20000000000005</v>
      </c>
      <c r="K54" s="115">
        <v>85.938978848686745</v>
      </c>
      <c r="L54" s="115">
        <v>629.13897884868675</v>
      </c>
      <c r="M54" s="456"/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  <c r="AU54" s="215"/>
      <c r="AV54" s="215"/>
      <c r="AW54" s="215"/>
      <c r="AX54" s="215"/>
      <c r="AY54" s="215"/>
      <c r="AZ54" s="215"/>
      <c r="BA54" s="215"/>
      <c r="BB54" s="215"/>
      <c r="BC54" s="215"/>
      <c r="BD54" s="215"/>
      <c r="BE54" s="215"/>
      <c r="BF54" s="215"/>
      <c r="BG54" s="215"/>
      <c r="BH54" s="215"/>
      <c r="BI54" s="215"/>
      <c r="BJ54" s="215"/>
    </row>
    <row r="55" spans="2:62" s="13" customFormat="1" ht="35.1" hidden="1" customHeight="1" x14ac:dyDescent="0.35">
      <c r="B55" s="169">
        <v>43722</v>
      </c>
      <c r="C55" s="659">
        <v>27.7</v>
      </c>
      <c r="D55" s="659">
        <v>153.1</v>
      </c>
      <c r="E55" s="659">
        <v>62.2</v>
      </c>
      <c r="F55" s="659">
        <v>50.9</v>
      </c>
      <c r="G55" s="659">
        <v>37.9</v>
      </c>
      <c r="H55" s="659">
        <v>0.7</v>
      </c>
      <c r="I55" s="659">
        <v>12.7</v>
      </c>
      <c r="J55" s="114">
        <v>345.2</v>
      </c>
      <c r="K55" s="114">
        <v>54.613651506934211</v>
      </c>
      <c r="L55" s="114">
        <v>399.81365150693421</v>
      </c>
      <c r="M55" s="456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  <c r="AU55" s="215"/>
      <c r="AV55" s="215"/>
      <c r="AW55" s="215"/>
      <c r="AX55" s="215"/>
      <c r="AY55" s="215"/>
      <c r="AZ55" s="215"/>
      <c r="BA55" s="215"/>
      <c r="BB55" s="215"/>
      <c r="BC55" s="215"/>
      <c r="BD55" s="215"/>
      <c r="BE55" s="215"/>
      <c r="BF55" s="215"/>
      <c r="BG55" s="215"/>
      <c r="BH55" s="215"/>
      <c r="BI55" s="215"/>
      <c r="BJ55" s="215"/>
    </row>
    <row r="56" spans="2:62" s="13" customFormat="1" ht="35.1" hidden="1" customHeight="1" x14ac:dyDescent="0.35">
      <c r="B56" s="170">
        <v>43754</v>
      </c>
      <c r="C56" s="660">
        <v>28.8</v>
      </c>
      <c r="D56" s="660">
        <v>126.7</v>
      </c>
      <c r="E56" s="660">
        <v>78</v>
      </c>
      <c r="F56" s="660">
        <v>43.2</v>
      </c>
      <c r="G56" s="660">
        <v>32.1</v>
      </c>
      <c r="H56" s="660">
        <v>0.7</v>
      </c>
      <c r="I56" s="660">
        <v>15.5</v>
      </c>
      <c r="J56" s="115">
        <v>325</v>
      </c>
      <c r="K56" s="115">
        <v>52.175493250259606</v>
      </c>
      <c r="L56" s="115">
        <v>377.17549325025959</v>
      </c>
      <c r="M56" s="456"/>
      <c r="AD56" s="215"/>
      <c r="AE56" s="215"/>
      <c r="AF56" s="215"/>
      <c r="AG56" s="215"/>
      <c r="AH56" s="215"/>
      <c r="AI56" s="215"/>
      <c r="AJ56" s="215"/>
      <c r="AK56" s="215"/>
      <c r="AL56" s="215"/>
      <c r="AM56" s="215"/>
      <c r="AN56" s="215"/>
      <c r="AO56" s="215"/>
      <c r="AP56" s="215"/>
      <c r="AQ56" s="215"/>
      <c r="AR56" s="215"/>
      <c r="AS56" s="215"/>
      <c r="AT56" s="215"/>
      <c r="AU56" s="215"/>
      <c r="AV56" s="215"/>
      <c r="AW56" s="215"/>
      <c r="AX56" s="215"/>
      <c r="AY56" s="215"/>
      <c r="AZ56" s="215"/>
      <c r="BA56" s="215"/>
      <c r="BB56" s="215"/>
      <c r="BC56" s="215"/>
      <c r="BD56" s="215"/>
      <c r="BE56" s="215"/>
      <c r="BF56" s="215"/>
      <c r="BG56" s="215"/>
      <c r="BH56" s="215"/>
      <c r="BI56" s="215"/>
      <c r="BJ56" s="215"/>
    </row>
    <row r="57" spans="2:62" s="13" customFormat="1" ht="35.1" hidden="1" customHeight="1" x14ac:dyDescent="0.35">
      <c r="B57" s="169">
        <v>43786</v>
      </c>
      <c r="C57" s="659">
        <v>30.1</v>
      </c>
      <c r="D57" s="659">
        <v>118.5</v>
      </c>
      <c r="E57" s="659">
        <v>86.5</v>
      </c>
      <c r="F57" s="659">
        <v>43.4</v>
      </c>
      <c r="G57" s="659">
        <v>32.1</v>
      </c>
      <c r="H57" s="659">
        <v>0.8</v>
      </c>
      <c r="I57" s="659">
        <v>16.8</v>
      </c>
      <c r="J57" s="114">
        <v>328.20000000000005</v>
      </c>
      <c r="K57" s="114">
        <v>52.689221183800626</v>
      </c>
      <c r="L57" s="114">
        <v>380.88922118380066</v>
      </c>
      <c r="M57" s="456"/>
      <c r="AD57" s="215"/>
      <c r="AE57" s="215"/>
      <c r="AF57" s="215"/>
      <c r="AG57" s="215"/>
      <c r="AH57" s="215"/>
      <c r="AI57" s="215"/>
      <c r="AJ57" s="215"/>
      <c r="AK57" s="215"/>
      <c r="AL57" s="215"/>
      <c r="AM57" s="215"/>
      <c r="AN57" s="215"/>
      <c r="AO57" s="215"/>
      <c r="AP57" s="215"/>
      <c r="AQ57" s="215"/>
      <c r="AR57" s="215"/>
      <c r="AS57" s="215"/>
      <c r="AT57" s="215"/>
      <c r="AU57" s="215"/>
      <c r="AV57" s="215"/>
      <c r="AW57" s="215"/>
      <c r="AX57" s="215"/>
      <c r="AY57" s="215"/>
      <c r="AZ57" s="215"/>
      <c r="BA57" s="215"/>
      <c r="BB57" s="215"/>
      <c r="BC57" s="215"/>
      <c r="BD57" s="215"/>
      <c r="BE57" s="215"/>
      <c r="BF57" s="215"/>
      <c r="BG57" s="215"/>
      <c r="BH57" s="215"/>
      <c r="BI57" s="215"/>
      <c r="BJ57" s="215"/>
    </row>
    <row r="58" spans="2:62" s="13" customFormat="1" ht="35.1" hidden="1" customHeight="1" x14ac:dyDescent="0.35">
      <c r="B58" s="170">
        <v>43818</v>
      </c>
      <c r="C58" s="660">
        <v>26.6</v>
      </c>
      <c r="D58" s="660">
        <v>122.5</v>
      </c>
      <c r="E58" s="660">
        <v>65.8</v>
      </c>
      <c r="F58" s="660">
        <v>46.3</v>
      </c>
      <c r="G58" s="660">
        <v>33</v>
      </c>
      <c r="H58" s="660">
        <v>0.6</v>
      </c>
      <c r="I58" s="660">
        <v>15</v>
      </c>
      <c r="J58" s="115">
        <v>309.8</v>
      </c>
      <c r="K58" s="115">
        <v>49.735285565939776</v>
      </c>
      <c r="L58" s="115">
        <v>359.53528556593977</v>
      </c>
      <c r="M58" s="456"/>
      <c r="AD58" s="215"/>
      <c r="AE58" s="215"/>
      <c r="AF58" s="215"/>
      <c r="AG58" s="215"/>
      <c r="AH58" s="215"/>
      <c r="AI58" s="215"/>
      <c r="AJ58" s="215"/>
      <c r="AK58" s="215"/>
      <c r="AL58" s="215"/>
      <c r="AM58" s="215"/>
      <c r="AN58" s="215"/>
      <c r="AO58" s="215"/>
      <c r="AP58" s="215"/>
      <c r="AQ58" s="215"/>
      <c r="AR58" s="215"/>
      <c r="AS58" s="215"/>
      <c r="AT58" s="215"/>
      <c r="AU58" s="215"/>
      <c r="AV58" s="215"/>
      <c r="AW58" s="215"/>
      <c r="AX58" s="215"/>
      <c r="AY58" s="215"/>
      <c r="AZ58" s="215"/>
      <c r="BA58" s="215"/>
      <c r="BB58" s="215"/>
      <c r="BC58" s="215"/>
      <c r="BD58" s="215"/>
      <c r="BE58" s="215"/>
      <c r="BF58" s="215"/>
      <c r="BG58" s="215"/>
      <c r="BH58" s="215"/>
      <c r="BI58" s="215"/>
      <c r="BJ58" s="215"/>
    </row>
    <row r="59" spans="2:62" s="13" customFormat="1" ht="35.1" hidden="1" customHeight="1" x14ac:dyDescent="0.4">
      <c r="B59" s="168">
        <v>2020</v>
      </c>
      <c r="C59" s="666"/>
      <c r="D59" s="666"/>
      <c r="E59" s="666"/>
      <c r="F59" s="666"/>
      <c r="G59" s="666"/>
      <c r="H59" s="666"/>
      <c r="I59" s="666"/>
      <c r="J59" s="475"/>
      <c r="K59" s="475"/>
      <c r="L59" s="475"/>
      <c r="M59" s="456"/>
      <c r="AD59" s="215"/>
      <c r="AE59" s="215"/>
      <c r="AF59" s="215"/>
      <c r="AG59" s="215"/>
      <c r="AH59" s="215"/>
      <c r="AI59" s="215"/>
      <c r="AJ59" s="215"/>
      <c r="AK59" s="215"/>
      <c r="AL59" s="215"/>
      <c r="AM59" s="215"/>
      <c r="AN59" s="215"/>
      <c r="AO59" s="215"/>
      <c r="AP59" s="215"/>
      <c r="AQ59" s="215"/>
      <c r="AR59" s="215"/>
      <c r="AS59" s="215"/>
      <c r="AT59" s="215"/>
      <c r="AU59" s="215"/>
      <c r="AV59" s="215"/>
      <c r="AW59" s="215"/>
      <c r="AX59" s="215"/>
      <c r="AY59" s="215"/>
      <c r="AZ59" s="215"/>
      <c r="BA59" s="215"/>
      <c r="BB59" s="215"/>
      <c r="BC59" s="215"/>
      <c r="BD59" s="215"/>
      <c r="BE59" s="215"/>
      <c r="BF59" s="215"/>
      <c r="BG59" s="215"/>
      <c r="BH59" s="215"/>
      <c r="BI59" s="215"/>
      <c r="BJ59" s="215"/>
    </row>
    <row r="60" spans="2:62" s="13" customFormat="1" ht="35.1" hidden="1" customHeight="1" x14ac:dyDescent="0.35">
      <c r="B60" s="169">
        <v>43831</v>
      </c>
      <c r="C60" s="659">
        <v>27.7</v>
      </c>
      <c r="D60" s="659">
        <v>160.80000000000001</v>
      </c>
      <c r="E60" s="659">
        <v>65.3</v>
      </c>
      <c r="F60" s="659">
        <v>53.7</v>
      </c>
      <c r="G60" s="659">
        <v>39.700000000000003</v>
      </c>
      <c r="H60" s="659">
        <v>0.7</v>
      </c>
      <c r="I60" s="659">
        <v>13.85</v>
      </c>
      <c r="J60" s="114">
        <v>361.75</v>
      </c>
      <c r="K60" s="114">
        <v>56.3</v>
      </c>
      <c r="L60" s="114">
        <v>418.05</v>
      </c>
      <c r="M60" s="456"/>
      <c r="AD60" s="215"/>
      <c r="AE60" s="215"/>
      <c r="AF60" s="215"/>
      <c r="AG60" s="215"/>
      <c r="AH60" s="215"/>
      <c r="AI60" s="215"/>
      <c r="AJ60" s="215"/>
      <c r="AK60" s="215"/>
      <c r="AL60" s="215"/>
      <c r="AM60" s="215"/>
      <c r="AN60" s="215"/>
      <c r="AO60" s="215"/>
      <c r="AP60" s="215"/>
      <c r="AQ60" s="215"/>
      <c r="AR60" s="215"/>
      <c r="AS60" s="215"/>
      <c r="AT60" s="215"/>
      <c r="AU60" s="215"/>
      <c r="AV60" s="215"/>
      <c r="AW60" s="215"/>
      <c r="AX60" s="215"/>
      <c r="AY60" s="215"/>
      <c r="AZ60" s="215"/>
      <c r="BA60" s="215"/>
      <c r="BB60" s="215"/>
      <c r="BC60" s="215"/>
      <c r="BD60" s="215"/>
      <c r="BE60" s="215"/>
      <c r="BF60" s="215"/>
      <c r="BG60" s="215"/>
      <c r="BH60" s="215"/>
      <c r="BI60" s="215"/>
      <c r="BJ60" s="215"/>
    </row>
    <row r="61" spans="2:62" s="13" customFormat="1" ht="35.1" hidden="1" customHeight="1" x14ac:dyDescent="0.35">
      <c r="B61" s="170">
        <v>43863</v>
      </c>
      <c r="C61" s="660">
        <v>25.2</v>
      </c>
      <c r="D61" s="660">
        <v>119.8</v>
      </c>
      <c r="E61" s="660">
        <v>58.8</v>
      </c>
      <c r="F61" s="660">
        <v>41.1</v>
      </c>
      <c r="G61" s="660">
        <v>32.700000000000003</v>
      </c>
      <c r="H61" s="660">
        <v>0.6</v>
      </c>
      <c r="I61" s="660">
        <v>11.75</v>
      </c>
      <c r="J61" s="115">
        <v>289.95</v>
      </c>
      <c r="K61" s="115">
        <v>45.1</v>
      </c>
      <c r="L61" s="115">
        <v>335.05</v>
      </c>
      <c r="M61" s="456"/>
      <c r="AD61" s="215"/>
      <c r="AE61" s="215"/>
      <c r="AF61" s="215"/>
      <c r="AG61" s="215"/>
      <c r="AH61" s="215"/>
      <c r="AI61" s="215"/>
      <c r="AJ61" s="215"/>
      <c r="AK61" s="215"/>
      <c r="AL61" s="215"/>
      <c r="AM61" s="215"/>
      <c r="AN61" s="215"/>
      <c r="AO61" s="215"/>
      <c r="AP61" s="215"/>
      <c r="AQ61" s="215"/>
      <c r="AR61" s="215"/>
      <c r="AS61" s="215"/>
      <c r="AT61" s="215"/>
      <c r="AU61" s="215"/>
      <c r="AV61" s="215"/>
      <c r="AW61" s="215"/>
      <c r="AX61" s="215"/>
      <c r="AY61" s="215"/>
      <c r="AZ61" s="215"/>
      <c r="BA61" s="215"/>
      <c r="BB61" s="215"/>
      <c r="BC61" s="215"/>
      <c r="BD61" s="215"/>
      <c r="BE61" s="215"/>
      <c r="BF61" s="215"/>
      <c r="BG61" s="215"/>
      <c r="BH61" s="215"/>
      <c r="BI61" s="215"/>
      <c r="BJ61" s="215"/>
    </row>
    <row r="62" spans="2:62" s="13" customFormat="1" ht="35.1" hidden="1" customHeight="1" x14ac:dyDescent="0.35">
      <c r="B62" s="169">
        <v>43895</v>
      </c>
      <c r="C62" s="659">
        <v>12.4</v>
      </c>
      <c r="D62" s="659">
        <v>47.8</v>
      </c>
      <c r="E62" s="659">
        <v>29.9</v>
      </c>
      <c r="F62" s="659">
        <v>19.399999999999999</v>
      </c>
      <c r="G62" s="659">
        <v>17.100000000000001</v>
      </c>
      <c r="H62" s="659">
        <v>0.3</v>
      </c>
      <c r="I62" s="659">
        <v>5.3</v>
      </c>
      <c r="J62" s="114">
        <v>132.19999999999999</v>
      </c>
      <c r="K62" s="114">
        <v>20.6</v>
      </c>
      <c r="L62" s="114">
        <v>152.79999999999998</v>
      </c>
      <c r="M62" s="456"/>
      <c r="AD62" s="215"/>
      <c r="AE62" s="215"/>
      <c r="AF62" s="215"/>
      <c r="AG62" s="215"/>
      <c r="AH62" s="215"/>
      <c r="AI62" s="215"/>
      <c r="AJ62" s="215"/>
      <c r="AK62" s="215"/>
      <c r="AL62" s="215"/>
      <c r="AM62" s="215"/>
      <c r="AN62" s="215"/>
      <c r="AO62" s="215"/>
      <c r="AP62" s="215"/>
      <c r="AQ62" s="215"/>
      <c r="AR62" s="215"/>
      <c r="AS62" s="215"/>
      <c r="AT62" s="215"/>
      <c r="AU62" s="215"/>
      <c r="AV62" s="215"/>
      <c r="AW62" s="215"/>
      <c r="AX62" s="215"/>
      <c r="AY62" s="215"/>
      <c r="AZ62" s="215"/>
      <c r="BA62" s="215"/>
      <c r="BB62" s="215"/>
      <c r="BC62" s="215"/>
      <c r="BD62" s="215"/>
      <c r="BE62" s="215"/>
      <c r="BF62" s="215"/>
      <c r="BG62" s="215"/>
      <c r="BH62" s="215"/>
      <c r="BI62" s="215"/>
      <c r="BJ62" s="215"/>
    </row>
    <row r="63" spans="2:62" s="13" customFormat="1" ht="35.1" hidden="1" customHeight="1" x14ac:dyDescent="0.35">
      <c r="B63" s="170">
        <v>43927</v>
      </c>
      <c r="C63" s="660">
        <v>0</v>
      </c>
      <c r="D63" s="660">
        <v>0</v>
      </c>
      <c r="E63" s="660">
        <v>0</v>
      </c>
      <c r="F63" s="660">
        <v>0</v>
      </c>
      <c r="G63" s="660">
        <v>0</v>
      </c>
      <c r="H63" s="660">
        <v>0</v>
      </c>
      <c r="I63" s="660">
        <v>0</v>
      </c>
      <c r="J63" s="115">
        <v>0</v>
      </c>
      <c r="K63" s="115">
        <v>0</v>
      </c>
      <c r="L63" s="115">
        <v>0</v>
      </c>
      <c r="M63" s="456"/>
      <c r="AD63" s="215"/>
      <c r="AE63" s="215"/>
      <c r="AF63" s="215"/>
      <c r="AG63" s="215"/>
      <c r="AH63" s="215"/>
      <c r="AI63" s="215"/>
      <c r="AJ63" s="215"/>
      <c r="AK63" s="215"/>
      <c r="AL63" s="215"/>
      <c r="AM63" s="215"/>
      <c r="AN63" s="215"/>
      <c r="AO63" s="215"/>
      <c r="AP63" s="215"/>
      <c r="AQ63" s="215"/>
      <c r="AR63" s="215"/>
      <c r="AS63" s="215"/>
      <c r="AT63" s="215"/>
      <c r="AU63" s="215"/>
      <c r="AV63" s="215"/>
      <c r="AW63" s="215"/>
      <c r="AX63" s="215"/>
      <c r="AY63" s="215"/>
      <c r="AZ63" s="215"/>
      <c r="BA63" s="215"/>
      <c r="BB63" s="215"/>
      <c r="BC63" s="215"/>
      <c r="BD63" s="215"/>
      <c r="BE63" s="215"/>
      <c r="BF63" s="215"/>
      <c r="BG63" s="215"/>
      <c r="BH63" s="215"/>
      <c r="BI63" s="215"/>
      <c r="BJ63" s="215"/>
    </row>
    <row r="64" spans="2:62" s="13" customFormat="1" ht="35.1" hidden="1" customHeight="1" x14ac:dyDescent="0.35">
      <c r="B64" s="169">
        <v>43959</v>
      </c>
      <c r="C64" s="659">
        <v>0</v>
      </c>
      <c r="D64" s="659">
        <v>0</v>
      </c>
      <c r="E64" s="659">
        <v>0</v>
      </c>
      <c r="F64" s="659">
        <v>0</v>
      </c>
      <c r="G64" s="659">
        <v>0</v>
      </c>
      <c r="H64" s="659">
        <v>0</v>
      </c>
      <c r="I64" s="659">
        <v>0</v>
      </c>
      <c r="J64" s="114">
        <v>0</v>
      </c>
      <c r="K64" s="114">
        <v>0</v>
      </c>
      <c r="L64" s="114">
        <v>0</v>
      </c>
      <c r="M64" s="456"/>
      <c r="AD64" s="215"/>
      <c r="AE64" s="215"/>
      <c r="AF64" s="215"/>
      <c r="AG64" s="215"/>
      <c r="AH64" s="215"/>
      <c r="AI64" s="215"/>
      <c r="AJ64" s="215"/>
      <c r="AK64" s="215"/>
      <c r="AL64" s="215"/>
      <c r="AM64" s="215"/>
      <c r="AN64" s="215"/>
      <c r="AO64" s="215"/>
      <c r="AP64" s="215"/>
      <c r="AQ64" s="215"/>
      <c r="AR64" s="215"/>
      <c r="AS64" s="215"/>
      <c r="AT64" s="215"/>
      <c r="AU64" s="215"/>
      <c r="AV64" s="215"/>
      <c r="AW64" s="215"/>
      <c r="AX64" s="215"/>
      <c r="AY64" s="215"/>
      <c r="AZ64" s="215"/>
      <c r="BA64" s="215"/>
      <c r="BB64" s="215"/>
      <c r="BC64" s="215"/>
      <c r="BD64" s="215"/>
      <c r="BE64" s="215"/>
      <c r="BF64" s="215"/>
      <c r="BG64" s="215"/>
      <c r="BH64" s="215"/>
      <c r="BI64" s="215"/>
      <c r="BJ64" s="215"/>
    </row>
    <row r="65" spans="2:62" s="13" customFormat="1" ht="35.1" hidden="1" customHeight="1" x14ac:dyDescent="0.35">
      <c r="B65" s="170">
        <v>43991</v>
      </c>
      <c r="C65" s="660">
        <v>1.1000000000000001</v>
      </c>
      <c r="D65" s="660">
        <v>7.6</v>
      </c>
      <c r="E65" s="660">
        <v>1.1000000000000001</v>
      </c>
      <c r="F65" s="660">
        <v>2.4</v>
      </c>
      <c r="G65" s="660">
        <v>2.2999999999999998</v>
      </c>
      <c r="H65" s="660">
        <v>0.02</v>
      </c>
      <c r="I65" s="660">
        <v>0.6</v>
      </c>
      <c r="J65" s="115">
        <v>15.12</v>
      </c>
      <c r="K65" s="115">
        <v>32</v>
      </c>
      <c r="L65" s="115">
        <v>47.12</v>
      </c>
      <c r="M65" s="456"/>
      <c r="AD65" s="215"/>
      <c r="AE65" s="215"/>
      <c r="AF65" s="215"/>
      <c r="AG65" s="215"/>
      <c r="AH65" s="215"/>
      <c r="AI65" s="215"/>
      <c r="AJ65" s="215"/>
      <c r="AK65" s="215"/>
      <c r="AL65" s="215"/>
      <c r="AM65" s="215"/>
      <c r="AN65" s="215"/>
      <c r="AO65" s="215"/>
      <c r="AP65" s="215"/>
      <c r="AQ65" s="215"/>
      <c r="AR65" s="215"/>
      <c r="AS65" s="215"/>
      <c r="AT65" s="215"/>
      <c r="AU65" s="215"/>
      <c r="AV65" s="215"/>
      <c r="AW65" s="215"/>
      <c r="AX65" s="215"/>
      <c r="AY65" s="215"/>
      <c r="AZ65" s="215"/>
      <c r="BA65" s="215"/>
      <c r="BB65" s="215"/>
      <c r="BC65" s="215"/>
      <c r="BD65" s="215"/>
      <c r="BE65" s="215"/>
      <c r="BF65" s="215"/>
      <c r="BG65" s="215"/>
      <c r="BH65" s="215"/>
      <c r="BI65" s="215"/>
      <c r="BJ65" s="215"/>
    </row>
    <row r="66" spans="2:62" s="13" customFormat="1" ht="35.1" hidden="1" customHeight="1" x14ac:dyDescent="0.35">
      <c r="B66" s="169">
        <v>44023</v>
      </c>
      <c r="C66" s="659">
        <v>1.8</v>
      </c>
      <c r="D66" s="659">
        <v>9.6</v>
      </c>
      <c r="E66" s="659">
        <v>1.6</v>
      </c>
      <c r="F66" s="659">
        <v>3.1</v>
      </c>
      <c r="G66" s="659">
        <v>2</v>
      </c>
      <c r="H66" s="659">
        <v>0.03</v>
      </c>
      <c r="I66" s="659">
        <v>1.1000000000000001</v>
      </c>
      <c r="J66" s="114">
        <v>19.23</v>
      </c>
      <c r="K66" s="114">
        <v>10.8</v>
      </c>
      <c r="L66" s="114">
        <v>30.03</v>
      </c>
      <c r="M66" s="456"/>
      <c r="AD66" s="215"/>
      <c r="AE66" s="215"/>
      <c r="AF66" s="215"/>
      <c r="AG66" s="215"/>
      <c r="AH66" s="215"/>
      <c r="AI66" s="215"/>
      <c r="AJ66" s="215"/>
      <c r="AK66" s="215"/>
      <c r="AL66" s="215"/>
      <c r="AM66" s="215"/>
      <c r="AN66" s="215"/>
      <c r="AO66" s="215"/>
      <c r="AP66" s="215"/>
      <c r="AQ66" s="215"/>
      <c r="AR66" s="215"/>
      <c r="AS66" s="215"/>
      <c r="AT66" s="215"/>
      <c r="AU66" s="215"/>
      <c r="AV66" s="215"/>
      <c r="AW66" s="215"/>
      <c r="AX66" s="215"/>
      <c r="AY66" s="215"/>
      <c r="AZ66" s="215"/>
      <c r="BA66" s="215"/>
      <c r="BB66" s="215"/>
      <c r="BC66" s="215"/>
      <c r="BD66" s="215"/>
      <c r="BE66" s="215"/>
      <c r="BF66" s="215"/>
      <c r="BG66" s="215"/>
      <c r="BH66" s="215"/>
      <c r="BI66" s="215"/>
      <c r="BJ66" s="215"/>
    </row>
    <row r="67" spans="2:62" s="13" customFormat="1" ht="35.1" hidden="1" customHeight="1" x14ac:dyDescent="0.35">
      <c r="B67" s="170">
        <v>44055</v>
      </c>
      <c r="C67" s="660">
        <v>1.7</v>
      </c>
      <c r="D67" s="660">
        <v>11.2</v>
      </c>
      <c r="E67" s="660">
        <v>1.9</v>
      </c>
      <c r="F67" s="660">
        <v>3.4</v>
      </c>
      <c r="G67" s="660">
        <v>1.5</v>
      </c>
      <c r="H67" s="660">
        <v>0.03</v>
      </c>
      <c r="I67" s="660">
        <v>1</v>
      </c>
      <c r="J67" s="115">
        <v>20.73</v>
      </c>
      <c r="K67" s="115">
        <v>11.6</v>
      </c>
      <c r="L67" s="115">
        <v>32.33</v>
      </c>
      <c r="M67" s="456"/>
      <c r="AD67" s="215"/>
      <c r="AE67" s="215"/>
      <c r="AF67" s="215"/>
      <c r="AG67" s="215"/>
      <c r="AH67" s="215"/>
      <c r="AI67" s="215"/>
      <c r="AJ67" s="215"/>
      <c r="AK67" s="215"/>
      <c r="AL67" s="215"/>
      <c r="AM67" s="215"/>
      <c r="AN67" s="215"/>
      <c r="AO67" s="215"/>
      <c r="AP67" s="215"/>
      <c r="AQ67" s="215"/>
      <c r="AR67" s="215"/>
      <c r="AS67" s="215"/>
      <c r="AT67" s="215"/>
      <c r="AU67" s="215"/>
      <c r="AV67" s="215"/>
      <c r="AW67" s="215"/>
      <c r="AX67" s="215"/>
      <c r="AY67" s="215"/>
      <c r="AZ67" s="215"/>
      <c r="BA67" s="215"/>
      <c r="BB67" s="215"/>
      <c r="BC67" s="215"/>
      <c r="BD67" s="215"/>
      <c r="BE67" s="215"/>
      <c r="BF67" s="215"/>
      <c r="BG67" s="215"/>
      <c r="BH67" s="215"/>
      <c r="BI67" s="215"/>
      <c r="BJ67" s="215"/>
    </row>
    <row r="68" spans="2:62" s="13" customFormat="1" ht="35.1" hidden="1" customHeight="1" x14ac:dyDescent="0.35">
      <c r="B68" s="169">
        <v>44087</v>
      </c>
      <c r="C68" s="659">
        <v>2.1</v>
      </c>
      <c r="D68" s="659">
        <v>13.9</v>
      </c>
      <c r="E68" s="659">
        <v>2.2999999999999998</v>
      </c>
      <c r="F68" s="659">
        <v>4.4000000000000004</v>
      </c>
      <c r="G68" s="659">
        <v>2</v>
      </c>
      <c r="H68" s="659">
        <v>0.03</v>
      </c>
      <c r="I68" s="659">
        <v>1.8</v>
      </c>
      <c r="J68" s="114">
        <v>26.53</v>
      </c>
      <c r="K68" s="114">
        <v>14.8</v>
      </c>
      <c r="L68" s="114">
        <v>41.33</v>
      </c>
      <c r="M68" s="456"/>
      <c r="AD68" s="215"/>
      <c r="AE68" s="215"/>
      <c r="AF68" s="215"/>
      <c r="AG68" s="215"/>
      <c r="AH68" s="215"/>
      <c r="AI68" s="215"/>
      <c r="AJ68" s="215"/>
      <c r="AK68" s="215"/>
      <c r="AL68" s="215"/>
      <c r="AM68" s="215"/>
      <c r="AN68" s="215"/>
      <c r="AO68" s="215"/>
      <c r="AP68" s="215"/>
      <c r="AQ68" s="215"/>
      <c r="AR68" s="215"/>
      <c r="AS68" s="215"/>
      <c r="AT68" s="215"/>
      <c r="AU68" s="215"/>
      <c r="AV68" s="215"/>
      <c r="AW68" s="215"/>
      <c r="AX68" s="215"/>
      <c r="AY68" s="215"/>
      <c r="AZ68" s="215"/>
      <c r="BA68" s="215"/>
      <c r="BB68" s="215"/>
      <c r="BC68" s="215"/>
      <c r="BD68" s="215"/>
      <c r="BE68" s="215"/>
      <c r="BF68" s="215"/>
      <c r="BG68" s="215"/>
      <c r="BH68" s="215"/>
      <c r="BI68" s="215"/>
      <c r="BJ68" s="215"/>
    </row>
    <row r="69" spans="2:62" s="13" customFormat="1" ht="35.1" hidden="1" customHeight="1" x14ac:dyDescent="0.35">
      <c r="B69" s="170">
        <v>44119</v>
      </c>
      <c r="C69" s="660">
        <v>3.1</v>
      </c>
      <c r="D69" s="660">
        <v>19.7</v>
      </c>
      <c r="E69" s="660">
        <v>3.2</v>
      </c>
      <c r="F69" s="660">
        <v>6.5</v>
      </c>
      <c r="G69" s="660">
        <v>2.8</v>
      </c>
      <c r="H69" s="660">
        <v>0.04</v>
      </c>
      <c r="I69" s="660">
        <v>3.4</v>
      </c>
      <c r="J69" s="115">
        <v>38.74</v>
      </c>
      <c r="K69" s="115">
        <v>13.6</v>
      </c>
      <c r="L69" s="115">
        <v>52.34</v>
      </c>
      <c r="M69" s="456"/>
      <c r="AD69" s="215"/>
      <c r="AE69" s="215"/>
      <c r="AF69" s="215"/>
      <c r="AG69" s="215"/>
      <c r="AH69" s="215"/>
      <c r="AI69" s="215"/>
      <c r="AJ69" s="215"/>
      <c r="AK69" s="215"/>
      <c r="AL69" s="215"/>
      <c r="AM69" s="215"/>
      <c r="AN69" s="215"/>
      <c r="AO69" s="215"/>
      <c r="AP69" s="215"/>
      <c r="AQ69" s="215"/>
      <c r="AR69" s="215"/>
      <c r="AS69" s="215"/>
      <c r="AT69" s="215"/>
      <c r="AU69" s="215"/>
      <c r="AV69" s="215"/>
      <c r="AW69" s="215"/>
      <c r="AX69" s="215"/>
      <c r="AY69" s="215"/>
      <c r="AZ69" s="215"/>
      <c r="BA69" s="215"/>
      <c r="BB69" s="215"/>
      <c r="BC69" s="215"/>
      <c r="BD69" s="215"/>
      <c r="BE69" s="215"/>
      <c r="BF69" s="215"/>
      <c r="BG69" s="215"/>
      <c r="BH69" s="215"/>
      <c r="BI69" s="215"/>
      <c r="BJ69" s="215"/>
    </row>
    <row r="70" spans="2:62" s="13" customFormat="1" ht="35.1" hidden="1" customHeight="1" x14ac:dyDescent="0.35">
      <c r="B70" s="169">
        <v>44151</v>
      </c>
      <c r="C70" s="659">
        <v>3.2</v>
      </c>
      <c r="D70" s="659">
        <v>24.3</v>
      </c>
      <c r="E70" s="659">
        <v>3.1</v>
      </c>
      <c r="F70" s="659">
        <v>7.1</v>
      </c>
      <c r="G70" s="659">
        <v>3.5</v>
      </c>
      <c r="H70" s="659">
        <v>0.1</v>
      </c>
      <c r="I70" s="659">
        <v>2.5499999999999998</v>
      </c>
      <c r="J70" s="114">
        <v>43.850000000000009</v>
      </c>
      <c r="K70" s="114">
        <v>15.4</v>
      </c>
      <c r="L70" s="114">
        <v>59.250000000000007</v>
      </c>
      <c r="M70" s="456"/>
      <c r="AD70" s="215"/>
      <c r="AE70" s="215"/>
      <c r="AF70" s="215"/>
      <c r="AG70" s="215"/>
      <c r="AH70" s="215"/>
      <c r="AI70" s="215"/>
      <c r="AJ70" s="215"/>
      <c r="AK70" s="215"/>
      <c r="AL70" s="215"/>
      <c r="AM70" s="215"/>
      <c r="AN70" s="215"/>
      <c r="AO70" s="215"/>
      <c r="AP70" s="215"/>
      <c r="AQ70" s="215"/>
      <c r="AR70" s="215"/>
      <c r="AS70" s="215"/>
      <c r="AT70" s="215"/>
      <c r="AU70" s="215"/>
      <c r="AV70" s="215"/>
      <c r="AW70" s="215"/>
      <c r="AX70" s="215"/>
      <c r="AY70" s="215"/>
      <c r="AZ70" s="215"/>
      <c r="BA70" s="215"/>
      <c r="BB70" s="215"/>
      <c r="BC70" s="215"/>
      <c r="BD70" s="215"/>
      <c r="BE70" s="215"/>
      <c r="BF70" s="215"/>
      <c r="BG70" s="215"/>
      <c r="BH70" s="215"/>
      <c r="BI70" s="215"/>
      <c r="BJ70" s="215"/>
    </row>
    <row r="71" spans="2:62" s="13" customFormat="1" ht="35.1" hidden="1" customHeight="1" x14ac:dyDescent="0.35">
      <c r="B71" s="170">
        <v>44183</v>
      </c>
      <c r="C71" s="660">
        <v>4.2</v>
      </c>
      <c r="D71" s="660">
        <v>27.2</v>
      </c>
      <c r="E71" s="660">
        <v>4.3</v>
      </c>
      <c r="F71" s="660">
        <v>8.6</v>
      </c>
      <c r="G71" s="660">
        <v>4.5999999999999996</v>
      </c>
      <c r="H71" s="660">
        <v>0.1</v>
      </c>
      <c r="I71" s="660">
        <v>3.2</v>
      </c>
      <c r="J71" s="115">
        <v>52.2</v>
      </c>
      <c r="K71" s="115">
        <v>18.2</v>
      </c>
      <c r="L71" s="115">
        <v>70.400000000000006</v>
      </c>
      <c r="M71" s="456"/>
      <c r="AD71" s="215"/>
      <c r="AE71" s="215"/>
      <c r="AF71" s="215"/>
      <c r="AG71" s="215"/>
      <c r="AH71" s="215"/>
      <c r="AI71" s="215"/>
      <c r="AJ71" s="215"/>
      <c r="AK71" s="215"/>
      <c r="AL71" s="215"/>
      <c r="AM71" s="215"/>
      <c r="AN71" s="215"/>
      <c r="AO71" s="215"/>
      <c r="AP71" s="215"/>
      <c r="AQ71" s="215"/>
      <c r="AR71" s="215"/>
      <c r="AS71" s="215"/>
      <c r="AT71" s="215"/>
      <c r="AU71" s="215"/>
      <c r="AV71" s="215"/>
      <c r="AW71" s="215"/>
      <c r="AX71" s="215"/>
      <c r="AY71" s="215"/>
      <c r="AZ71" s="215"/>
      <c r="BA71" s="215"/>
      <c r="BB71" s="215"/>
      <c r="BC71" s="215"/>
      <c r="BD71" s="215"/>
      <c r="BE71" s="215"/>
      <c r="BF71" s="215"/>
      <c r="BG71" s="215"/>
      <c r="BH71" s="215"/>
      <c r="BI71" s="215"/>
      <c r="BJ71" s="215"/>
    </row>
    <row r="72" spans="2:62" s="13" customFormat="1" ht="35.1" hidden="1" customHeight="1" x14ac:dyDescent="0.4">
      <c r="B72" s="168">
        <v>2021</v>
      </c>
      <c r="C72" s="666"/>
      <c r="D72" s="666"/>
      <c r="E72" s="666"/>
      <c r="F72" s="666"/>
      <c r="G72" s="666"/>
      <c r="H72" s="666"/>
      <c r="I72" s="666"/>
      <c r="J72" s="475"/>
      <c r="K72" s="475"/>
      <c r="L72" s="475"/>
      <c r="M72" s="456"/>
      <c r="AD72" s="215"/>
      <c r="AE72" s="215"/>
      <c r="AF72" s="215"/>
      <c r="AG72" s="215"/>
      <c r="AH72" s="215"/>
      <c r="AI72" s="215"/>
      <c r="AJ72" s="215"/>
      <c r="AK72" s="215"/>
      <c r="AL72" s="215"/>
      <c r="AM72" s="215"/>
      <c r="AN72" s="215"/>
      <c r="AO72" s="215"/>
      <c r="AP72" s="215"/>
      <c r="AQ72" s="215"/>
      <c r="AR72" s="215"/>
      <c r="AS72" s="215"/>
      <c r="AT72" s="215"/>
      <c r="AU72" s="215"/>
      <c r="AV72" s="215"/>
      <c r="AW72" s="215"/>
      <c r="AX72" s="215"/>
      <c r="AY72" s="215"/>
      <c r="AZ72" s="215"/>
      <c r="BA72" s="215"/>
      <c r="BB72" s="215"/>
      <c r="BC72" s="215"/>
      <c r="BD72" s="215"/>
      <c r="BE72" s="215"/>
      <c r="BF72" s="215"/>
      <c r="BG72" s="215"/>
      <c r="BH72" s="215"/>
      <c r="BI72" s="215"/>
      <c r="BJ72" s="215"/>
    </row>
    <row r="73" spans="2:62" s="13" customFormat="1" ht="35.1" hidden="1" customHeight="1" x14ac:dyDescent="0.35">
      <c r="B73" s="169">
        <v>44197</v>
      </c>
      <c r="C73" s="659">
        <v>4.0999999999999996</v>
      </c>
      <c r="D73" s="659">
        <v>33.200000000000003</v>
      </c>
      <c r="E73" s="659">
        <v>3.9</v>
      </c>
      <c r="F73" s="659">
        <v>10.1</v>
      </c>
      <c r="G73" s="659">
        <v>7.1000000000000005</v>
      </c>
      <c r="H73" s="659">
        <v>0.14000000000000001</v>
      </c>
      <c r="I73" s="659">
        <v>2.7</v>
      </c>
      <c r="J73" s="114">
        <v>61.24</v>
      </c>
      <c r="K73" s="114">
        <v>23.222435870756513</v>
      </c>
      <c r="L73" s="114">
        <v>84.461898314123673</v>
      </c>
      <c r="M73" s="456"/>
      <c r="AD73" s="215"/>
      <c r="AE73" s="215"/>
      <c r="AF73" s="215"/>
      <c r="AG73" s="215"/>
      <c r="AH73" s="215"/>
      <c r="AI73" s="215"/>
      <c r="AJ73" s="215"/>
      <c r="AK73" s="215"/>
      <c r="AL73" s="215"/>
      <c r="AM73" s="215"/>
      <c r="AN73" s="215"/>
      <c r="AO73" s="215"/>
      <c r="AP73" s="215"/>
      <c r="AQ73" s="215"/>
      <c r="AR73" s="215"/>
      <c r="AS73" s="215"/>
      <c r="AT73" s="215"/>
      <c r="AU73" s="215"/>
      <c r="AV73" s="215"/>
      <c r="AW73" s="215"/>
      <c r="AX73" s="215"/>
      <c r="AY73" s="215"/>
      <c r="AZ73" s="215"/>
      <c r="BA73" s="215"/>
      <c r="BB73" s="215"/>
      <c r="BC73" s="215"/>
      <c r="BD73" s="215"/>
      <c r="BE73" s="215"/>
      <c r="BF73" s="215"/>
      <c r="BG73" s="215"/>
      <c r="BH73" s="215"/>
      <c r="BI73" s="215"/>
      <c r="BJ73" s="215"/>
    </row>
    <row r="74" spans="2:62" s="13" customFormat="1" ht="35.1" hidden="1" customHeight="1" x14ac:dyDescent="0.35">
      <c r="B74" s="170">
        <v>44229</v>
      </c>
      <c r="C74" s="660">
        <v>4</v>
      </c>
      <c r="D74" s="660">
        <v>26.8</v>
      </c>
      <c r="E74" s="660">
        <v>4.0999999999999996</v>
      </c>
      <c r="F74" s="660">
        <v>8.4</v>
      </c>
      <c r="G74" s="660">
        <v>6.3000000000000007</v>
      </c>
      <c r="H74" s="660">
        <v>0.1</v>
      </c>
      <c r="I74" s="660">
        <v>2.7</v>
      </c>
      <c r="J74" s="115">
        <v>52.400000000000006</v>
      </c>
      <c r="K74" s="115">
        <v>19.855808049277897</v>
      </c>
      <c r="L74" s="115">
        <v>72.228796953683229</v>
      </c>
      <c r="M74" s="456"/>
      <c r="AD74" s="215"/>
      <c r="AE74" s="215"/>
      <c r="AF74" s="215"/>
      <c r="AG74" s="215"/>
      <c r="AH74" s="215"/>
      <c r="AI74" s="215"/>
      <c r="AJ74" s="215"/>
      <c r="AK74" s="215"/>
      <c r="AL74" s="215"/>
      <c r="AM74" s="215"/>
      <c r="AN74" s="215"/>
      <c r="AO74" s="215"/>
      <c r="AP74" s="215"/>
      <c r="AQ74" s="215"/>
      <c r="AR74" s="215"/>
      <c r="AS74" s="215"/>
      <c r="AT74" s="215"/>
      <c r="AU74" s="215"/>
      <c r="AV74" s="215"/>
      <c r="AW74" s="215"/>
      <c r="AX74" s="215"/>
      <c r="AY74" s="215"/>
      <c r="AZ74" s="215"/>
      <c r="BA74" s="215"/>
      <c r="BB74" s="215"/>
      <c r="BC74" s="215"/>
      <c r="BD74" s="215"/>
      <c r="BE74" s="215"/>
      <c r="BF74" s="215"/>
      <c r="BG74" s="215"/>
      <c r="BH74" s="215"/>
      <c r="BI74" s="215"/>
      <c r="BJ74" s="215"/>
    </row>
    <row r="75" spans="2:62" s="13" customFormat="1" ht="35.1" hidden="1" customHeight="1" x14ac:dyDescent="0.35">
      <c r="B75" s="169">
        <v>44261</v>
      </c>
      <c r="C75" s="659">
        <v>5.2</v>
      </c>
      <c r="D75" s="659">
        <v>33</v>
      </c>
      <c r="E75" s="659">
        <v>5.4</v>
      </c>
      <c r="F75" s="659">
        <v>10.4</v>
      </c>
      <c r="G75" s="659">
        <v>8.4</v>
      </c>
      <c r="H75" s="659">
        <v>0.1</v>
      </c>
      <c r="I75" s="659">
        <v>4</v>
      </c>
      <c r="J75" s="114">
        <v>66.5</v>
      </c>
      <c r="K75" s="114">
        <v>25.221756079965594</v>
      </c>
      <c r="L75" s="114">
        <v>91.802478212699711</v>
      </c>
      <c r="M75" s="456"/>
      <c r="AD75" s="215"/>
      <c r="AE75" s="215"/>
      <c r="AF75" s="215"/>
      <c r="AG75" s="215"/>
      <c r="AH75" s="215"/>
      <c r="AI75" s="215"/>
      <c r="AJ75" s="215"/>
      <c r="AK75" s="215"/>
      <c r="AL75" s="215"/>
      <c r="AM75" s="215"/>
      <c r="AN75" s="215"/>
      <c r="AO75" s="215"/>
      <c r="AP75" s="215"/>
      <c r="AQ75" s="215"/>
      <c r="AR75" s="215"/>
      <c r="AS75" s="215"/>
      <c r="AT75" s="215"/>
      <c r="AU75" s="215"/>
      <c r="AV75" s="215"/>
      <c r="AW75" s="215"/>
      <c r="AX75" s="215"/>
      <c r="AY75" s="215"/>
      <c r="AZ75" s="215"/>
      <c r="BA75" s="215"/>
      <c r="BB75" s="215"/>
      <c r="BC75" s="215"/>
      <c r="BD75" s="215"/>
      <c r="BE75" s="215"/>
      <c r="BF75" s="215"/>
      <c r="BG75" s="215"/>
      <c r="BH75" s="215"/>
      <c r="BI75" s="215"/>
      <c r="BJ75" s="215"/>
    </row>
    <row r="76" spans="2:62" s="13" customFormat="1" ht="35.1" hidden="1" customHeight="1" x14ac:dyDescent="0.35">
      <c r="B76" s="170">
        <v>44293</v>
      </c>
      <c r="C76" s="660">
        <v>4.9000000000000004</v>
      </c>
      <c r="D76" s="660">
        <v>31.7</v>
      </c>
      <c r="E76" s="660">
        <v>5.4</v>
      </c>
      <c r="F76" s="660">
        <v>9.9</v>
      </c>
      <c r="G76" s="660">
        <v>7.8</v>
      </c>
      <c r="H76" s="660">
        <v>0.1</v>
      </c>
      <c r="I76" s="660">
        <v>4</v>
      </c>
      <c r="J76" s="115">
        <v>63.79999999999999</v>
      </c>
      <c r="K76" s="115">
        <v>23.284842683004658</v>
      </c>
      <c r="L76" s="115">
        <v>87.062069004356559</v>
      </c>
      <c r="M76" s="456"/>
      <c r="AD76" s="215"/>
      <c r="AE76" s="215"/>
      <c r="AF76" s="215"/>
      <c r="AG76" s="215"/>
      <c r="AH76" s="215"/>
      <c r="AI76" s="215"/>
      <c r="AJ76" s="215"/>
      <c r="AK76" s="215"/>
      <c r="AL76" s="215"/>
      <c r="AM76" s="215"/>
      <c r="AN76" s="215"/>
      <c r="AO76" s="215"/>
      <c r="AP76" s="215"/>
      <c r="AQ76" s="215"/>
      <c r="AR76" s="215"/>
      <c r="AS76" s="215"/>
      <c r="AT76" s="215"/>
      <c r="AU76" s="215"/>
      <c r="AV76" s="215"/>
      <c r="AW76" s="215"/>
      <c r="AX76" s="215"/>
      <c r="AY76" s="215"/>
      <c r="AZ76" s="215"/>
      <c r="BA76" s="215"/>
      <c r="BB76" s="215"/>
      <c r="BC76" s="215"/>
      <c r="BD76" s="215"/>
      <c r="BE76" s="215"/>
      <c r="BF76" s="215"/>
      <c r="BG76" s="215"/>
      <c r="BH76" s="215"/>
      <c r="BI76" s="215"/>
      <c r="BJ76" s="215"/>
    </row>
    <row r="77" spans="2:62" s="13" customFormat="1" ht="35.1" hidden="1" customHeight="1" x14ac:dyDescent="0.35">
      <c r="B77" s="169">
        <v>44325</v>
      </c>
      <c r="C77" s="659">
        <v>6.1</v>
      </c>
      <c r="D77" s="659">
        <v>42.1</v>
      </c>
      <c r="E77" s="659">
        <v>8.1</v>
      </c>
      <c r="F77" s="659">
        <v>12.1</v>
      </c>
      <c r="G77" s="659">
        <v>9.6999999999999993</v>
      </c>
      <c r="H77" s="659">
        <v>0.1</v>
      </c>
      <c r="I77" s="659">
        <v>3.6</v>
      </c>
      <c r="J77" s="114">
        <v>81.8</v>
      </c>
      <c r="K77" s="114">
        <v>29.850303146339908</v>
      </c>
      <c r="L77" s="114">
        <v>111.62488506638996</v>
      </c>
      <c r="M77" s="456"/>
      <c r="AD77" s="215"/>
      <c r="AE77" s="215"/>
      <c r="AF77" s="215"/>
      <c r="AG77" s="215"/>
      <c r="AH77" s="215"/>
      <c r="AI77" s="215"/>
      <c r="AJ77" s="215"/>
      <c r="AK77" s="215"/>
      <c r="AL77" s="215"/>
      <c r="AM77" s="215"/>
      <c r="AN77" s="215"/>
      <c r="AO77" s="215"/>
      <c r="AP77" s="215"/>
      <c r="AQ77" s="215"/>
      <c r="AR77" s="215"/>
      <c r="AS77" s="215"/>
      <c r="AT77" s="215"/>
      <c r="AU77" s="215"/>
      <c r="AV77" s="215"/>
      <c r="AW77" s="215"/>
      <c r="AX77" s="215"/>
      <c r="AY77" s="215"/>
      <c r="AZ77" s="215"/>
      <c r="BA77" s="215"/>
      <c r="BB77" s="215"/>
      <c r="BC77" s="215"/>
      <c r="BD77" s="215"/>
      <c r="BE77" s="215"/>
      <c r="BF77" s="215"/>
      <c r="BG77" s="215"/>
      <c r="BH77" s="215"/>
      <c r="BI77" s="215"/>
      <c r="BJ77" s="215"/>
    </row>
    <row r="78" spans="2:62" s="13" customFormat="1" ht="35.1" hidden="1" customHeight="1" x14ac:dyDescent="0.35">
      <c r="B78" s="170">
        <v>44357</v>
      </c>
      <c r="C78" s="660">
        <v>9</v>
      </c>
      <c r="D78" s="660">
        <v>66.150000000000006</v>
      </c>
      <c r="E78" s="660">
        <v>13.6</v>
      </c>
      <c r="F78" s="660">
        <v>18.100000000000001</v>
      </c>
      <c r="G78" s="660">
        <v>17.45</v>
      </c>
      <c r="H78" s="660">
        <v>0.2</v>
      </c>
      <c r="I78" s="660">
        <v>4.2</v>
      </c>
      <c r="J78" s="115">
        <v>128.70000000000002</v>
      </c>
      <c r="K78" s="115">
        <v>46.964854170655435</v>
      </c>
      <c r="L78" s="115">
        <v>175.59659357208955</v>
      </c>
      <c r="M78" s="456"/>
      <c r="AD78" s="215"/>
      <c r="AE78" s="215"/>
      <c r="AF78" s="215"/>
      <c r="AG78" s="215"/>
      <c r="AH78" s="215"/>
      <c r="AI78" s="215"/>
      <c r="AJ78" s="215"/>
      <c r="AK78" s="215"/>
      <c r="AL78" s="215"/>
      <c r="AM78" s="215"/>
      <c r="AN78" s="215"/>
      <c r="AO78" s="215"/>
      <c r="AP78" s="215"/>
      <c r="AQ78" s="215"/>
      <c r="AR78" s="215"/>
      <c r="AS78" s="215"/>
      <c r="AT78" s="215"/>
      <c r="AU78" s="215"/>
      <c r="AV78" s="215"/>
      <c r="AW78" s="215"/>
      <c r="AX78" s="215"/>
      <c r="AY78" s="215"/>
      <c r="AZ78" s="215"/>
      <c r="BA78" s="215"/>
      <c r="BB78" s="215"/>
      <c r="BC78" s="215"/>
      <c r="BD78" s="215"/>
      <c r="BE78" s="215"/>
      <c r="BF78" s="215"/>
      <c r="BG78" s="215"/>
      <c r="BH78" s="215"/>
      <c r="BI78" s="215"/>
      <c r="BJ78" s="215"/>
    </row>
    <row r="79" spans="2:62" s="13" customFormat="1" ht="35.1" hidden="1" customHeight="1" x14ac:dyDescent="0.35">
      <c r="B79" s="169">
        <v>44389</v>
      </c>
      <c r="C79" s="659">
        <v>14</v>
      </c>
      <c r="D79" s="659">
        <v>114.1</v>
      </c>
      <c r="E79" s="659">
        <v>21.2</v>
      </c>
      <c r="F79" s="659">
        <v>30.9</v>
      </c>
      <c r="G79" s="659">
        <v>26.7</v>
      </c>
      <c r="H79" s="659">
        <v>0.3</v>
      </c>
      <c r="I79" s="659">
        <v>6.6</v>
      </c>
      <c r="J79" s="114">
        <v>213.8</v>
      </c>
      <c r="K79" s="114">
        <v>42.049602637273644</v>
      </c>
      <c r="L79" s="114">
        <v>255.88397739806797</v>
      </c>
      <c r="M79" s="456"/>
      <c r="AD79" s="215"/>
      <c r="AE79" s="215"/>
      <c r="AF79" s="215"/>
      <c r="AG79" s="215"/>
      <c r="AH79" s="215"/>
      <c r="AI79" s="215"/>
      <c r="AJ79" s="215"/>
      <c r="AK79" s="215"/>
      <c r="AL79" s="215"/>
      <c r="AM79" s="215"/>
      <c r="AN79" s="215"/>
      <c r="AO79" s="215"/>
      <c r="AP79" s="215"/>
      <c r="AQ79" s="215"/>
      <c r="AR79" s="215"/>
      <c r="AS79" s="215"/>
      <c r="AT79" s="215"/>
      <c r="AU79" s="215"/>
      <c r="AV79" s="215"/>
      <c r="AW79" s="215"/>
      <c r="AX79" s="215"/>
      <c r="AY79" s="215"/>
      <c r="AZ79" s="215"/>
      <c r="BA79" s="215"/>
      <c r="BB79" s="215"/>
      <c r="BC79" s="215"/>
      <c r="BD79" s="215"/>
      <c r="BE79" s="215"/>
      <c r="BF79" s="215"/>
      <c r="BG79" s="215"/>
      <c r="BH79" s="215"/>
      <c r="BI79" s="215"/>
      <c r="BJ79" s="215"/>
    </row>
    <row r="80" spans="2:62" s="13" customFormat="1" ht="35.1" hidden="1" customHeight="1" x14ac:dyDescent="0.35">
      <c r="B80" s="170">
        <v>44421</v>
      </c>
      <c r="C80" s="660">
        <v>20.2</v>
      </c>
      <c r="D80" s="660">
        <v>174.6</v>
      </c>
      <c r="E80" s="660">
        <v>32.1</v>
      </c>
      <c r="F80" s="660">
        <v>47.3</v>
      </c>
      <c r="G80" s="660">
        <v>35.5</v>
      </c>
      <c r="H80" s="660">
        <v>0.4</v>
      </c>
      <c r="I80" s="660">
        <v>9.6</v>
      </c>
      <c r="J80" s="115">
        <v>319.7</v>
      </c>
      <c r="K80" s="115">
        <v>62.870618569747293</v>
      </c>
      <c r="L80" s="115">
        <v>382.55189756378968</v>
      </c>
      <c r="M80" s="456"/>
      <c r="AD80" s="215"/>
      <c r="AE80" s="215"/>
      <c r="AF80" s="215"/>
      <c r="AG80" s="215"/>
      <c r="AH80" s="215"/>
      <c r="AI80" s="215"/>
      <c r="AJ80" s="215"/>
      <c r="AK80" s="215"/>
      <c r="AL80" s="215"/>
      <c r="AM80" s="215"/>
      <c r="AN80" s="215"/>
      <c r="AO80" s="215"/>
      <c r="AP80" s="215"/>
      <c r="AQ80" s="215"/>
      <c r="AR80" s="215"/>
      <c r="AS80" s="215"/>
      <c r="AT80" s="215"/>
      <c r="AU80" s="215"/>
      <c r="AV80" s="215"/>
      <c r="AW80" s="215"/>
      <c r="AX80" s="215"/>
      <c r="AY80" s="215"/>
      <c r="AZ80" s="215"/>
      <c r="BA80" s="215"/>
      <c r="BB80" s="215"/>
      <c r="BC80" s="215"/>
      <c r="BD80" s="215"/>
      <c r="BE80" s="215"/>
      <c r="BF80" s="215"/>
      <c r="BG80" s="215"/>
      <c r="BH80" s="215"/>
      <c r="BI80" s="215"/>
      <c r="BJ80" s="215"/>
    </row>
    <row r="81" spans="2:62" s="13" customFormat="1" ht="35.1" hidden="1" customHeight="1" x14ac:dyDescent="0.35">
      <c r="B81" s="169">
        <v>44453</v>
      </c>
      <c r="C81" s="659">
        <v>22.8</v>
      </c>
      <c r="D81" s="659">
        <v>110.5</v>
      </c>
      <c r="E81" s="659">
        <v>26</v>
      </c>
      <c r="F81" s="659">
        <v>37.4</v>
      </c>
      <c r="G81" s="659">
        <v>31</v>
      </c>
      <c r="H81" s="659">
        <v>0.35</v>
      </c>
      <c r="I81" s="659">
        <v>28.55</v>
      </c>
      <c r="J81" s="114">
        <v>256.60000000000002</v>
      </c>
      <c r="K81" s="114">
        <v>50.479778792979083</v>
      </c>
      <c r="L81" s="114">
        <v>307.12772844384222</v>
      </c>
      <c r="M81" s="456"/>
      <c r="AD81" s="215"/>
      <c r="AE81" s="215"/>
      <c r="AF81" s="215"/>
      <c r="AG81" s="215"/>
      <c r="AH81" s="215"/>
      <c r="AI81" s="215"/>
      <c r="AJ81" s="215"/>
      <c r="AK81" s="215"/>
      <c r="AL81" s="215"/>
      <c r="AM81" s="215"/>
      <c r="AN81" s="215"/>
      <c r="AO81" s="215"/>
      <c r="AP81" s="215"/>
      <c r="AQ81" s="215"/>
      <c r="AR81" s="215"/>
      <c r="AS81" s="215"/>
      <c r="AT81" s="215"/>
      <c r="AU81" s="215"/>
      <c r="AV81" s="215"/>
      <c r="AW81" s="215"/>
      <c r="AX81" s="215"/>
      <c r="AY81" s="215"/>
      <c r="AZ81" s="215"/>
      <c r="BA81" s="215"/>
      <c r="BB81" s="215"/>
      <c r="BC81" s="215"/>
      <c r="BD81" s="215"/>
      <c r="BE81" s="215"/>
      <c r="BF81" s="215"/>
      <c r="BG81" s="215"/>
      <c r="BH81" s="215"/>
      <c r="BI81" s="215"/>
      <c r="BJ81" s="215"/>
    </row>
    <row r="82" spans="2:62" s="13" customFormat="1" ht="35.1" hidden="1" customHeight="1" x14ac:dyDescent="0.35">
      <c r="B82" s="170">
        <v>44485</v>
      </c>
      <c r="C82" s="660">
        <v>25</v>
      </c>
      <c r="D82" s="660">
        <v>100.91760359822032</v>
      </c>
      <c r="E82" s="660">
        <v>33.043189542923024</v>
      </c>
      <c r="F82" s="660">
        <v>36.327266699527044</v>
      </c>
      <c r="G82" s="660">
        <v>31.982469879967198</v>
      </c>
      <c r="H82" s="660">
        <v>0.42152826223916717</v>
      </c>
      <c r="I82" s="660">
        <v>30.2222200595061</v>
      </c>
      <c r="J82" s="115">
        <v>257.91427804238288</v>
      </c>
      <c r="K82" s="115">
        <v>54.357030303454749</v>
      </c>
      <c r="L82" s="115">
        <v>312.23880254559714</v>
      </c>
      <c r="M82" s="456"/>
      <c r="AD82" s="215"/>
      <c r="AE82" s="215"/>
      <c r="AF82" s="215"/>
      <c r="AG82" s="215"/>
      <c r="AH82" s="215"/>
      <c r="AI82" s="215"/>
      <c r="AJ82" s="215"/>
      <c r="AK82" s="215"/>
      <c r="AL82" s="215"/>
      <c r="AM82" s="215"/>
      <c r="AN82" s="215"/>
      <c r="AO82" s="215"/>
      <c r="AP82" s="215"/>
      <c r="AQ82" s="215"/>
      <c r="AR82" s="215"/>
      <c r="AS82" s="215"/>
      <c r="AT82" s="215"/>
      <c r="AU82" s="215"/>
      <c r="AV82" s="215"/>
      <c r="AW82" s="215"/>
      <c r="AX82" s="215"/>
      <c r="AY82" s="215"/>
      <c r="AZ82" s="215"/>
      <c r="BA82" s="215"/>
      <c r="BB82" s="215"/>
      <c r="BC82" s="215"/>
      <c r="BD82" s="215"/>
      <c r="BE82" s="215"/>
      <c r="BF82" s="215"/>
      <c r="BG82" s="215"/>
      <c r="BH82" s="215"/>
      <c r="BI82" s="215"/>
      <c r="BJ82" s="215"/>
    </row>
    <row r="83" spans="2:62" s="13" customFormat="1" ht="35.1" hidden="1" customHeight="1" x14ac:dyDescent="0.35">
      <c r="B83" s="169">
        <v>44517</v>
      </c>
      <c r="C83" s="659">
        <v>25.2</v>
      </c>
      <c r="D83" s="659">
        <v>89.364368642303575</v>
      </c>
      <c r="E83" s="659">
        <v>36.784798981229706</v>
      </c>
      <c r="F83" s="659">
        <v>32.419789971088584</v>
      </c>
      <c r="G83" s="659">
        <v>28.327930010941401</v>
      </c>
      <c r="H83" s="659">
        <v>0.46434702579981996</v>
      </c>
      <c r="I83" s="659">
        <v>30.013248080126829</v>
      </c>
      <c r="J83" s="114">
        <v>242.57448271148991</v>
      </c>
      <c r="K83" s="114">
        <v>51.133362864086166</v>
      </c>
      <c r="L83" s="114">
        <v>293.68382578552712</v>
      </c>
      <c r="M83" s="456"/>
      <c r="AD83" s="215"/>
      <c r="AE83" s="215"/>
      <c r="AF83" s="215"/>
      <c r="AG83" s="215"/>
      <c r="AH83" s="215"/>
      <c r="AI83" s="215"/>
      <c r="AJ83" s="215"/>
      <c r="AK83" s="215"/>
      <c r="AL83" s="215"/>
      <c r="AM83" s="215"/>
      <c r="AN83" s="215"/>
      <c r="AO83" s="215"/>
      <c r="AP83" s="215"/>
      <c r="AQ83" s="215"/>
      <c r="AR83" s="215"/>
      <c r="AS83" s="215"/>
      <c r="AT83" s="215"/>
      <c r="AU83" s="215"/>
      <c r="AV83" s="215"/>
      <c r="AW83" s="215"/>
      <c r="AX83" s="215"/>
      <c r="AY83" s="215"/>
      <c r="AZ83" s="215"/>
      <c r="BA83" s="215"/>
      <c r="BB83" s="215"/>
      <c r="BC83" s="215"/>
      <c r="BD83" s="215"/>
      <c r="BE83" s="215"/>
      <c r="BF83" s="215"/>
      <c r="BG83" s="215"/>
      <c r="BH83" s="215"/>
      <c r="BI83" s="215"/>
      <c r="BJ83" s="215"/>
    </row>
    <row r="84" spans="2:62" s="13" customFormat="1" ht="35.1" hidden="1" customHeight="1" x14ac:dyDescent="0.35">
      <c r="B84" s="170">
        <v>44549</v>
      </c>
      <c r="C84" s="660">
        <v>17.399999999999999</v>
      </c>
      <c r="D84" s="660">
        <v>93.071333392118262</v>
      </c>
      <c r="E84" s="660">
        <v>29.135219995191314</v>
      </c>
      <c r="F84" s="660">
        <v>32.65193940741279</v>
      </c>
      <c r="G84" s="660">
        <v>28.976840011819199</v>
      </c>
      <c r="H84" s="660">
        <v>0.37779870487035339</v>
      </c>
      <c r="I84" s="660">
        <v>11.849344554574174</v>
      </c>
      <c r="J84" s="115">
        <v>213.46247606598607</v>
      </c>
      <c r="K84" s="115">
        <v>45.009606832459085</v>
      </c>
      <c r="L84" s="115">
        <v>258.49757540906501</v>
      </c>
      <c r="M84" s="456"/>
      <c r="AD84" s="215"/>
      <c r="AE84" s="215"/>
      <c r="AF84" s="215"/>
      <c r="AG84" s="215"/>
      <c r="AH84" s="215"/>
      <c r="AI84" s="215"/>
      <c r="AJ84" s="215"/>
      <c r="AK84" s="215"/>
      <c r="AL84" s="215"/>
      <c r="AM84" s="215"/>
      <c r="AN84" s="215"/>
      <c r="AO84" s="215"/>
      <c r="AP84" s="215"/>
      <c r="AQ84" s="215"/>
      <c r="AR84" s="215"/>
      <c r="AS84" s="215"/>
      <c r="AT84" s="215"/>
      <c r="AU84" s="215"/>
      <c r="AV84" s="215"/>
      <c r="AW84" s="215"/>
      <c r="AX84" s="215"/>
      <c r="AY84" s="215"/>
      <c r="AZ84" s="215"/>
      <c r="BA84" s="215"/>
      <c r="BB84" s="215"/>
      <c r="BC84" s="215"/>
      <c r="BD84" s="215"/>
      <c r="BE84" s="215"/>
      <c r="BF84" s="215"/>
      <c r="BG84" s="215"/>
      <c r="BH84" s="215"/>
      <c r="BI84" s="215"/>
      <c r="BJ84" s="215"/>
    </row>
    <row r="85" spans="2:62" s="17" customFormat="1" ht="35.1" hidden="1" customHeight="1" x14ac:dyDescent="0.4">
      <c r="B85" s="168">
        <v>2022</v>
      </c>
      <c r="C85" s="666"/>
      <c r="D85" s="666"/>
      <c r="E85" s="666"/>
      <c r="F85" s="666"/>
      <c r="G85" s="666"/>
      <c r="H85" s="666"/>
      <c r="I85" s="666"/>
      <c r="J85" s="475"/>
      <c r="K85" s="475"/>
      <c r="L85" s="475"/>
      <c r="M85" s="456"/>
      <c r="AD85" s="215"/>
      <c r="AE85" s="215"/>
      <c r="AF85" s="215"/>
      <c r="AG85" s="215"/>
      <c r="AH85" s="215"/>
      <c r="AI85" s="215"/>
      <c r="AJ85" s="215"/>
      <c r="AK85" s="215"/>
      <c r="AL85" s="215"/>
      <c r="AM85" s="215"/>
      <c r="AN85" s="215"/>
      <c r="AO85" s="215"/>
      <c r="AP85" s="215"/>
      <c r="AQ85" s="215"/>
      <c r="AR85" s="215"/>
      <c r="AS85" s="215"/>
      <c r="AT85" s="215"/>
      <c r="AU85" s="215"/>
      <c r="AV85" s="215"/>
      <c r="AW85" s="215"/>
      <c r="AX85" s="215"/>
      <c r="AY85" s="215"/>
      <c r="AZ85" s="215"/>
      <c r="BA85" s="215"/>
      <c r="BB85" s="215"/>
      <c r="BC85" s="215"/>
      <c r="BD85" s="215"/>
      <c r="BE85" s="215"/>
      <c r="BF85" s="215"/>
      <c r="BG85" s="215"/>
      <c r="BH85" s="215"/>
      <c r="BI85" s="215"/>
      <c r="BJ85" s="215"/>
    </row>
    <row r="86" spans="2:62" s="17" customFormat="1" ht="35.1" hidden="1" customHeight="1" x14ac:dyDescent="0.35">
      <c r="B86" s="169">
        <v>44562</v>
      </c>
      <c r="C86" s="659">
        <v>13.2</v>
      </c>
      <c r="D86" s="659">
        <v>84.3</v>
      </c>
      <c r="E86" s="659">
        <v>23.4</v>
      </c>
      <c r="F86" s="659">
        <v>29.4</v>
      </c>
      <c r="G86" s="659">
        <v>19.5</v>
      </c>
      <c r="H86" s="659">
        <v>0.3</v>
      </c>
      <c r="I86" s="659">
        <v>6</v>
      </c>
      <c r="J86" s="114">
        <v>176.09999999999997</v>
      </c>
      <c r="K86" s="114">
        <v>44.998044204166007</v>
      </c>
      <c r="L86" s="114">
        <v>221.11109999999999</v>
      </c>
      <c r="M86" s="456"/>
      <c r="AD86" s="215"/>
      <c r="AE86" s="215"/>
      <c r="AF86" s="215"/>
      <c r="AG86" s="215"/>
      <c r="AH86" s="215"/>
      <c r="AI86" s="215"/>
      <c r="AJ86" s="215"/>
      <c r="AK86" s="215"/>
      <c r="AL86" s="215"/>
      <c r="AM86" s="215"/>
      <c r="AN86" s="215"/>
      <c r="AO86" s="215"/>
      <c r="AP86" s="215"/>
      <c r="AQ86" s="215"/>
      <c r="AR86" s="215"/>
      <c r="AS86" s="215"/>
      <c r="AT86" s="215"/>
      <c r="AU86" s="215"/>
      <c r="AV86" s="215"/>
      <c r="AW86" s="215"/>
      <c r="AX86" s="215"/>
      <c r="AY86" s="215"/>
      <c r="AZ86" s="215"/>
      <c r="BA86" s="215"/>
      <c r="BB86" s="215"/>
      <c r="BC86" s="215"/>
      <c r="BD86" s="215"/>
      <c r="BE86" s="215"/>
      <c r="BF86" s="215"/>
      <c r="BG86" s="215"/>
      <c r="BH86" s="215"/>
      <c r="BI86" s="215"/>
      <c r="BJ86" s="215"/>
    </row>
    <row r="87" spans="2:62" s="17" customFormat="1" ht="35.1" hidden="1" customHeight="1" x14ac:dyDescent="0.35">
      <c r="B87" s="170">
        <v>44594</v>
      </c>
      <c r="C87" s="660">
        <v>12.6</v>
      </c>
      <c r="D87" s="660">
        <v>73.8</v>
      </c>
      <c r="E87" s="660">
        <v>20.9</v>
      </c>
      <c r="F87" s="660">
        <v>28.1</v>
      </c>
      <c r="G87" s="660">
        <v>18.600000000000001</v>
      </c>
      <c r="H87" s="660">
        <v>0.3</v>
      </c>
      <c r="I87" s="660">
        <v>6</v>
      </c>
      <c r="J87" s="115">
        <v>160.30000000000001</v>
      </c>
      <c r="K87" s="115">
        <v>40.9</v>
      </c>
      <c r="L87" s="115">
        <v>201.20000000000002</v>
      </c>
      <c r="M87" s="456"/>
      <c r="AD87" s="215"/>
      <c r="AE87" s="215"/>
      <c r="AF87" s="215"/>
      <c r="AG87" s="215"/>
      <c r="AH87" s="215"/>
      <c r="AI87" s="215"/>
      <c r="AJ87" s="215"/>
      <c r="AK87" s="215"/>
      <c r="AL87" s="215"/>
      <c r="AM87" s="215"/>
      <c r="AN87" s="215"/>
      <c r="AO87" s="215"/>
      <c r="AP87" s="215"/>
      <c r="AQ87" s="215"/>
      <c r="AR87" s="215"/>
      <c r="AS87" s="215"/>
      <c r="AT87" s="215"/>
      <c r="AU87" s="215"/>
      <c r="AV87" s="215"/>
      <c r="AW87" s="215"/>
      <c r="AX87" s="215"/>
      <c r="AY87" s="215"/>
      <c r="AZ87" s="215"/>
      <c r="BA87" s="215"/>
      <c r="BB87" s="215"/>
      <c r="BC87" s="215"/>
      <c r="BD87" s="215"/>
      <c r="BE87" s="215"/>
      <c r="BF87" s="215"/>
      <c r="BG87" s="215"/>
      <c r="BH87" s="215"/>
      <c r="BI87" s="215"/>
      <c r="BJ87" s="215"/>
    </row>
    <row r="88" spans="2:62" s="17" customFormat="1" ht="35.1" hidden="1" customHeight="1" x14ac:dyDescent="0.35">
      <c r="B88" s="169">
        <v>44626</v>
      </c>
      <c r="C88" s="659">
        <v>23.7</v>
      </c>
      <c r="D88" s="659">
        <v>124.1</v>
      </c>
      <c r="E88" s="659">
        <v>50</v>
      </c>
      <c r="F88" s="659">
        <v>45.7</v>
      </c>
      <c r="G88" s="659">
        <v>36.799999999999997</v>
      </c>
      <c r="H88" s="659">
        <v>0.6</v>
      </c>
      <c r="I88" s="659">
        <v>11.6</v>
      </c>
      <c r="J88" s="114">
        <v>292.49999999999994</v>
      </c>
      <c r="K88" s="114">
        <v>74.8</v>
      </c>
      <c r="L88" s="114">
        <v>367.3</v>
      </c>
      <c r="M88" s="456"/>
      <c r="AD88" s="215"/>
      <c r="AE88" s="215"/>
      <c r="AF88" s="215"/>
      <c r="AG88" s="215"/>
      <c r="AH88" s="215"/>
      <c r="AI88" s="215"/>
      <c r="AJ88" s="215"/>
      <c r="AK88" s="215"/>
      <c r="AL88" s="215"/>
      <c r="AM88" s="215"/>
      <c r="AN88" s="215"/>
      <c r="AO88" s="215"/>
      <c r="AP88" s="215"/>
      <c r="AQ88" s="215"/>
      <c r="AR88" s="215"/>
      <c r="AS88" s="215"/>
      <c r="AT88" s="215"/>
      <c r="AU88" s="215"/>
      <c r="AV88" s="215"/>
      <c r="AW88" s="215"/>
      <c r="AX88" s="215"/>
      <c r="AY88" s="215"/>
      <c r="AZ88" s="215"/>
      <c r="BA88" s="215"/>
      <c r="BB88" s="215"/>
      <c r="BC88" s="215"/>
      <c r="BD88" s="215"/>
      <c r="BE88" s="215"/>
      <c r="BF88" s="215"/>
      <c r="BG88" s="215"/>
      <c r="BH88" s="215"/>
      <c r="BI88" s="215"/>
      <c r="BJ88" s="215"/>
    </row>
    <row r="89" spans="2:62" s="17" customFormat="1" ht="35.1" hidden="1" customHeight="1" x14ac:dyDescent="0.35">
      <c r="B89" s="170">
        <v>44658</v>
      </c>
      <c r="C89" s="660">
        <v>19.8</v>
      </c>
      <c r="D89" s="660">
        <v>93.7</v>
      </c>
      <c r="E89" s="660">
        <v>43.6</v>
      </c>
      <c r="F89" s="660">
        <v>32.799999999999997</v>
      </c>
      <c r="G89" s="660">
        <v>19.5</v>
      </c>
      <c r="H89" s="660">
        <v>0.6</v>
      </c>
      <c r="I89" s="660">
        <v>11.9</v>
      </c>
      <c r="J89" s="115">
        <v>221.90000000000003</v>
      </c>
      <c r="K89" s="115">
        <v>52.328218966846563</v>
      </c>
      <c r="L89" s="115">
        <v>274.22821896684661</v>
      </c>
      <c r="M89" s="456"/>
      <c r="AD89" s="215"/>
      <c r="AE89" s="215"/>
      <c r="AF89" s="215"/>
      <c r="AG89" s="215"/>
      <c r="AH89" s="215"/>
      <c r="AI89" s="215"/>
      <c r="AJ89" s="215"/>
      <c r="AK89" s="215"/>
      <c r="AL89" s="215"/>
      <c r="AM89" s="215"/>
      <c r="AN89" s="215"/>
      <c r="AO89" s="215"/>
      <c r="AP89" s="215"/>
      <c r="AQ89" s="215"/>
      <c r="AR89" s="215"/>
      <c r="AS89" s="215"/>
      <c r="AT89" s="215"/>
      <c r="AU89" s="215"/>
      <c r="AV89" s="215"/>
      <c r="AW89" s="215"/>
      <c r="AX89" s="215"/>
      <c r="AY89" s="215"/>
      <c r="AZ89" s="215"/>
      <c r="BA89" s="215"/>
      <c r="BB89" s="215"/>
      <c r="BC89" s="215"/>
      <c r="BD89" s="215"/>
      <c r="BE89" s="215"/>
      <c r="BF89" s="215"/>
      <c r="BG89" s="215"/>
      <c r="BH89" s="215"/>
      <c r="BI89" s="215"/>
      <c r="BJ89" s="215"/>
    </row>
    <row r="90" spans="2:62" s="17" customFormat="1" ht="35.1" hidden="1" customHeight="1" x14ac:dyDescent="0.35">
      <c r="B90" s="169">
        <v>44690</v>
      </c>
      <c r="C90" s="659">
        <v>28</v>
      </c>
      <c r="D90" s="659">
        <v>150.4</v>
      </c>
      <c r="E90" s="659">
        <v>60.6</v>
      </c>
      <c r="F90" s="659">
        <v>48.8</v>
      </c>
      <c r="G90" s="659">
        <v>35.200000000000003</v>
      </c>
      <c r="H90" s="659">
        <v>0.7</v>
      </c>
      <c r="I90" s="659">
        <v>15.6</v>
      </c>
      <c r="J90" s="114">
        <v>339.3</v>
      </c>
      <c r="K90" s="114">
        <v>80.013360502257953</v>
      </c>
      <c r="L90" s="114">
        <v>419.31336050225798</v>
      </c>
      <c r="M90" s="456"/>
      <c r="AD90" s="215"/>
      <c r="AE90" s="215"/>
      <c r="AF90" s="215"/>
      <c r="AG90" s="215"/>
      <c r="AH90" s="215"/>
      <c r="AI90" s="215"/>
      <c r="AJ90" s="215"/>
      <c r="AK90" s="215"/>
      <c r="AL90" s="215"/>
      <c r="AM90" s="215"/>
      <c r="AN90" s="215"/>
      <c r="AO90" s="215"/>
      <c r="AP90" s="215"/>
      <c r="AQ90" s="215"/>
      <c r="AR90" s="215"/>
      <c r="AS90" s="215"/>
      <c r="AT90" s="215"/>
      <c r="AU90" s="215"/>
      <c r="AV90" s="215"/>
      <c r="AW90" s="215"/>
      <c r="AX90" s="215"/>
      <c r="AY90" s="215"/>
      <c r="AZ90" s="215"/>
      <c r="BA90" s="215"/>
      <c r="BB90" s="215"/>
      <c r="BC90" s="215"/>
      <c r="BD90" s="215"/>
      <c r="BE90" s="215"/>
      <c r="BF90" s="215"/>
      <c r="BG90" s="215"/>
      <c r="BH90" s="215"/>
      <c r="BI90" s="215"/>
      <c r="BJ90" s="215"/>
    </row>
    <row r="91" spans="2:62" s="17" customFormat="1" ht="35.1" hidden="1" customHeight="1" x14ac:dyDescent="0.35">
      <c r="B91" s="170">
        <v>44722</v>
      </c>
      <c r="C91" s="660">
        <v>30.3</v>
      </c>
      <c r="D91" s="660">
        <v>146</v>
      </c>
      <c r="E91" s="660">
        <v>54.8</v>
      </c>
      <c r="F91" s="660">
        <v>55.7</v>
      </c>
      <c r="G91" s="660">
        <v>41.2</v>
      </c>
      <c r="H91" s="660">
        <v>0.7</v>
      </c>
      <c r="I91" s="660">
        <v>18</v>
      </c>
      <c r="J91" s="115">
        <v>346.7</v>
      </c>
      <c r="K91" s="115">
        <v>81.7</v>
      </c>
      <c r="L91" s="115">
        <v>428.4</v>
      </c>
      <c r="M91" s="456"/>
      <c r="AD91" s="215"/>
      <c r="AE91" s="215"/>
      <c r="AF91" s="215"/>
      <c r="AG91" s="215"/>
      <c r="AH91" s="215"/>
      <c r="AI91" s="215"/>
      <c r="AJ91" s="215"/>
      <c r="AK91" s="215"/>
      <c r="AL91" s="215"/>
      <c r="AM91" s="215"/>
      <c r="AN91" s="215"/>
      <c r="AO91" s="215"/>
      <c r="AP91" s="215"/>
      <c r="AQ91" s="215"/>
      <c r="AR91" s="215"/>
      <c r="AS91" s="215"/>
      <c r="AT91" s="215"/>
      <c r="AU91" s="215"/>
      <c r="AV91" s="215"/>
      <c r="AW91" s="215"/>
      <c r="AX91" s="215"/>
      <c r="AY91" s="215"/>
      <c r="AZ91" s="215"/>
      <c r="BA91" s="215"/>
      <c r="BB91" s="215"/>
      <c r="BC91" s="215"/>
      <c r="BD91" s="215"/>
      <c r="BE91" s="215"/>
      <c r="BF91" s="215"/>
      <c r="BG91" s="215"/>
      <c r="BH91" s="215"/>
      <c r="BI91" s="215"/>
      <c r="BJ91" s="215"/>
    </row>
    <row r="92" spans="2:62" s="17" customFormat="1" ht="35.1" hidden="1" customHeight="1" x14ac:dyDescent="0.35">
      <c r="B92" s="169">
        <v>44754</v>
      </c>
      <c r="C92" s="659">
        <v>34.6</v>
      </c>
      <c r="D92" s="659">
        <v>222.7</v>
      </c>
      <c r="E92" s="659">
        <v>62.5</v>
      </c>
      <c r="F92" s="659">
        <v>73.5</v>
      </c>
      <c r="G92" s="659">
        <v>52</v>
      </c>
      <c r="H92" s="659">
        <v>0.8</v>
      </c>
      <c r="I92" s="659">
        <v>18.399999999999999</v>
      </c>
      <c r="J92" s="114">
        <v>464.5</v>
      </c>
      <c r="K92" s="114">
        <v>65.7</v>
      </c>
      <c r="L92" s="114">
        <v>530.20000000000005</v>
      </c>
      <c r="M92" s="456"/>
      <c r="AD92" s="215"/>
      <c r="AE92" s="215"/>
      <c r="AF92" s="215"/>
      <c r="AG92" s="215"/>
      <c r="AH92" s="215"/>
      <c r="AI92" s="215"/>
      <c r="AJ92" s="215"/>
      <c r="AK92" s="215"/>
      <c r="AL92" s="215"/>
      <c r="AM92" s="215"/>
      <c r="AN92" s="215"/>
      <c r="AO92" s="215"/>
      <c r="AP92" s="215"/>
      <c r="AQ92" s="215"/>
      <c r="AR92" s="215"/>
      <c r="AS92" s="215"/>
      <c r="AT92" s="215"/>
      <c r="AU92" s="215"/>
      <c r="AV92" s="215"/>
      <c r="AW92" s="215"/>
      <c r="AX92" s="215"/>
      <c r="AY92" s="215"/>
      <c r="AZ92" s="215"/>
      <c r="BA92" s="215"/>
      <c r="BB92" s="215"/>
      <c r="BC92" s="215"/>
      <c r="BD92" s="215"/>
      <c r="BE92" s="215"/>
      <c r="BF92" s="215"/>
      <c r="BG92" s="215"/>
      <c r="BH92" s="215"/>
      <c r="BI92" s="215"/>
      <c r="BJ92" s="215"/>
    </row>
    <row r="93" spans="2:62" s="17" customFormat="1" ht="35.1" hidden="1" customHeight="1" x14ac:dyDescent="0.35">
      <c r="B93" s="170">
        <v>44786</v>
      </c>
      <c r="C93" s="660">
        <v>40.9</v>
      </c>
      <c r="D93" s="660">
        <v>283</v>
      </c>
      <c r="E93" s="660">
        <v>80</v>
      </c>
      <c r="F93" s="660">
        <v>90.8</v>
      </c>
      <c r="G93" s="660">
        <v>65.400000000000006</v>
      </c>
      <c r="H93" s="660">
        <v>1.1000000000000001</v>
      </c>
      <c r="I93" s="660">
        <v>21.9</v>
      </c>
      <c r="J93" s="115">
        <v>583.1</v>
      </c>
      <c r="K93" s="115">
        <v>82.5</v>
      </c>
      <c r="L93" s="115">
        <v>665.6</v>
      </c>
      <c r="M93" s="456"/>
      <c r="AD93" s="215"/>
      <c r="AE93" s="215"/>
      <c r="AF93" s="215"/>
      <c r="AG93" s="215"/>
      <c r="AH93" s="215"/>
      <c r="AI93" s="215"/>
      <c r="AJ93" s="215"/>
      <c r="AK93" s="215"/>
      <c r="AL93" s="215"/>
      <c r="AM93" s="215"/>
      <c r="AN93" s="215"/>
      <c r="AO93" s="215"/>
      <c r="AP93" s="215"/>
      <c r="AQ93" s="215"/>
      <c r="AR93" s="215"/>
      <c r="AS93" s="215"/>
      <c r="AT93" s="215"/>
      <c r="AU93" s="215"/>
      <c r="AV93" s="215"/>
      <c r="AW93" s="215"/>
      <c r="AX93" s="215"/>
      <c r="AY93" s="215"/>
      <c r="AZ93" s="215"/>
      <c r="BA93" s="215"/>
      <c r="BB93" s="215"/>
      <c r="BC93" s="215"/>
      <c r="BD93" s="215"/>
      <c r="BE93" s="215"/>
      <c r="BF93" s="215"/>
      <c r="BG93" s="215"/>
      <c r="BH93" s="215"/>
      <c r="BI93" s="215"/>
      <c r="BJ93" s="215"/>
    </row>
    <row r="94" spans="2:62" s="17" customFormat="1" ht="35.1" hidden="1" customHeight="1" x14ac:dyDescent="0.35">
      <c r="B94" s="169">
        <v>44818</v>
      </c>
      <c r="C94" s="659">
        <v>34</v>
      </c>
      <c r="D94" s="659">
        <v>176.9</v>
      </c>
      <c r="E94" s="659">
        <v>67.8</v>
      </c>
      <c r="F94" s="659">
        <v>65.8</v>
      </c>
      <c r="G94" s="659">
        <v>48.8</v>
      </c>
      <c r="H94" s="659">
        <v>0.9</v>
      </c>
      <c r="I94" s="659">
        <v>18.3</v>
      </c>
      <c r="J94" s="114">
        <v>412.5</v>
      </c>
      <c r="K94" s="114">
        <v>58.4</v>
      </c>
      <c r="L94" s="114">
        <v>470.9</v>
      </c>
      <c r="M94" s="456"/>
      <c r="AD94" s="215"/>
      <c r="AE94" s="215"/>
      <c r="AF94" s="215"/>
      <c r="AG94" s="215"/>
      <c r="AH94" s="215"/>
      <c r="AI94" s="215"/>
      <c r="AJ94" s="215"/>
      <c r="AK94" s="215"/>
      <c r="AL94" s="215"/>
      <c r="AM94" s="215"/>
      <c r="AN94" s="215"/>
      <c r="AO94" s="215"/>
      <c r="AP94" s="215"/>
      <c r="AQ94" s="215"/>
      <c r="AR94" s="215"/>
      <c r="AS94" s="215"/>
      <c r="AT94" s="215"/>
      <c r="AU94" s="215"/>
      <c r="AV94" s="215"/>
      <c r="AW94" s="215"/>
      <c r="AX94" s="215"/>
      <c r="AY94" s="215"/>
      <c r="AZ94" s="215"/>
      <c r="BA94" s="215"/>
      <c r="BB94" s="215"/>
      <c r="BC94" s="215"/>
      <c r="BD94" s="215"/>
      <c r="BE94" s="215"/>
      <c r="BF94" s="215"/>
      <c r="BG94" s="215"/>
      <c r="BH94" s="215"/>
      <c r="BI94" s="215"/>
      <c r="BJ94" s="215"/>
    </row>
    <row r="95" spans="2:62" s="17" customFormat="1" ht="35.1" hidden="1" customHeight="1" x14ac:dyDescent="0.35">
      <c r="B95" s="170">
        <v>44850</v>
      </c>
      <c r="C95" s="660">
        <v>34.799999999999997</v>
      </c>
      <c r="D95" s="660">
        <v>158.13521935446008</v>
      </c>
      <c r="E95" s="660">
        <v>84.793010009054129</v>
      </c>
      <c r="F95" s="660">
        <v>52.644350812439811</v>
      </c>
      <c r="G95" s="660">
        <v>40.191663818480457</v>
      </c>
      <c r="H95" s="660">
        <v>0.94643099928844154</v>
      </c>
      <c r="I95" s="660">
        <v>18.789325006277068</v>
      </c>
      <c r="J95" s="115">
        <v>390.3</v>
      </c>
      <c r="K95" s="115">
        <v>70.425126475548069</v>
      </c>
      <c r="L95" s="115">
        <v>460.72512647554811</v>
      </c>
      <c r="M95" s="456"/>
      <c r="AD95" s="215"/>
      <c r="AE95" s="215"/>
      <c r="AF95" s="215"/>
      <c r="AG95" s="215"/>
      <c r="AH95" s="215"/>
      <c r="AI95" s="215"/>
      <c r="AJ95" s="215"/>
      <c r="AK95" s="215"/>
      <c r="AL95" s="215"/>
      <c r="AM95" s="215"/>
      <c r="AN95" s="215"/>
      <c r="AO95" s="215"/>
      <c r="AP95" s="215"/>
      <c r="AQ95" s="215"/>
      <c r="AR95" s="215"/>
      <c r="AS95" s="215"/>
      <c r="AT95" s="215"/>
      <c r="AU95" s="215"/>
      <c r="AV95" s="215"/>
      <c r="AW95" s="215"/>
      <c r="AX95" s="215"/>
      <c r="AY95" s="215"/>
      <c r="AZ95" s="215"/>
      <c r="BA95" s="215"/>
      <c r="BB95" s="215"/>
      <c r="BC95" s="215"/>
      <c r="BD95" s="215"/>
      <c r="BE95" s="215"/>
      <c r="BF95" s="215"/>
      <c r="BG95" s="215"/>
      <c r="BH95" s="215"/>
      <c r="BI95" s="215"/>
      <c r="BJ95" s="215"/>
    </row>
    <row r="96" spans="2:62" s="17" customFormat="1" ht="35.1" hidden="1" customHeight="1" x14ac:dyDescent="0.35">
      <c r="B96" s="169">
        <v>44882</v>
      </c>
      <c r="C96" s="659">
        <v>34.700000000000003</v>
      </c>
      <c r="D96" s="659">
        <v>138.95923260881329</v>
      </c>
      <c r="E96" s="659">
        <v>86.613451829180619</v>
      </c>
      <c r="F96" s="659">
        <v>47.883694946389589</v>
      </c>
      <c r="G96" s="659">
        <v>35.747738715292208</v>
      </c>
      <c r="H96" s="659">
        <v>0.91539283576000485</v>
      </c>
      <c r="I96" s="659">
        <v>19.680489064564313</v>
      </c>
      <c r="J96" s="114">
        <v>364.5</v>
      </c>
      <c r="K96" s="114">
        <v>65.769814502529528</v>
      </c>
      <c r="L96" s="114">
        <v>430.26981450252953</v>
      </c>
      <c r="M96" s="456"/>
      <c r="AD96" s="215"/>
      <c r="AE96" s="215"/>
      <c r="AF96" s="215"/>
      <c r="AG96" s="215"/>
      <c r="AH96" s="215"/>
      <c r="AI96" s="215"/>
      <c r="AJ96" s="215"/>
      <c r="AK96" s="215"/>
      <c r="AL96" s="215"/>
      <c r="AM96" s="215"/>
      <c r="AN96" s="215"/>
      <c r="AO96" s="215"/>
      <c r="AP96" s="215"/>
      <c r="AQ96" s="215"/>
      <c r="AR96" s="215"/>
      <c r="AS96" s="215"/>
      <c r="AT96" s="215"/>
      <c r="AU96" s="215"/>
      <c r="AV96" s="215"/>
      <c r="AW96" s="215"/>
      <c r="AX96" s="215"/>
      <c r="AY96" s="215"/>
      <c r="AZ96" s="215"/>
      <c r="BA96" s="215"/>
      <c r="BB96" s="215"/>
      <c r="BC96" s="215"/>
      <c r="BD96" s="215"/>
      <c r="BE96" s="215"/>
      <c r="BF96" s="215"/>
      <c r="BG96" s="215"/>
      <c r="BH96" s="215"/>
      <c r="BI96" s="215"/>
      <c r="BJ96" s="215"/>
    </row>
    <row r="97" spans="2:62" s="17" customFormat="1" ht="35.1" hidden="1" customHeight="1" x14ac:dyDescent="0.35">
      <c r="B97" s="170">
        <v>44914</v>
      </c>
      <c r="C97" s="660">
        <v>33.1</v>
      </c>
      <c r="D97" s="660">
        <v>154.59254483724484</v>
      </c>
      <c r="E97" s="660">
        <v>69.699268994405656</v>
      </c>
      <c r="F97" s="660">
        <v>53.902242670198305</v>
      </c>
      <c r="G97" s="660">
        <v>38.987187549605402</v>
      </c>
      <c r="H97" s="660">
        <v>0.75879648737162231</v>
      </c>
      <c r="I97" s="660">
        <v>20.859959461174128</v>
      </c>
      <c r="J97" s="115">
        <v>371.9</v>
      </c>
      <c r="K97" s="115">
        <v>67.105059021922429</v>
      </c>
      <c r="L97" s="115">
        <v>439.00505902192242</v>
      </c>
      <c r="M97" s="456"/>
      <c r="AD97" s="215"/>
      <c r="AE97" s="215"/>
      <c r="AF97" s="215"/>
      <c r="AG97" s="215"/>
      <c r="AH97" s="215"/>
      <c r="AI97" s="215"/>
      <c r="AJ97" s="215"/>
      <c r="AK97" s="215"/>
      <c r="AL97" s="215"/>
      <c r="AM97" s="215"/>
      <c r="AN97" s="215"/>
      <c r="AO97" s="215"/>
      <c r="AP97" s="215"/>
      <c r="AQ97" s="215"/>
      <c r="AR97" s="215"/>
      <c r="AS97" s="215"/>
      <c r="AT97" s="215"/>
      <c r="AU97" s="215"/>
      <c r="AV97" s="215"/>
      <c r="AW97" s="215"/>
      <c r="AX97" s="215"/>
      <c r="AY97" s="215"/>
      <c r="AZ97" s="215"/>
      <c r="BA97" s="215"/>
      <c r="BB97" s="215"/>
      <c r="BC97" s="215"/>
      <c r="BD97" s="215"/>
      <c r="BE97" s="215"/>
      <c r="BF97" s="215"/>
      <c r="BG97" s="215"/>
      <c r="BH97" s="215"/>
      <c r="BI97" s="215"/>
      <c r="BJ97" s="215"/>
    </row>
    <row r="98" spans="2:62" s="17" customFormat="1" ht="35.1" hidden="1" customHeight="1" x14ac:dyDescent="0.4">
      <c r="B98" s="168" t="s">
        <v>543</v>
      </c>
      <c r="C98" s="666"/>
      <c r="D98" s="666"/>
      <c r="E98" s="666"/>
      <c r="F98" s="666"/>
      <c r="G98" s="666"/>
      <c r="H98" s="666"/>
      <c r="I98" s="666"/>
      <c r="J98" s="475"/>
      <c r="K98" s="475"/>
      <c r="L98" s="475"/>
      <c r="M98" s="456"/>
      <c r="AD98" s="215"/>
      <c r="AE98" s="215"/>
      <c r="AF98" s="215"/>
      <c r="AG98" s="215"/>
      <c r="AH98" s="215"/>
      <c r="AI98" s="215"/>
      <c r="AJ98" s="215"/>
      <c r="AK98" s="215"/>
      <c r="AL98" s="215"/>
      <c r="AM98" s="215"/>
      <c r="AN98" s="215"/>
      <c r="AO98" s="215"/>
      <c r="AP98" s="215"/>
      <c r="AQ98" s="215"/>
      <c r="AR98" s="215"/>
      <c r="AS98" s="215"/>
      <c r="AT98" s="215"/>
      <c r="AU98" s="215"/>
      <c r="AV98" s="215"/>
      <c r="AW98" s="215"/>
      <c r="AX98" s="215"/>
      <c r="AY98" s="215"/>
      <c r="AZ98" s="215"/>
      <c r="BA98" s="215"/>
      <c r="BB98" s="215"/>
      <c r="BC98" s="215"/>
      <c r="BD98" s="215"/>
      <c r="BE98" s="215"/>
      <c r="BF98" s="215"/>
      <c r="BG98" s="215"/>
      <c r="BH98" s="215"/>
      <c r="BI98" s="215"/>
      <c r="BJ98" s="215"/>
    </row>
    <row r="99" spans="2:62" s="17" customFormat="1" ht="35.1" hidden="1" customHeight="1" x14ac:dyDescent="0.35">
      <c r="B99" s="169">
        <v>44927</v>
      </c>
      <c r="C99" s="659">
        <v>32.4</v>
      </c>
      <c r="D99" s="659">
        <v>175.1</v>
      </c>
      <c r="E99" s="659">
        <v>69.5</v>
      </c>
      <c r="F99" s="659">
        <v>57.2</v>
      </c>
      <c r="G99" s="659">
        <v>36.4</v>
      </c>
      <c r="H99" s="659">
        <v>0.8</v>
      </c>
      <c r="I99" s="659">
        <v>19.8</v>
      </c>
      <c r="J99" s="114">
        <v>391.19999999999993</v>
      </c>
      <c r="K99" s="114">
        <v>74.900000000000006</v>
      </c>
      <c r="L99" s="114">
        <v>466.05</v>
      </c>
      <c r="M99" s="456"/>
      <c r="AD99" s="215"/>
      <c r="AE99" s="215"/>
      <c r="AF99" s="215"/>
      <c r="AG99" s="215"/>
      <c r="AH99" s="215"/>
      <c r="AI99" s="215"/>
      <c r="AJ99" s="215"/>
      <c r="AK99" s="215"/>
      <c r="AL99" s="215"/>
      <c r="AM99" s="215"/>
      <c r="AN99" s="215"/>
      <c r="AO99" s="215"/>
      <c r="AP99" s="215"/>
      <c r="AQ99" s="215"/>
      <c r="AR99" s="215"/>
      <c r="AS99" s="215"/>
      <c r="AT99" s="215"/>
      <c r="AU99" s="215"/>
      <c r="AV99" s="215"/>
      <c r="AW99" s="215"/>
      <c r="AX99" s="215"/>
      <c r="AY99" s="215"/>
      <c r="AZ99" s="215"/>
      <c r="BA99" s="215"/>
      <c r="BB99" s="215"/>
      <c r="BC99" s="215"/>
      <c r="BD99" s="215"/>
      <c r="BE99" s="215"/>
      <c r="BF99" s="215"/>
      <c r="BG99" s="215"/>
      <c r="BH99" s="215"/>
      <c r="BI99" s="215"/>
      <c r="BJ99" s="215"/>
    </row>
    <row r="100" spans="2:62" s="17" customFormat="1" ht="35.1" hidden="1" customHeight="1" x14ac:dyDescent="0.35">
      <c r="B100" s="170">
        <v>44959</v>
      </c>
      <c r="C100" s="660">
        <v>32.9</v>
      </c>
      <c r="D100" s="660">
        <v>143.5</v>
      </c>
      <c r="E100" s="660">
        <v>70.599999999999994</v>
      </c>
      <c r="F100" s="660">
        <v>52.2</v>
      </c>
      <c r="G100" s="660">
        <v>37.9</v>
      </c>
      <c r="H100" s="660">
        <v>0.8</v>
      </c>
      <c r="I100" s="660">
        <v>19.899999999999999</v>
      </c>
      <c r="J100" s="115">
        <v>357.79999999999995</v>
      </c>
      <c r="K100" s="115">
        <v>68.5</v>
      </c>
      <c r="L100" s="115">
        <v>426.25</v>
      </c>
      <c r="M100" s="456"/>
      <c r="AD100" s="215"/>
      <c r="AE100" s="215"/>
      <c r="AF100" s="215"/>
      <c r="AG100" s="215"/>
      <c r="AH100" s="215"/>
      <c r="AI100" s="215"/>
      <c r="AJ100" s="215"/>
      <c r="AK100" s="215"/>
      <c r="AL100" s="215"/>
      <c r="AM100" s="215"/>
      <c r="AN100" s="215"/>
      <c r="AO100" s="215"/>
      <c r="AP100" s="215"/>
      <c r="AQ100" s="215"/>
      <c r="AR100" s="215"/>
      <c r="AS100" s="215"/>
      <c r="AT100" s="215"/>
      <c r="AU100" s="215"/>
      <c r="AV100" s="215"/>
      <c r="AW100" s="215"/>
      <c r="AX100" s="215"/>
      <c r="AY100" s="215"/>
      <c r="AZ100" s="215"/>
      <c r="BA100" s="215"/>
      <c r="BB100" s="215"/>
      <c r="BC100" s="215"/>
      <c r="BD100" s="215"/>
      <c r="BE100" s="215"/>
      <c r="BF100" s="215"/>
      <c r="BG100" s="215"/>
      <c r="BH100" s="215"/>
      <c r="BI100" s="215"/>
      <c r="BJ100" s="215"/>
    </row>
    <row r="101" spans="2:62" s="17" customFormat="1" ht="35.1" hidden="1" customHeight="1" x14ac:dyDescent="0.35">
      <c r="B101" s="169">
        <v>44991</v>
      </c>
      <c r="C101" s="659">
        <v>44.3</v>
      </c>
      <c r="D101" s="659">
        <v>161.5</v>
      </c>
      <c r="E101" s="659">
        <v>97.7</v>
      </c>
      <c r="F101" s="659">
        <v>56.6</v>
      </c>
      <c r="G101" s="659">
        <v>45.6</v>
      </c>
      <c r="H101" s="659">
        <v>1.1000000000000001</v>
      </c>
      <c r="I101" s="659">
        <v>29</v>
      </c>
      <c r="J101" s="114">
        <v>435.8</v>
      </c>
      <c r="K101" s="114">
        <v>83.4</v>
      </c>
      <c r="L101" s="114">
        <v>519.20000000000005</v>
      </c>
      <c r="M101" s="456"/>
      <c r="AD101" s="215"/>
      <c r="AE101" s="215"/>
      <c r="AF101" s="215"/>
      <c r="AG101" s="215"/>
      <c r="AH101" s="215"/>
      <c r="AI101" s="215"/>
      <c r="AJ101" s="215"/>
      <c r="AK101" s="215"/>
      <c r="AL101" s="215"/>
      <c r="AM101" s="215"/>
      <c r="AN101" s="215"/>
      <c r="AO101" s="215"/>
      <c r="AP101" s="215"/>
      <c r="AQ101" s="215"/>
      <c r="AR101" s="215"/>
      <c r="AS101" s="215"/>
      <c r="AT101" s="215"/>
      <c r="AU101" s="215"/>
      <c r="AV101" s="215"/>
      <c r="AW101" s="215"/>
      <c r="AX101" s="215"/>
      <c r="AY101" s="215"/>
      <c r="AZ101" s="215"/>
      <c r="BA101" s="215"/>
      <c r="BB101" s="215"/>
      <c r="BC101" s="215"/>
      <c r="BD101" s="215"/>
      <c r="BE101" s="215"/>
      <c r="BF101" s="215"/>
      <c r="BG101" s="215"/>
      <c r="BH101" s="215"/>
      <c r="BI101" s="215"/>
      <c r="BJ101" s="215"/>
    </row>
    <row r="102" spans="2:62" s="17" customFormat="1" ht="35.1" hidden="1" customHeight="1" x14ac:dyDescent="0.35">
      <c r="B102" s="170">
        <v>45023</v>
      </c>
      <c r="C102" s="667">
        <v>36</v>
      </c>
      <c r="D102" s="660">
        <v>153.5</v>
      </c>
      <c r="E102" s="660">
        <v>88.2</v>
      </c>
      <c r="F102" s="660">
        <v>50.2</v>
      </c>
      <c r="G102" s="660">
        <v>33.44</v>
      </c>
      <c r="H102" s="660">
        <v>1</v>
      </c>
      <c r="I102" s="660">
        <v>22.74</v>
      </c>
      <c r="J102" s="115">
        <v>385.08</v>
      </c>
      <c r="K102" s="115">
        <v>70.330812391338696</v>
      </c>
      <c r="L102" s="115">
        <v>455.4</v>
      </c>
      <c r="M102" s="456"/>
      <c r="AD102" s="215"/>
      <c r="AE102" s="215"/>
      <c r="AF102" s="215"/>
      <c r="AG102" s="215"/>
      <c r="AH102" s="215"/>
      <c r="AI102" s="215"/>
      <c r="AJ102" s="215"/>
      <c r="AK102" s="215"/>
      <c r="AL102" s="215"/>
      <c r="AM102" s="215"/>
      <c r="AN102" s="215"/>
      <c r="AO102" s="215"/>
      <c r="AP102" s="215"/>
      <c r="AQ102" s="215"/>
      <c r="AR102" s="215"/>
      <c r="AS102" s="215"/>
      <c r="AT102" s="215"/>
      <c r="AU102" s="215"/>
      <c r="AV102" s="215"/>
      <c r="AW102" s="215"/>
      <c r="AX102" s="215"/>
      <c r="AY102" s="215"/>
      <c r="AZ102" s="215"/>
      <c r="BA102" s="215"/>
      <c r="BB102" s="215"/>
      <c r="BC102" s="215"/>
      <c r="BD102" s="215"/>
      <c r="BE102" s="215"/>
      <c r="BF102" s="215"/>
      <c r="BG102" s="215"/>
      <c r="BH102" s="215"/>
      <c r="BI102" s="215"/>
      <c r="BJ102" s="215"/>
    </row>
    <row r="103" spans="2:62" s="17" customFormat="1" ht="35.1" hidden="1" customHeight="1" x14ac:dyDescent="0.35">
      <c r="B103" s="169">
        <v>45055</v>
      </c>
      <c r="C103" s="659">
        <v>43</v>
      </c>
      <c r="D103" s="659">
        <v>164.9</v>
      </c>
      <c r="E103" s="659">
        <v>99.3</v>
      </c>
      <c r="F103" s="659">
        <v>56.25</v>
      </c>
      <c r="G103" s="659">
        <v>42.35</v>
      </c>
      <c r="H103" s="659">
        <v>1.1000000000000001</v>
      </c>
      <c r="I103" s="659">
        <v>26.8</v>
      </c>
      <c r="J103" s="114">
        <v>433.70000000000005</v>
      </c>
      <c r="K103" s="114">
        <v>79.206630314525043</v>
      </c>
      <c r="L103" s="114">
        <v>512.9</v>
      </c>
      <c r="M103" s="456"/>
      <c r="AD103" s="215"/>
      <c r="AE103" s="215"/>
      <c r="AF103" s="215"/>
      <c r="AG103" s="215"/>
      <c r="AH103" s="215"/>
      <c r="AI103" s="215"/>
      <c r="AJ103" s="215"/>
      <c r="AK103" s="215"/>
      <c r="AL103" s="215"/>
      <c r="AM103" s="215"/>
      <c r="AN103" s="215"/>
      <c r="AO103" s="215"/>
      <c r="AP103" s="215"/>
      <c r="AQ103" s="215"/>
      <c r="AR103" s="215"/>
      <c r="AS103" s="215"/>
      <c r="AT103" s="215"/>
      <c r="AU103" s="215"/>
      <c r="AV103" s="215"/>
      <c r="AW103" s="215"/>
      <c r="AX103" s="215"/>
      <c r="AY103" s="215"/>
      <c r="AZ103" s="215"/>
      <c r="BA103" s="215"/>
      <c r="BB103" s="215"/>
      <c r="BC103" s="215"/>
      <c r="BD103" s="215"/>
      <c r="BE103" s="215"/>
      <c r="BF103" s="215"/>
      <c r="BG103" s="215"/>
      <c r="BH103" s="215"/>
      <c r="BI103" s="215"/>
      <c r="BJ103" s="215"/>
    </row>
    <row r="104" spans="2:62" s="17" customFormat="1" ht="35.1" hidden="1" customHeight="1" x14ac:dyDescent="0.35">
      <c r="B104" s="170">
        <v>45087</v>
      </c>
      <c r="C104" s="667">
        <v>39.6</v>
      </c>
      <c r="D104" s="660">
        <v>187.2</v>
      </c>
      <c r="E104" s="660">
        <v>79</v>
      </c>
      <c r="F104" s="667">
        <v>66.48</v>
      </c>
      <c r="G104" s="660">
        <v>46.8</v>
      </c>
      <c r="H104" s="660">
        <v>0.9</v>
      </c>
      <c r="I104" s="660">
        <v>26.64</v>
      </c>
      <c r="J104" s="115">
        <v>446.62</v>
      </c>
      <c r="K104" s="115">
        <v>81.562557294136241</v>
      </c>
      <c r="L104" s="115">
        <v>528.20000000000005</v>
      </c>
      <c r="M104" s="456"/>
      <c r="AD104" s="215"/>
      <c r="AE104" s="215"/>
      <c r="AF104" s="215"/>
      <c r="AG104" s="215"/>
      <c r="AH104" s="215"/>
      <c r="AI104" s="215"/>
      <c r="AJ104" s="215"/>
      <c r="AK104" s="215"/>
      <c r="AL104" s="215"/>
      <c r="AM104" s="215"/>
      <c r="AN104" s="215"/>
      <c r="AO104" s="215"/>
      <c r="AP104" s="215"/>
      <c r="AQ104" s="215"/>
      <c r="AR104" s="215"/>
      <c r="AS104" s="215"/>
      <c r="AT104" s="215"/>
      <c r="AU104" s="215"/>
      <c r="AV104" s="215"/>
      <c r="AW104" s="215"/>
      <c r="AX104" s="215"/>
      <c r="AY104" s="215"/>
      <c r="AZ104" s="215"/>
      <c r="BA104" s="215"/>
      <c r="BB104" s="215"/>
      <c r="BC104" s="215"/>
      <c r="BD104" s="215"/>
      <c r="BE104" s="215"/>
      <c r="BF104" s="215"/>
      <c r="BG104" s="215"/>
      <c r="BH104" s="215"/>
      <c r="BI104" s="215"/>
      <c r="BJ104" s="215"/>
    </row>
    <row r="105" spans="2:62" s="13" customFormat="1" ht="35.1" hidden="1" customHeight="1" x14ac:dyDescent="0.35">
      <c r="B105" s="169">
        <v>45130</v>
      </c>
      <c r="C105" s="659">
        <v>42.2</v>
      </c>
      <c r="D105" s="659">
        <v>261.10000000000002</v>
      </c>
      <c r="E105" s="659">
        <v>84.9</v>
      </c>
      <c r="F105" s="659">
        <v>81.900000000000006</v>
      </c>
      <c r="G105" s="659">
        <v>59.8</v>
      </c>
      <c r="H105" s="659">
        <v>1</v>
      </c>
      <c r="I105" s="659">
        <v>23.6</v>
      </c>
      <c r="J105" s="114">
        <v>554.50000000000011</v>
      </c>
      <c r="K105" s="114">
        <v>81.8</v>
      </c>
      <c r="L105" s="114">
        <v>636.4</v>
      </c>
      <c r="M105" s="456"/>
      <c r="AD105" s="215"/>
      <c r="AE105" s="215"/>
      <c r="AF105" s="215"/>
      <c r="AG105" s="215"/>
      <c r="AH105" s="215"/>
      <c r="AI105" s="215"/>
      <c r="AJ105" s="215"/>
      <c r="AK105" s="215"/>
      <c r="AL105" s="215"/>
      <c r="AM105" s="215"/>
      <c r="AN105" s="215"/>
      <c r="AO105" s="215"/>
      <c r="AP105" s="215"/>
      <c r="AQ105" s="215"/>
      <c r="AR105" s="215"/>
      <c r="AS105" s="215"/>
      <c r="AT105" s="215"/>
      <c r="AU105" s="215"/>
      <c r="AV105" s="215"/>
      <c r="AW105" s="215"/>
      <c r="AX105" s="215"/>
      <c r="AY105" s="215"/>
      <c r="AZ105" s="215"/>
      <c r="BA105" s="215"/>
      <c r="BB105" s="215"/>
      <c r="BC105" s="215"/>
      <c r="BD105" s="215"/>
      <c r="BE105" s="215"/>
      <c r="BF105" s="215"/>
      <c r="BG105" s="215"/>
      <c r="BH105" s="215"/>
      <c r="BI105" s="215"/>
      <c r="BJ105" s="215"/>
    </row>
    <row r="106" spans="2:62" s="13" customFormat="1" ht="35.1" hidden="1" customHeight="1" x14ac:dyDescent="0.35">
      <c r="B106" s="170">
        <v>45161</v>
      </c>
      <c r="C106" s="660">
        <v>47.5</v>
      </c>
      <c r="D106" s="660">
        <v>305.10000000000002</v>
      </c>
      <c r="E106" s="660">
        <v>98.3</v>
      </c>
      <c r="F106" s="660">
        <v>100.1</v>
      </c>
      <c r="G106" s="660">
        <v>69.7</v>
      </c>
      <c r="H106" s="660">
        <v>1.3</v>
      </c>
      <c r="I106" s="660">
        <v>24.2</v>
      </c>
      <c r="J106" s="115">
        <v>646.20000000000005</v>
      </c>
      <c r="K106" s="115">
        <v>95.4</v>
      </c>
      <c r="L106" s="115">
        <v>741.6</v>
      </c>
      <c r="M106" s="456"/>
      <c r="AD106" s="215"/>
      <c r="AE106" s="215"/>
      <c r="AF106" s="215"/>
      <c r="AG106" s="215"/>
      <c r="AH106" s="215"/>
      <c r="AI106" s="215"/>
      <c r="AJ106" s="215"/>
      <c r="AK106" s="215"/>
      <c r="AL106" s="215"/>
      <c r="AM106" s="215"/>
      <c r="AN106" s="215"/>
      <c r="AO106" s="215"/>
      <c r="AP106" s="215"/>
      <c r="AQ106" s="215"/>
      <c r="AR106" s="215"/>
      <c r="AS106" s="215"/>
      <c r="AT106" s="215"/>
      <c r="AU106" s="215"/>
      <c r="AV106" s="215"/>
      <c r="AW106" s="215"/>
      <c r="AX106" s="215"/>
      <c r="AY106" s="215"/>
      <c r="AZ106" s="215"/>
      <c r="BA106" s="215"/>
      <c r="BB106" s="215"/>
      <c r="BC106" s="215"/>
      <c r="BD106" s="215"/>
      <c r="BE106" s="215"/>
      <c r="BF106" s="215"/>
      <c r="BG106" s="215"/>
      <c r="BH106" s="215"/>
      <c r="BI106" s="215"/>
      <c r="BJ106" s="215"/>
    </row>
    <row r="107" spans="2:62" s="13" customFormat="1" ht="35.1" hidden="1" customHeight="1" x14ac:dyDescent="0.35">
      <c r="B107" s="169">
        <v>45192</v>
      </c>
      <c r="C107" s="659">
        <v>39.5</v>
      </c>
      <c r="D107" s="659">
        <v>200.8</v>
      </c>
      <c r="E107" s="659">
        <v>89.1</v>
      </c>
      <c r="F107" s="659">
        <v>73.7</v>
      </c>
      <c r="G107" s="659">
        <v>51.2</v>
      </c>
      <c r="H107" s="659">
        <v>1.1000000000000001</v>
      </c>
      <c r="I107" s="659">
        <v>19.399999999999999</v>
      </c>
      <c r="J107" s="114">
        <v>474.8</v>
      </c>
      <c r="K107" s="114">
        <v>70.099999999999994</v>
      </c>
      <c r="L107" s="114">
        <v>544.9</v>
      </c>
      <c r="M107" s="456"/>
      <c r="AD107" s="215"/>
      <c r="AE107" s="215"/>
      <c r="AF107" s="215"/>
      <c r="AG107" s="215"/>
      <c r="AH107" s="215"/>
      <c r="AI107" s="215"/>
      <c r="AJ107" s="215"/>
      <c r="AK107" s="215"/>
      <c r="AL107" s="215"/>
      <c r="AM107" s="215"/>
      <c r="AN107" s="215"/>
      <c r="AO107" s="215"/>
      <c r="AP107" s="215"/>
      <c r="AQ107" s="215"/>
      <c r="AR107" s="215"/>
      <c r="AS107" s="215"/>
      <c r="AT107" s="215"/>
      <c r="AU107" s="215"/>
      <c r="AV107" s="215"/>
      <c r="AW107" s="215"/>
      <c r="AX107" s="215"/>
      <c r="AY107" s="215"/>
      <c r="AZ107" s="215"/>
      <c r="BA107" s="215"/>
      <c r="BB107" s="215"/>
      <c r="BC107" s="215"/>
      <c r="BD107" s="215"/>
      <c r="BE107" s="215"/>
      <c r="BF107" s="215"/>
      <c r="BG107" s="215"/>
      <c r="BH107" s="215"/>
      <c r="BI107" s="215"/>
      <c r="BJ107" s="215"/>
    </row>
    <row r="108" spans="2:62" s="17" customFormat="1" ht="35.1" hidden="1" customHeight="1" x14ac:dyDescent="0.35">
      <c r="B108" s="170">
        <v>45215</v>
      </c>
      <c r="C108" s="660">
        <v>40.4</v>
      </c>
      <c r="D108" s="660">
        <v>168.6</v>
      </c>
      <c r="E108" s="660">
        <v>104.5</v>
      </c>
      <c r="F108" s="660">
        <v>59.4</v>
      </c>
      <c r="G108" s="660">
        <v>42.5</v>
      </c>
      <c r="H108" s="660">
        <v>1.2</v>
      </c>
      <c r="I108" s="660">
        <v>19.3</v>
      </c>
      <c r="J108" s="115">
        <v>435.9</v>
      </c>
      <c r="K108" s="115">
        <v>64</v>
      </c>
      <c r="L108" s="115">
        <v>499.9</v>
      </c>
      <c r="M108" s="456"/>
      <c r="AD108" s="215"/>
      <c r="AE108" s="215"/>
      <c r="AF108" s="215"/>
      <c r="AG108" s="215"/>
      <c r="AH108" s="215"/>
      <c r="AI108" s="215"/>
      <c r="AJ108" s="215"/>
      <c r="AK108" s="215"/>
      <c r="AL108" s="215"/>
      <c r="AM108" s="215"/>
      <c r="AN108" s="215"/>
      <c r="AO108" s="215"/>
      <c r="AP108" s="215"/>
      <c r="AQ108" s="215"/>
      <c r="AR108" s="215"/>
      <c r="AS108" s="215"/>
      <c r="AT108" s="215"/>
      <c r="AU108" s="215"/>
      <c r="AV108" s="215"/>
      <c r="AW108" s="215"/>
      <c r="AX108" s="215"/>
      <c r="AY108" s="215"/>
      <c r="AZ108" s="215"/>
      <c r="BA108" s="215"/>
      <c r="BB108" s="215"/>
      <c r="BC108" s="215"/>
      <c r="BD108" s="215"/>
      <c r="BE108" s="215"/>
      <c r="BF108" s="215"/>
      <c r="BG108" s="215"/>
      <c r="BH108" s="215"/>
      <c r="BI108" s="215"/>
      <c r="BJ108" s="215"/>
    </row>
    <row r="109" spans="2:62" s="17" customFormat="1" ht="35.1" hidden="1" customHeight="1" x14ac:dyDescent="0.35">
      <c r="B109" s="169">
        <v>45247</v>
      </c>
      <c r="C109" s="659">
        <v>28.1</v>
      </c>
      <c r="D109" s="659">
        <v>136.30000000000001</v>
      </c>
      <c r="E109" s="659">
        <v>62.7</v>
      </c>
      <c r="F109" s="659">
        <v>50.4</v>
      </c>
      <c r="G109" s="659">
        <v>39.4</v>
      </c>
      <c r="H109" s="659">
        <v>0.8</v>
      </c>
      <c r="I109" s="659">
        <v>14.8</v>
      </c>
      <c r="J109" s="114">
        <v>332.5</v>
      </c>
      <c r="K109" s="114">
        <v>48.9</v>
      </c>
      <c r="L109" s="114">
        <v>381.4</v>
      </c>
      <c r="M109" s="456"/>
      <c r="AD109" s="215"/>
      <c r="AE109" s="215"/>
      <c r="AF109" s="215"/>
      <c r="AG109" s="215"/>
      <c r="AH109" s="215"/>
      <c r="AI109" s="215"/>
      <c r="AJ109" s="215"/>
      <c r="AK109" s="215"/>
      <c r="AL109" s="215"/>
      <c r="AM109" s="215"/>
      <c r="AN109" s="215"/>
      <c r="AO109" s="215"/>
      <c r="AP109" s="215"/>
      <c r="AQ109" s="215"/>
      <c r="AR109" s="215"/>
      <c r="AS109" s="215"/>
      <c r="AT109" s="215"/>
      <c r="AU109" s="215"/>
      <c r="AV109" s="215"/>
      <c r="AW109" s="215"/>
      <c r="AX109" s="215"/>
      <c r="AY109" s="215"/>
      <c r="AZ109" s="215"/>
      <c r="BA109" s="215"/>
      <c r="BB109" s="215"/>
      <c r="BC109" s="215"/>
      <c r="BD109" s="215"/>
      <c r="BE109" s="215"/>
      <c r="BF109" s="215"/>
      <c r="BG109" s="215"/>
      <c r="BH109" s="215"/>
      <c r="BI109" s="215"/>
      <c r="BJ109" s="215"/>
    </row>
    <row r="110" spans="2:62" s="17" customFormat="1" ht="35.1" hidden="1" customHeight="1" x14ac:dyDescent="0.35">
      <c r="B110" s="446">
        <v>45279</v>
      </c>
      <c r="C110" s="663">
        <v>28.8</v>
      </c>
      <c r="D110" s="663">
        <v>159.30000000000001</v>
      </c>
      <c r="E110" s="663">
        <v>53.7</v>
      </c>
      <c r="F110" s="663">
        <v>58</v>
      </c>
      <c r="G110" s="663">
        <v>42.4</v>
      </c>
      <c r="H110" s="663">
        <v>0.7</v>
      </c>
      <c r="I110" s="663">
        <v>16.399999999999999</v>
      </c>
      <c r="J110" s="445">
        <v>359.3</v>
      </c>
      <c r="K110" s="445">
        <v>52.8</v>
      </c>
      <c r="L110" s="445">
        <v>412.1</v>
      </c>
      <c r="M110" s="456"/>
      <c r="AD110" s="215"/>
      <c r="AE110" s="215"/>
      <c r="AF110" s="215"/>
      <c r="AG110" s="215"/>
      <c r="AH110" s="215"/>
      <c r="AI110" s="215"/>
      <c r="AJ110" s="215"/>
      <c r="AK110" s="215"/>
      <c r="AL110" s="215"/>
      <c r="AM110" s="215"/>
      <c r="AN110" s="215"/>
      <c r="AO110" s="215"/>
      <c r="AP110" s="215"/>
      <c r="AQ110" s="215"/>
      <c r="AR110" s="215"/>
      <c r="AS110" s="215"/>
      <c r="AT110" s="215"/>
      <c r="AU110" s="215"/>
      <c r="AV110" s="215"/>
      <c r="AW110" s="215"/>
      <c r="AX110" s="215"/>
      <c r="AY110" s="215"/>
      <c r="AZ110" s="215"/>
      <c r="BA110" s="215"/>
      <c r="BB110" s="215"/>
      <c r="BC110" s="215"/>
      <c r="BD110" s="215"/>
      <c r="BE110" s="215"/>
      <c r="BF110" s="215"/>
      <c r="BG110" s="215"/>
      <c r="BH110" s="215"/>
      <c r="BI110" s="215"/>
      <c r="BJ110" s="215"/>
    </row>
    <row r="111" spans="2:62" s="17" customFormat="1" ht="35.1" hidden="1" customHeight="1" x14ac:dyDescent="0.4">
      <c r="B111" s="168" t="s">
        <v>542</v>
      </c>
      <c r="C111" s="666"/>
      <c r="D111" s="666"/>
      <c r="E111" s="666"/>
      <c r="F111" s="666"/>
      <c r="G111" s="666"/>
      <c r="H111" s="666"/>
      <c r="I111" s="666"/>
      <c r="J111" s="475"/>
      <c r="K111" s="475"/>
      <c r="L111" s="475"/>
      <c r="M111" s="456"/>
      <c r="AD111" s="215"/>
      <c r="AE111" s="215"/>
      <c r="AF111" s="215"/>
      <c r="AG111" s="215"/>
      <c r="AH111" s="215"/>
      <c r="AI111" s="215"/>
      <c r="AJ111" s="215"/>
      <c r="AK111" s="215"/>
      <c r="AL111" s="215"/>
      <c r="AM111" s="215"/>
      <c r="AN111" s="215"/>
      <c r="AO111" s="215"/>
      <c r="AP111" s="215"/>
      <c r="AQ111" s="215"/>
      <c r="AR111" s="215"/>
      <c r="AS111" s="215"/>
      <c r="AT111" s="215"/>
      <c r="AU111" s="215"/>
      <c r="AV111" s="215"/>
      <c r="AW111" s="215"/>
      <c r="AX111" s="215"/>
      <c r="AY111" s="215"/>
      <c r="AZ111" s="215"/>
      <c r="BA111" s="215"/>
      <c r="BB111" s="215"/>
      <c r="BC111" s="215"/>
      <c r="BD111" s="215"/>
      <c r="BE111" s="215"/>
      <c r="BF111" s="215"/>
      <c r="BG111" s="215"/>
      <c r="BH111" s="215"/>
      <c r="BI111" s="215"/>
      <c r="BJ111" s="215"/>
    </row>
    <row r="112" spans="2:62" s="17" customFormat="1" ht="35.1" hidden="1" customHeight="1" x14ac:dyDescent="0.35">
      <c r="B112" s="169">
        <v>45292</v>
      </c>
      <c r="C112" s="659">
        <v>28.7</v>
      </c>
      <c r="D112" s="659">
        <v>185.1</v>
      </c>
      <c r="E112" s="659">
        <v>53.1</v>
      </c>
      <c r="F112" s="659">
        <v>63.6</v>
      </c>
      <c r="G112" s="659">
        <v>45.6</v>
      </c>
      <c r="H112" s="659">
        <v>0.7</v>
      </c>
      <c r="I112" s="659">
        <v>16.099999999999955</v>
      </c>
      <c r="J112" s="114">
        <f t="shared" ref="J112:J136" si="2">SUM(C112:I112)</f>
        <v>392.9</v>
      </c>
      <c r="K112" s="114">
        <v>71.3</v>
      </c>
      <c r="L112" s="114">
        <f t="shared" ref="L112:L136" si="3">K112+J112</f>
        <v>464.2</v>
      </c>
      <c r="M112" s="456"/>
      <c r="AD112" s="215"/>
      <c r="AE112" s="215"/>
      <c r="AF112" s="215"/>
      <c r="AG112" s="215"/>
      <c r="AH112" s="215"/>
      <c r="AI112" s="215"/>
      <c r="AJ112" s="215"/>
      <c r="AK112" s="215"/>
      <c r="AL112" s="215"/>
      <c r="AM112" s="215"/>
      <c r="AN112" s="215"/>
      <c r="AO112" s="215"/>
      <c r="AP112" s="215"/>
      <c r="AQ112" s="215"/>
      <c r="AR112" s="215"/>
      <c r="AS112" s="215"/>
      <c r="AT112" s="215"/>
      <c r="AU112" s="215"/>
      <c r="AV112" s="215"/>
      <c r="AW112" s="215"/>
      <c r="AX112" s="215"/>
      <c r="AY112" s="215"/>
      <c r="AZ112" s="215"/>
      <c r="BA112" s="215"/>
      <c r="BB112" s="215"/>
      <c r="BC112" s="215"/>
      <c r="BD112" s="215"/>
      <c r="BE112" s="215"/>
      <c r="BF112" s="215"/>
      <c r="BG112" s="215"/>
      <c r="BH112" s="215"/>
      <c r="BI112" s="215"/>
      <c r="BJ112" s="215"/>
    </row>
    <row r="113" spans="2:62" s="17" customFormat="1" ht="35.1" hidden="1" customHeight="1" x14ac:dyDescent="0.35">
      <c r="B113" s="170">
        <v>45324</v>
      </c>
      <c r="C113" s="660">
        <v>31.5</v>
      </c>
      <c r="D113" s="660">
        <v>170.7</v>
      </c>
      <c r="E113" s="660">
        <v>55.7</v>
      </c>
      <c r="F113" s="660">
        <v>63.8</v>
      </c>
      <c r="G113" s="660">
        <v>49.4</v>
      </c>
      <c r="H113" s="660">
        <v>0.7</v>
      </c>
      <c r="I113" s="660">
        <v>17.900000000000034</v>
      </c>
      <c r="J113" s="115">
        <f t="shared" si="2"/>
        <v>389.7</v>
      </c>
      <c r="K113" s="115">
        <v>70.7</v>
      </c>
      <c r="L113" s="115">
        <f t="shared" si="3"/>
        <v>460.4</v>
      </c>
      <c r="M113" s="456"/>
      <c r="AD113" s="215"/>
      <c r="AE113" s="215"/>
      <c r="AF113" s="215"/>
      <c r="AG113" s="215"/>
      <c r="AH113" s="215"/>
      <c r="AI113" s="215"/>
      <c r="AJ113" s="215"/>
      <c r="AK113" s="215"/>
      <c r="AL113" s="215"/>
      <c r="AM113" s="215"/>
      <c r="AN113" s="215"/>
      <c r="AO113" s="215"/>
      <c r="AP113" s="215"/>
      <c r="AQ113" s="215"/>
      <c r="AR113" s="215"/>
      <c r="AS113" s="215"/>
      <c r="AT113" s="215"/>
      <c r="AU113" s="215"/>
      <c r="AV113" s="215"/>
      <c r="AW113" s="215"/>
      <c r="AX113" s="215"/>
      <c r="AY113" s="215"/>
      <c r="AZ113" s="215"/>
      <c r="BA113" s="215"/>
      <c r="BB113" s="215"/>
      <c r="BC113" s="215"/>
      <c r="BD113" s="215"/>
      <c r="BE113" s="215"/>
      <c r="BF113" s="215"/>
      <c r="BG113" s="215"/>
      <c r="BH113" s="215"/>
      <c r="BI113" s="215"/>
      <c r="BJ113" s="215"/>
    </row>
    <row r="114" spans="2:62" s="17" customFormat="1" ht="35.1" hidden="1" customHeight="1" x14ac:dyDescent="0.35">
      <c r="B114" s="169">
        <v>45356</v>
      </c>
      <c r="C114" s="659">
        <v>29</v>
      </c>
      <c r="D114" s="659">
        <v>141.30000000000001</v>
      </c>
      <c r="E114" s="659">
        <v>55.1</v>
      </c>
      <c r="F114" s="659">
        <v>50.6</v>
      </c>
      <c r="G114" s="659">
        <v>41.4</v>
      </c>
      <c r="H114" s="659">
        <v>0.7</v>
      </c>
      <c r="I114" s="659">
        <v>17.300000000000011</v>
      </c>
      <c r="J114" s="114">
        <f t="shared" si="2"/>
        <v>335.4</v>
      </c>
      <c r="K114" s="114">
        <v>60.9</v>
      </c>
      <c r="L114" s="114">
        <f t="shared" si="3"/>
        <v>396.29999999999995</v>
      </c>
      <c r="M114" s="456"/>
      <c r="AD114" s="215"/>
      <c r="AE114" s="215"/>
      <c r="AF114" s="215"/>
      <c r="AG114" s="215"/>
      <c r="AH114" s="215"/>
      <c r="AI114" s="215"/>
      <c r="AJ114" s="215"/>
      <c r="AK114" s="215"/>
      <c r="AL114" s="215"/>
      <c r="AM114" s="215"/>
      <c r="AN114" s="215"/>
      <c r="AO114" s="215"/>
      <c r="AP114" s="215"/>
      <c r="AQ114" s="215"/>
      <c r="AR114" s="215"/>
      <c r="AS114" s="215"/>
      <c r="AT114" s="215"/>
      <c r="AU114" s="215"/>
      <c r="AV114" s="215"/>
      <c r="AW114" s="215"/>
      <c r="AX114" s="215"/>
      <c r="AY114" s="215"/>
      <c r="AZ114" s="215"/>
      <c r="BA114" s="215"/>
      <c r="BB114" s="215"/>
      <c r="BC114" s="215"/>
      <c r="BD114" s="215"/>
      <c r="BE114" s="215"/>
      <c r="BF114" s="215"/>
      <c r="BG114" s="215"/>
      <c r="BH114" s="215"/>
      <c r="BI114" s="215"/>
      <c r="BJ114" s="215"/>
    </row>
    <row r="115" spans="2:62" s="17" customFormat="1" ht="35.1" hidden="1" customHeight="1" x14ac:dyDescent="0.35">
      <c r="B115" s="170">
        <v>45383</v>
      </c>
      <c r="C115" s="660">
        <v>18.7</v>
      </c>
      <c r="D115" s="660">
        <v>173.3</v>
      </c>
      <c r="E115" s="660">
        <v>57.1</v>
      </c>
      <c r="F115" s="660">
        <v>59.6</v>
      </c>
      <c r="G115" s="660">
        <v>39.799999999999997</v>
      </c>
      <c r="H115" s="660">
        <v>0.7</v>
      </c>
      <c r="I115" s="660">
        <v>26</v>
      </c>
      <c r="J115" s="476">
        <f t="shared" si="2"/>
        <v>375.2</v>
      </c>
      <c r="K115" s="115">
        <v>65.900000000000006</v>
      </c>
      <c r="L115" s="115">
        <f t="shared" si="3"/>
        <v>441.1</v>
      </c>
      <c r="M115" s="456"/>
      <c r="AD115" s="215"/>
      <c r="AE115" s="215"/>
      <c r="AF115" s="215"/>
      <c r="AG115" s="215"/>
      <c r="AH115" s="215"/>
      <c r="AI115" s="215"/>
      <c r="AJ115" s="215"/>
      <c r="AK115" s="215"/>
      <c r="AL115" s="215"/>
      <c r="AM115" s="215"/>
      <c r="AN115" s="215"/>
      <c r="AO115" s="215"/>
      <c r="AP115" s="215"/>
      <c r="AQ115" s="215"/>
      <c r="AR115" s="215"/>
      <c r="AS115" s="215"/>
      <c r="AT115" s="215"/>
      <c r="AU115" s="215"/>
      <c r="AV115" s="215"/>
      <c r="AW115" s="215"/>
      <c r="AX115" s="215"/>
      <c r="AY115" s="215"/>
      <c r="AZ115" s="215"/>
      <c r="BA115" s="215"/>
      <c r="BB115" s="215"/>
      <c r="BC115" s="215"/>
      <c r="BD115" s="215"/>
      <c r="BE115" s="215"/>
      <c r="BF115" s="215"/>
      <c r="BG115" s="215"/>
      <c r="BH115" s="215"/>
      <c r="BI115" s="215"/>
      <c r="BJ115" s="215"/>
    </row>
    <row r="116" spans="2:62" s="17" customFormat="1" ht="35.1" hidden="1" customHeight="1" x14ac:dyDescent="0.35">
      <c r="B116" s="169">
        <v>45413</v>
      </c>
      <c r="C116" s="659">
        <v>19.8</v>
      </c>
      <c r="D116" s="659">
        <v>167</v>
      </c>
      <c r="E116" s="659">
        <v>60.2</v>
      </c>
      <c r="F116" s="659">
        <v>58.3</v>
      </c>
      <c r="G116" s="659">
        <v>46.7</v>
      </c>
      <c r="H116" s="659">
        <v>0.7</v>
      </c>
      <c r="I116" s="659">
        <v>27.2</v>
      </c>
      <c r="J116" s="114">
        <f t="shared" si="2"/>
        <v>379.9</v>
      </c>
      <c r="K116" s="114">
        <v>66.8</v>
      </c>
      <c r="L116" s="114">
        <f t="shared" si="3"/>
        <v>446.7</v>
      </c>
      <c r="M116" s="456"/>
      <c r="AD116" s="215"/>
      <c r="AE116" s="215"/>
      <c r="AF116" s="215"/>
      <c r="AG116" s="215"/>
      <c r="AH116" s="215"/>
      <c r="AI116" s="215"/>
      <c r="AJ116" s="215"/>
      <c r="AK116" s="215"/>
      <c r="AL116" s="215"/>
      <c r="AM116" s="215"/>
      <c r="AN116" s="215"/>
      <c r="AO116" s="215"/>
      <c r="AP116" s="215"/>
      <c r="AQ116" s="215"/>
      <c r="AR116" s="215"/>
      <c r="AS116" s="215"/>
      <c r="AT116" s="215"/>
      <c r="AU116" s="215"/>
      <c r="AV116" s="215"/>
      <c r="AW116" s="215"/>
      <c r="AX116" s="215"/>
      <c r="AY116" s="215"/>
      <c r="AZ116" s="215"/>
      <c r="BA116" s="215"/>
      <c r="BB116" s="215"/>
      <c r="BC116" s="215"/>
      <c r="BD116" s="215"/>
      <c r="BE116" s="215"/>
      <c r="BF116" s="215"/>
      <c r="BG116" s="215"/>
      <c r="BH116" s="215"/>
      <c r="BI116" s="215"/>
      <c r="BJ116" s="215"/>
    </row>
    <row r="117" spans="2:62" s="17" customFormat="1" ht="35.1" hidden="1" customHeight="1" x14ac:dyDescent="0.35">
      <c r="B117" s="170">
        <v>45444</v>
      </c>
      <c r="C117" s="660">
        <v>22.1</v>
      </c>
      <c r="D117" s="660">
        <v>213.6</v>
      </c>
      <c r="E117" s="660">
        <v>57</v>
      </c>
      <c r="F117" s="660">
        <v>76.5</v>
      </c>
      <c r="G117" s="660">
        <v>51.2</v>
      </c>
      <c r="H117" s="660">
        <v>0.8</v>
      </c>
      <c r="I117" s="660">
        <v>34.6</v>
      </c>
      <c r="J117" s="476">
        <f t="shared" si="2"/>
        <v>455.8</v>
      </c>
      <c r="K117" s="115">
        <v>80.099999999999994</v>
      </c>
      <c r="L117" s="115">
        <f t="shared" si="3"/>
        <v>535.9</v>
      </c>
      <c r="M117" s="456"/>
      <c r="AD117" s="215"/>
      <c r="AE117" s="215"/>
      <c r="AF117" s="215"/>
      <c r="AG117" s="215"/>
      <c r="AH117" s="215"/>
      <c r="AI117" s="215"/>
      <c r="AJ117" s="215"/>
      <c r="AK117" s="215"/>
      <c r="AL117" s="215"/>
      <c r="AM117" s="215"/>
      <c r="AN117" s="215"/>
      <c r="AO117" s="215"/>
      <c r="AP117" s="215"/>
      <c r="AQ117" s="215"/>
      <c r="AR117" s="215"/>
      <c r="AS117" s="215"/>
      <c r="AT117" s="215"/>
      <c r="AU117" s="215"/>
      <c r="AV117" s="215"/>
      <c r="AW117" s="215"/>
      <c r="AX117" s="215"/>
      <c r="AY117" s="215"/>
      <c r="AZ117" s="215"/>
      <c r="BA117" s="215"/>
      <c r="BB117" s="215"/>
      <c r="BC117" s="215"/>
      <c r="BD117" s="215"/>
      <c r="BE117" s="215"/>
      <c r="BF117" s="215"/>
      <c r="BG117" s="215"/>
      <c r="BH117" s="215"/>
      <c r="BI117" s="215"/>
      <c r="BJ117" s="215"/>
    </row>
    <row r="118" spans="2:62" s="13" customFormat="1" ht="35.1" hidden="1" customHeight="1" x14ac:dyDescent="0.35">
      <c r="B118" s="169">
        <v>45496</v>
      </c>
      <c r="C118" s="659">
        <v>25.8</v>
      </c>
      <c r="D118" s="659">
        <v>256.8</v>
      </c>
      <c r="E118" s="659">
        <v>73.900000000000006</v>
      </c>
      <c r="F118" s="659">
        <v>85.3</v>
      </c>
      <c r="G118" s="659">
        <v>67</v>
      </c>
      <c r="H118" s="659">
        <v>0.9</v>
      </c>
      <c r="I118" s="659">
        <v>32</v>
      </c>
      <c r="J118" s="114">
        <f t="shared" si="2"/>
        <v>541.70000000000005</v>
      </c>
      <c r="K118" s="114">
        <v>70.7</v>
      </c>
      <c r="L118" s="114">
        <f t="shared" si="3"/>
        <v>612.40000000000009</v>
      </c>
      <c r="M118" s="456"/>
      <c r="AD118" s="215"/>
      <c r="AE118" s="215"/>
      <c r="AF118" s="215"/>
      <c r="AG118" s="215"/>
      <c r="AH118" s="215"/>
      <c r="AI118" s="215"/>
      <c r="AJ118" s="215"/>
      <c r="AK118" s="215"/>
      <c r="AL118" s="215"/>
      <c r="AM118" s="215"/>
      <c r="AN118" s="215"/>
      <c r="AO118" s="215"/>
      <c r="AP118" s="215"/>
      <c r="AQ118" s="215"/>
      <c r="AR118" s="215"/>
      <c r="AS118" s="215"/>
      <c r="AT118" s="215"/>
      <c r="AU118" s="215"/>
      <c r="AV118" s="215"/>
      <c r="AW118" s="215"/>
      <c r="AX118" s="215"/>
      <c r="AY118" s="215"/>
      <c r="AZ118" s="215"/>
      <c r="BA118" s="215"/>
      <c r="BB118" s="215"/>
      <c r="BC118" s="215"/>
      <c r="BD118" s="215"/>
      <c r="BE118" s="215"/>
      <c r="BF118" s="215"/>
      <c r="BG118" s="215"/>
      <c r="BH118" s="215"/>
      <c r="BI118" s="215"/>
      <c r="BJ118" s="215"/>
    </row>
    <row r="119" spans="2:62" s="13" customFormat="1" ht="35.1" hidden="1" customHeight="1" x14ac:dyDescent="0.35">
      <c r="B119" s="170">
        <v>45527</v>
      </c>
      <c r="C119" s="660">
        <v>29.7</v>
      </c>
      <c r="D119" s="660">
        <v>309.39999999999998</v>
      </c>
      <c r="E119" s="660">
        <v>85.8</v>
      </c>
      <c r="F119" s="660">
        <v>106.8</v>
      </c>
      <c r="G119" s="660">
        <v>73.599999999999994</v>
      </c>
      <c r="H119" s="660">
        <v>1.1000000000000001</v>
      </c>
      <c r="I119" s="660">
        <v>37.99999999999995</v>
      </c>
      <c r="J119" s="115">
        <f t="shared" si="2"/>
        <v>644.4</v>
      </c>
      <c r="K119" s="115">
        <v>84.1</v>
      </c>
      <c r="L119" s="115">
        <f t="shared" si="3"/>
        <v>728.5</v>
      </c>
      <c r="M119" s="456"/>
      <c r="AD119" s="215"/>
      <c r="AE119" s="215"/>
      <c r="AF119" s="215"/>
      <c r="AG119" s="215"/>
      <c r="AH119" s="215"/>
      <c r="AI119" s="215"/>
      <c r="AJ119" s="215"/>
      <c r="AK119" s="215"/>
      <c r="AL119" s="215"/>
      <c r="AM119" s="215"/>
      <c r="AN119" s="215"/>
      <c r="AO119" s="215"/>
      <c r="AP119" s="215"/>
      <c r="AQ119" s="215"/>
      <c r="AR119" s="215"/>
      <c r="AS119" s="215"/>
      <c r="AT119" s="215"/>
      <c r="AU119" s="215"/>
      <c r="AV119" s="215"/>
      <c r="AW119" s="215"/>
      <c r="AX119" s="215"/>
      <c r="AY119" s="215"/>
      <c r="AZ119" s="215"/>
      <c r="BA119" s="215"/>
      <c r="BB119" s="215"/>
      <c r="BC119" s="215"/>
      <c r="BD119" s="215"/>
      <c r="BE119" s="215"/>
      <c r="BF119" s="215"/>
      <c r="BG119" s="215"/>
      <c r="BH119" s="215"/>
      <c r="BI119" s="215"/>
      <c r="BJ119" s="215"/>
    </row>
    <row r="120" spans="2:62" s="13" customFormat="1" ht="35.1" hidden="1" customHeight="1" x14ac:dyDescent="0.35">
      <c r="B120" s="169">
        <v>45558</v>
      </c>
      <c r="C120" s="659">
        <v>22.3</v>
      </c>
      <c r="D120" s="659">
        <v>194.7</v>
      </c>
      <c r="E120" s="659">
        <v>60.3</v>
      </c>
      <c r="F120" s="659">
        <v>74.400000000000006</v>
      </c>
      <c r="G120" s="659">
        <v>54.2</v>
      </c>
      <c r="H120" s="659">
        <v>0.8</v>
      </c>
      <c r="I120" s="659">
        <v>28.599999999999977</v>
      </c>
      <c r="J120" s="114">
        <f t="shared" si="2"/>
        <v>435.3</v>
      </c>
      <c r="K120" s="114">
        <v>56.8</v>
      </c>
      <c r="L120" s="114">
        <f t="shared" si="3"/>
        <v>492.1</v>
      </c>
      <c r="M120" s="456"/>
      <c r="AD120" s="215"/>
      <c r="AE120" s="215"/>
      <c r="AF120" s="215"/>
      <c r="AG120" s="215"/>
      <c r="AH120" s="215"/>
      <c r="AI120" s="215"/>
      <c r="AJ120" s="215"/>
      <c r="AK120" s="215"/>
      <c r="AL120" s="215"/>
      <c r="AM120" s="215"/>
      <c r="AN120" s="215"/>
      <c r="AO120" s="215"/>
      <c r="AP120" s="215"/>
      <c r="AQ120" s="215"/>
      <c r="AR120" s="215"/>
      <c r="AS120" s="215"/>
      <c r="AT120" s="215"/>
      <c r="AU120" s="215"/>
      <c r="AV120" s="215"/>
      <c r="AW120" s="215"/>
      <c r="AX120" s="215"/>
      <c r="AY120" s="215"/>
      <c r="AZ120" s="215"/>
      <c r="BA120" s="215"/>
      <c r="BB120" s="215"/>
      <c r="BC120" s="215"/>
      <c r="BD120" s="215"/>
      <c r="BE120" s="215"/>
      <c r="BF120" s="215"/>
      <c r="BG120" s="215"/>
      <c r="BH120" s="215"/>
      <c r="BI120" s="215"/>
      <c r="BJ120" s="215"/>
    </row>
    <row r="121" spans="2:62" s="17" customFormat="1" ht="35.1" hidden="1" customHeight="1" x14ac:dyDescent="0.35">
      <c r="B121" s="170">
        <v>45581</v>
      </c>
      <c r="C121" s="660">
        <v>21.1</v>
      </c>
      <c r="D121" s="660">
        <v>187.2</v>
      </c>
      <c r="E121" s="660">
        <v>60.4</v>
      </c>
      <c r="F121" s="660">
        <v>66</v>
      </c>
      <c r="G121" s="660">
        <v>47.3</v>
      </c>
      <c r="H121" s="660">
        <v>0.8</v>
      </c>
      <c r="I121" s="660">
        <v>29.3</v>
      </c>
      <c r="J121" s="115">
        <f t="shared" si="2"/>
        <v>412.1</v>
      </c>
      <c r="K121" s="115">
        <v>69.900000000000006</v>
      </c>
      <c r="L121" s="115">
        <f t="shared" si="3"/>
        <v>482</v>
      </c>
      <c r="M121" s="456"/>
      <c r="AD121" s="215"/>
      <c r="AE121" s="215"/>
      <c r="AF121" s="215"/>
      <c r="AG121" s="215"/>
      <c r="AH121" s="215"/>
      <c r="AI121" s="215"/>
      <c r="AJ121" s="215"/>
      <c r="AK121" s="215"/>
      <c r="AL121" s="215"/>
      <c r="AM121" s="215"/>
      <c r="AN121" s="215"/>
      <c r="AO121" s="215"/>
      <c r="AP121" s="215"/>
      <c r="AQ121" s="215"/>
      <c r="AR121" s="215"/>
      <c r="AS121" s="215"/>
      <c r="AT121" s="215"/>
      <c r="AU121" s="215"/>
      <c r="AV121" s="215"/>
      <c r="AW121" s="215"/>
      <c r="AX121" s="215"/>
      <c r="AY121" s="215"/>
      <c r="AZ121" s="215"/>
      <c r="BA121" s="215"/>
      <c r="BB121" s="215"/>
      <c r="BC121" s="215"/>
      <c r="BD121" s="215"/>
      <c r="BE121" s="215"/>
      <c r="BF121" s="215"/>
      <c r="BG121" s="215"/>
      <c r="BH121" s="215"/>
      <c r="BI121" s="215"/>
      <c r="BJ121" s="215"/>
    </row>
    <row r="122" spans="2:62" s="17" customFormat="1" ht="35.1" hidden="1" customHeight="1" x14ac:dyDescent="0.35">
      <c r="B122" s="169">
        <v>45613</v>
      </c>
      <c r="C122" s="659">
        <v>19.899999999999999</v>
      </c>
      <c r="D122" s="659">
        <v>166.1</v>
      </c>
      <c r="E122" s="659">
        <v>58</v>
      </c>
      <c r="F122" s="659">
        <v>60.9</v>
      </c>
      <c r="G122" s="659">
        <v>48.6</v>
      </c>
      <c r="H122" s="659">
        <v>0.7</v>
      </c>
      <c r="I122" s="659">
        <v>27.8</v>
      </c>
      <c r="J122" s="114">
        <f t="shared" si="2"/>
        <v>382</v>
      </c>
      <c r="K122" s="114">
        <v>64.819999999999993</v>
      </c>
      <c r="L122" s="114">
        <f t="shared" si="3"/>
        <v>446.82</v>
      </c>
      <c r="M122" s="456"/>
      <c r="AD122" s="215"/>
      <c r="AE122" s="215"/>
      <c r="AF122" s="215"/>
      <c r="AG122" s="215"/>
      <c r="AH122" s="215"/>
      <c r="AI122" s="215"/>
      <c r="AJ122" s="215"/>
      <c r="AK122" s="215"/>
      <c r="AL122" s="215"/>
      <c r="AM122" s="215"/>
      <c r="AN122" s="215"/>
      <c r="AO122" s="215"/>
      <c r="AP122" s="215"/>
      <c r="AQ122" s="215"/>
      <c r="AR122" s="215"/>
      <c r="AS122" s="215"/>
      <c r="AT122" s="215"/>
      <c r="AU122" s="215"/>
      <c r="AV122" s="215"/>
      <c r="AW122" s="215"/>
      <c r="AX122" s="215"/>
      <c r="AY122" s="215"/>
      <c r="AZ122" s="215"/>
      <c r="BA122" s="215"/>
      <c r="BB122" s="215"/>
      <c r="BC122" s="215"/>
      <c r="BD122" s="215"/>
      <c r="BE122" s="215"/>
      <c r="BF122" s="215"/>
      <c r="BG122" s="215"/>
      <c r="BH122" s="215"/>
      <c r="BI122" s="215"/>
      <c r="BJ122" s="215"/>
    </row>
    <row r="123" spans="2:62" s="17" customFormat="1" ht="35.1" hidden="1" customHeight="1" x14ac:dyDescent="0.35">
      <c r="B123" s="446">
        <v>45645</v>
      </c>
      <c r="C123" s="663">
        <v>20.399999999999999</v>
      </c>
      <c r="D123" s="663">
        <v>174.1</v>
      </c>
      <c r="E123" s="663">
        <v>55.8</v>
      </c>
      <c r="F123" s="663">
        <v>61.5</v>
      </c>
      <c r="G123" s="663">
        <v>46.8</v>
      </c>
      <c r="H123" s="663">
        <v>0.7</v>
      </c>
      <c r="I123" s="663">
        <v>28.7</v>
      </c>
      <c r="J123" s="445">
        <f t="shared" si="2"/>
        <v>388</v>
      </c>
      <c r="K123" s="445">
        <v>65.83</v>
      </c>
      <c r="L123" s="445">
        <f t="shared" si="3"/>
        <v>453.83</v>
      </c>
      <c r="M123" s="456"/>
      <c r="AD123" s="215"/>
      <c r="AE123" s="215"/>
      <c r="AF123" s="215"/>
      <c r="AG123" s="215"/>
      <c r="AH123" s="215"/>
      <c r="AI123" s="215"/>
      <c r="AJ123" s="215"/>
      <c r="AK123" s="215"/>
      <c r="AL123" s="215"/>
      <c r="AM123" s="215"/>
      <c r="AN123" s="215"/>
      <c r="AO123" s="215"/>
      <c r="AP123" s="215"/>
      <c r="AQ123" s="215"/>
      <c r="AR123" s="215"/>
      <c r="AS123" s="215"/>
      <c r="AT123" s="215"/>
      <c r="AU123" s="215"/>
      <c r="AV123" s="215"/>
      <c r="AW123" s="215"/>
      <c r="AX123" s="215"/>
      <c r="AY123" s="215"/>
      <c r="AZ123" s="215"/>
      <c r="BA123" s="215"/>
      <c r="BB123" s="215"/>
      <c r="BC123" s="215"/>
      <c r="BD123" s="215"/>
      <c r="BE123" s="215"/>
      <c r="BF123" s="215"/>
      <c r="BG123" s="215"/>
      <c r="BH123" s="215"/>
      <c r="BI123" s="215"/>
      <c r="BJ123" s="215"/>
    </row>
    <row r="124" spans="2:62" s="17" customFormat="1" ht="35.1" customHeight="1" x14ac:dyDescent="0.4">
      <c r="B124" s="168" t="s">
        <v>631</v>
      </c>
      <c r="C124" s="666"/>
      <c r="D124" s="666"/>
      <c r="E124" s="666"/>
      <c r="F124" s="666"/>
      <c r="G124" s="666"/>
      <c r="H124" s="666"/>
      <c r="I124" s="666"/>
      <c r="J124" s="475"/>
      <c r="K124" s="475"/>
      <c r="L124" s="475"/>
      <c r="M124" s="456"/>
      <c r="AD124" s="215"/>
      <c r="AE124" s="215"/>
      <c r="AF124" s="215"/>
      <c r="AG124" s="215"/>
      <c r="AH124" s="215"/>
      <c r="AI124" s="215"/>
      <c r="AJ124" s="215"/>
      <c r="AK124" s="215"/>
      <c r="AL124" s="215"/>
      <c r="AM124" s="215"/>
      <c r="AN124" s="215"/>
      <c r="AO124" s="215"/>
      <c r="AP124" s="215"/>
      <c r="AQ124" s="215"/>
      <c r="AR124" s="215"/>
      <c r="AS124" s="215"/>
      <c r="AT124" s="215"/>
      <c r="AU124" s="215"/>
      <c r="AV124" s="215"/>
      <c r="AW124" s="215"/>
      <c r="AX124" s="215"/>
      <c r="AY124" s="215"/>
      <c r="AZ124" s="215"/>
      <c r="BA124" s="215"/>
      <c r="BB124" s="215"/>
      <c r="BC124" s="215"/>
      <c r="BD124" s="215"/>
      <c r="BE124" s="215"/>
      <c r="BF124" s="215"/>
      <c r="BG124" s="215"/>
      <c r="BH124" s="215"/>
      <c r="BI124" s="215"/>
      <c r="BJ124" s="215"/>
    </row>
    <row r="125" spans="2:62" s="17" customFormat="1" ht="35.1" hidden="1" customHeight="1" x14ac:dyDescent="0.35">
      <c r="B125" s="169">
        <v>45658</v>
      </c>
      <c r="C125" s="659">
        <v>34.9</v>
      </c>
      <c r="D125" s="659">
        <v>228.0637482494962</v>
      </c>
      <c r="E125" s="659">
        <v>63.910210913578737</v>
      </c>
      <c r="F125" s="659">
        <v>78.934982894148789</v>
      </c>
      <c r="G125" s="659">
        <v>54.323024327592371</v>
      </c>
      <c r="H125" s="659">
        <v>0.80705227173807226</v>
      </c>
      <c r="I125" s="659">
        <v>21.569635611979599</v>
      </c>
      <c r="J125" s="114">
        <f t="shared" si="2"/>
        <v>482.50865426853375</v>
      </c>
      <c r="K125" s="114">
        <v>91.276285526531993</v>
      </c>
      <c r="L125" s="114">
        <f t="shared" si="3"/>
        <v>573.78493979506572</v>
      </c>
      <c r="M125" s="456"/>
      <c r="AD125" s="215"/>
      <c r="AE125" s="215"/>
      <c r="AF125" s="215"/>
      <c r="AG125" s="215"/>
      <c r="AH125" s="215"/>
      <c r="AI125" s="215"/>
      <c r="AJ125" s="215"/>
      <c r="AK125" s="215"/>
      <c r="AL125" s="215"/>
      <c r="AM125" s="215"/>
      <c r="AN125" s="215"/>
      <c r="AO125" s="215"/>
      <c r="AP125" s="215"/>
      <c r="AQ125" s="215"/>
      <c r="AR125" s="215"/>
      <c r="AS125" s="215"/>
      <c r="AT125" s="215"/>
      <c r="AU125" s="215"/>
      <c r="AV125" s="215"/>
      <c r="AW125" s="215"/>
      <c r="AX125" s="215"/>
      <c r="AY125" s="215"/>
      <c r="AZ125" s="215"/>
      <c r="BA125" s="215"/>
      <c r="BB125" s="215"/>
      <c r="BC125" s="215"/>
      <c r="BD125" s="215"/>
      <c r="BE125" s="215"/>
      <c r="BF125" s="215"/>
      <c r="BG125" s="215"/>
      <c r="BH125" s="215"/>
      <c r="BI125" s="215"/>
      <c r="BJ125" s="215"/>
    </row>
    <row r="126" spans="2:62" s="17" customFormat="1" ht="35.1" hidden="1" customHeight="1" x14ac:dyDescent="0.35">
      <c r="B126" s="170">
        <v>45690</v>
      </c>
      <c r="C126" s="660">
        <v>34</v>
      </c>
      <c r="D126" s="660">
        <v>182.55020699925359</v>
      </c>
      <c r="E126" s="660">
        <v>62.74863039107769</v>
      </c>
      <c r="F126" s="660">
        <v>70.343258342613737</v>
      </c>
      <c r="G126" s="660">
        <v>56.726551090212268</v>
      </c>
      <c r="H126" s="660">
        <v>0.78998076630743685</v>
      </c>
      <c r="I126" s="660">
        <v>20.587953340278176</v>
      </c>
      <c r="J126" s="115">
        <f t="shared" si="2"/>
        <v>427.74658092974289</v>
      </c>
      <c r="K126" s="115">
        <v>80.909569574503053</v>
      </c>
      <c r="L126" s="115">
        <f t="shared" si="3"/>
        <v>508.65615050424594</v>
      </c>
      <c r="M126" s="456"/>
      <c r="AD126" s="215"/>
      <c r="AE126" s="215"/>
      <c r="AF126" s="215"/>
      <c r="AG126" s="215"/>
      <c r="AH126" s="215"/>
      <c r="AI126" s="215"/>
      <c r="AJ126" s="215"/>
      <c r="AK126" s="215"/>
      <c r="AL126" s="215"/>
      <c r="AM126" s="215"/>
      <c r="AN126" s="215"/>
      <c r="AO126" s="215"/>
      <c r="AP126" s="215"/>
      <c r="AQ126" s="215"/>
      <c r="AR126" s="215"/>
      <c r="AS126" s="215"/>
      <c r="AT126" s="215"/>
      <c r="AU126" s="215"/>
      <c r="AV126" s="215"/>
      <c r="AW126" s="215"/>
      <c r="AX126" s="215"/>
      <c r="AY126" s="215"/>
      <c r="AZ126" s="215"/>
      <c r="BA126" s="215"/>
      <c r="BB126" s="215"/>
      <c r="BC126" s="215"/>
      <c r="BD126" s="215"/>
      <c r="BE126" s="215"/>
      <c r="BF126" s="215"/>
      <c r="BG126" s="215"/>
      <c r="BH126" s="215"/>
      <c r="BI126" s="215"/>
      <c r="BJ126" s="215"/>
    </row>
    <row r="127" spans="2:62" s="17" customFormat="1" ht="35.1" customHeight="1" x14ac:dyDescent="0.35">
      <c r="B127" s="169">
        <v>45721</v>
      </c>
      <c r="C127" s="659">
        <v>27.8</v>
      </c>
      <c r="D127" s="659">
        <v>128.96473498648339</v>
      </c>
      <c r="E127" s="659">
        <v>49.775991012683249</v>
      </c>
      <c r="F127" s="659">
        <v>48.691191645626851</v>
      </c>
      <c r="G127" s="659">
        <v>34.306560128777861</v>
      </c>
      <c r="H127" s="659">
        <v>0.58673239212869188</v>
      </c>
      <c r="I127" s="659">
        <v>17.084314654098332</v>
      </c>
      <c r="J127" s="114">
        <f t="shared" si="2"/>
        <v>307.20952481979833</v>
      </c>
      <c r="K127" s="114">
        <v>58.11414489896503</v>
      </c>
      <c r="L127" s="114">
        <f t="shared" si="3"/>
        <v>365.32366971876337</v>
      </c>
      <c r="M127" s="456"/>
      <c r="AD127" s="215"/>
      <c r="AE127" s="215"/>
      <c r="AF127" s="215"/>
      <c r="AG127" s="215"/>
      <c r="AH127" s="215"/>
      <c r="AI127" s="215"/>
      <c r="AJ127" s="215"/>
      <c r="AK127" s="215"/>
      <c r="AL127" s="215"/>
      <c r="AM127" s="215"/>
      <c r="AN127" s="215"/>
      <c r="AO127" s="215"/>
      <c r="AP127" s="215"/>
      <c r="AQ127" s="215"/>
      <c r="AR127" s="215"/>
      <c r="AS127" s="215"/>
      <c r="AT127" s="215"/>
      <c r="AU127" s="215"/>
      <c r="AV127" s="215"/>
      <c r="AW127" s="215"/>
      <c r="AX127" s="215"/>
      <c r="AY127" s="215"/>
      <c r="AZ127" s="215"/>
      <c r="BA127" s="215"/>
      <c r="BB127" s="215"/>
      <c r="BC127" s="215"/>
      <c r="BD127" s="215"/>
      <c r="BE127" s="215"/>
      <c r="BF127" s="215"/>
      <c r="BG127" s="215"/>
      <c r="BH127" s="215"/>
      <c r="BI127" s="215"/>
      <c r="BJ127" s="215"/>
    </row>
    <row r="128" spans="2:62" s="17" customFormat="1" ht="35.1" customHeight="1" x14ac:dyDescent="0.35">
      <c r="B128" s="170">
        <v>45748</v>
      </c>
      <c r="C128" s="660">
        <v>47</v>
      </c>
      <c r="D128" s="660">
        <v>208.35946411326927</v>
      </c>
      <c r="E128" s="660">
        <v>88.372265928895629</v>
      </c>
      <c r="F128" s="660">
        <v>74.599999999999994</v>
      </c>
      <c r="G128" s="660">
        <v>63.2</v>
      </c>
      <c r="H128" s="660">
        <v>1.0612468271797111</v>
      </c>
      <c r="I128" s="660">
        <v>21.052491423091542</v>
      </c>
      <c r="J128" s="476">
        <f t="shared" si="2"/>
        <v>503.64546829243614</v>
      </c>
      <c r="K128" s="115">
        <v>84.783194420452617</v>
      </c>
      <c r="L128" s="115">
        <f t="shared" si="3"/>
        <v>588.42866271288881</v>
      </c>
      <c r="M128" s="456"/>
      <c r="AD128" s="215"/>
      <c r="AE128" s="215"/>
      <c r="AF128" s="215"/>
      <c r="AG128" s="215"/>
      <c r="AH128" s="215"/>
      <c r="AI128" s="215"/>
      <c r="AJ128" s="215"/>
      <c r="AK128" s="215"/>
      <c r="AL128" s="215"/>
      <c r="AM128" s="215"/>
      <c r="AN128" s="215"/>
      <c r="AO128" s="215"/>
      <c r="AP128" s="215"/>
      <c r="AQ128" s="215"/>
      <c r="AR128" s="215"/>
      <c r="AS128" s="215"/>
      <c r="AT128" s="215"/>
      <c r="AU128" s="215"/>
      <c r="AV128" s="215"/>
      <c r="AW128" s="215"/>
      <c r="AX128" s="215"/>
      <c r="AY128" s="215"/>
      <c r="AZ128" s="215"/>
      <c r="BA128" s="215"/>
      <c r="BB128" s="215"/>
      <c r="BC128" s="215"/>
      <c r="BD128" s="215"/>
      <c r="BE128" s="215"/>
      <c r="BF128" s="215"/>
      <c r="BG128" s="215"/>
      <c r="BH128" s="215"/>
      <c r="BI128" s="215"/>
      <c r="BJ128" s="215"/>
    </row>
    <row r="129" spans="2:62" s="17" customFormat="1" ht="35.1" customHeight="1" x14ac:dyDescent="0.35">
      <c r="B129" s="169">
        <v>45778</v>
      </c>
      <c r="C129" s="659">
        <v>42.3</v>
      </c>
      <c r="D129" s="659">
        <v>170.15063953640092</v>
      </c>
      <c r="E129" s="659">
        <v>83.196692247825084</v>
      </c>
      <c r="F129" s="659">
        <v>64.900000000000006</v>
      </c>
      <c r="G129" s="659">
        <v>54.4</v>
      </c>
      <c r="H129" s="659">
        <v>0.95714728354820378</v>
      </c>
      <c r="I129" s="659">
        <v>30.648092702082621</v>
      </c>
      <c r="J129" s="114">
        <f t="shared" si="2"/>
        <v>446.5525717698568</v>
      </c>
      <c r="K129" s="114">
        <v>75.205711982495544</v>
      </c>
      <c r="L129" s="114">
        <f t="shared" si="3"/>
        <v>521.75828375235233</v>
      </c>
      <c r="M129" s="456"/>
      <c r="AD129" s="215"/>
      <c r="AE129" s="215"/>
      <c r="AF129" s="215"/>
      <c r="AG129" s="215"/>
      <c r="AH129" s="215"/>
      <c r="AI129" s="215"/>
      <c r="AJ129" s="215"/>
      <c r="AK129" s="215"/>
      <c r="AL129" s="215"/>
      <c r="AM129" s="215"/>
      <c r="AN129" s="215"/>
      <c r="AO129" s="215"/>
      <c r="AP129" s="215"/>
      <c r="AQ129" s="215"/>
      <c r="AR129" s="215"/>
      <c r="AS129" s="215"/>
      <c r="AT129" s="215"/>
      <c r="AU129" s="215"/>
      <c r="AV129" s="215"/>
      <c r="AW129" s="215"/>
      <c r="AX129" s="215"/>
      <c r="AY129" s="215"/>
      <c r="AZ129" s="215"/>
      <c r="BA129" s="215"/>
      <c r="BB129" s="215"/>
      <c r="BC129" s="215"/>
      <c r="BD129" s="215"/>
      <c r="BE129" s="215"/>
      <c r="BF129" s="215"/>
      <c r="BG129" s="215"/>
      <c r="BH129" s="215"/>
      <c r="BI129" s="215"/>
      <c r="BJ129" s="215"/>
    </row>
    <row r="130" spans="2:62" s="17" customFormat="1" ht="35.1" customHeight="1" x14ac:dyDescent="0.35">
      <c r="B130" s="170">
        <v>45809</v>
      </c>
      <c r="C130" s="660">
        <v>35.9</v>
      </c>
      <c r="D130" s="660">
        <v>189.37675252484075</v>
      </c>
      <c r="E130" s="660">
        <v>74.388102308900486</v>
      </c>
      <c r="F130" s="660">
        <v>68.400000000000006</v>
      </c>
      <c r="G130" s="660">
        <v>48.1</v>
      </c>
      <c r="H130" s="660">
        <v>0.8700730592770487</v>
      </c>
      <c r="I130" s="660">
        <v>21.983632599793445</v>
      </c>
      <c r="J130" s="476">
        <f t="shared" si="2"/>
        <v>439.01856049281179</v>
      </c>
      <c r="K130" s="115">
        <v>73.911093597051874</v>
      </c>
      <c r="L130" s="115">
        <f t="shared" si="3"/>
        <v>512.92965408986367</v>
      </c>
      <c r="M130" s="456"/>
      <c r="AD130" s="215"/>
      <c r="AE130" s="215"/>
      <c r="AF130" s="215"/>
      <c r="AG130" s="215"/>
      <c r="AH130" s="215"/>
      <c r="AI130" s="215"/>
      <c r="AJ130" s="215"/>
      <c r="AK130" s="215"/>
      <c r="AL130" s="215"/>
      <c r="AM130" s="215"/>
      <c r="AN130" s="215"/>
      <c r="AO130" s="215"/>
      <c r="AP130" s="215"/>
      <c r="AQ130" s="215"/>
      <c r="AR130" s="215"/>
      <c r="AS130" s="215"/>
      <c r="AT130" s="215"/>
      <c r="AU130" s="215"/>
      <c r="AV130" s="215"/>
      <c r="AW130" s="215"/>
      <c r="AX130" s="215"/>
      <c r="AY130" s="215"/>
      <c r="AZ130" s="215"/>
      <c r="BA130" s="215"/>
      <c r="BB130" s="215"/>
      <c r="BC130" s="215"/>
      <c r="BD130" s="215"/>
      <c r="BE130" s="215"/>
      <c r="BF130" s="215"/>
      <c r="BG130" s="215"/>
      <c r="BH130" s="215"/>
      <c r="BI130" s="215"/>
      <c r="BJ130" s="215"/>
    </row>
    <row r="131" spans="2:62" s="13" customFormat="1" ht="35.1" customHeight="1" x14ac:dyDescent="0.35">
      <c r="B131" s="169">
        <v>45861</v>
      </c>
      <c r="C131" s="659">
        <v>39.9</v>
      </c>
      <c r="D131" s="659">
        <v>234.74851581875893</v>
      </c>
      <c r="E131" s="659">
        <v>76.233364096243349</v>
      </c>
      <c r="F131" s="659">
        <v>78.8</v>
      </c>
      <c r="G131" s="659">
        <v>61.2</v>
      </c>
      <c r="H131" s="659">
        <v>0.90199777439319051</v>
      </c>
      <c r="I131" s="659">
        <v>19.744262517556383</v>
      </c>
      <c r="J131" s="114">
        <f t="shared" si="2"/>
        <v>511.52814020695183</v>
      </c>
      <c r="K131" s="114">
        <v>76.137330463950136</v>
      </c>
      <c r="L131" s="114">
        <f t="shared" si="3"/>
        <v>587.66547067090198</v>
      </c>
      <c r="M131" s="456"/>
      <c r="AD131" s="215"/>
      <c r="AE131" s="215"/>
      <c r="AF131" s="215"/>
      <c r="AG131" s="215"/>
      <c r="AH131" s="215"/>
      <c r="AI131" s="215"/>
      <c r="AJ131" s="215"/>
      <c r="AK131" s="215"/>
      <c r="AL131" s="215"/>
      <c r="AM131" s="215"/>
      <c r="AN131" s="215"/>
      <c r="AO131" s="215"/>
      <c r="AP131" s="215"/>
      <c r="AQ131" s="215"/>
      <c r="AR131" s="215"/>
      <c r="AS131" s="215"/>
      <c r="AT131" s="215"/>
      <c r="AU131" s="215"/>
      <c r="AV131" s="215"/>
      <c r="AW131" s="215"/>
      <c r="AX131" s="215"/>
      <c r="AY131" s="215"/>
      <c r="AZ131" s="215"/>
      <c r="BA131" s="215"/>
      <c r="BB131" s="215"/>
      <c r="BC131" s="215"/>
      <c r="BD131" s="215"/>
      <c r="BE131" s="215"/>
      <c r="BF131" s="215"/>
      <c r="BG131" s="215"/>
      <c r="BH131" s="215"/>
      <c r="BI131" s="215"/>
      <c r="BJ131" s="215"/>
    </row>
    <row r="132" spans="2:62" s="13" customFormat="1" ht="35.1" customHeight="1" x14ac:dyDescent="0.35">
      <c r="B132" s="170">
        <v>45892</v>
      </c>
      <c r="C132" s="660">
        <v>47.9</v>
      </c>
      <c r="D132" s="660">
        <v>313.97139935732525</v>
      </c>
      <c r="E132" s="660">
        <v>95.058682779689633</v>
      </c>
      <c r="F132" s="660">
        <v>105.9</v>
      </c>
      <c r="G132" s="660">
        <v>75.3</v>
      </c>
      <c r="H132" s="660">
        <v>1.1433600595767126</v>
      </c>
      <c r="I132" s="660">
        <v>21.650452248866326</v>
      </c>
      <c r="J132" s="115">
        <f t="shared" si="2"/>
        <v>660.9238944454579</v>
      </c>
      <c r="K132" s="115">
        <v>98.375682705033512</v>
      </c>
      <c r="L132" s="115">
        <f t="shared" si="3"/>
        <v>759.29957715049136</v>
      </c>
      <c r="M132" s="456"/>
      <c r="AD132" s="215"/>
      <c r="AE132" s="215"/>
      <c r="AF132" s="215"/>
      <c r="AG132" s="215"/>
      <c r="AH132" s="215"/>
      <c r="AI132" s="215"/>
      <c r="AJ132" s="215"/>
      <c r="AK132" s="215"/>
      <c r="AL132" s="215"/>
      <c r="AM132" s="215"/>
      <c r="AN132" s="215"/>
      <c r="AO132" s="215"/>
      <c r="AP132" s="215"/>
      <c r="AQ132" s="215"/>
      <c r="AR132" s="215"/>
      <c r="AS132" s="215"/>
      <c r="AT132" s="215"/>
      <c r="AU132" s="215"/>
      <c r="AV132" s="215"/>
      <c r="AW132" s="215"/>
      <c r="AX132" s="215"/>
      <c r="AY132" s="215"/>
      <c r="AZ132" s="215"/>
      <c r="BA132" s="215"/>
      <c r="BB132" s="215"/>
      <c r="BC132" s="215"/>
      <c r="BD132" s="215"/>
      <c r="BE132" s="215"/>
      <c r="BF132" s="215"/>
      <c r="BG132" s="215"/>
      <c r="BH132" s="215"/>
      <c r="BI132" s="215"/>
      <c r="BJ132" s="215"/>
    </row>
    <row r="133" spans="2:62" s="13" customFormat="1" ht="35.1" customHeight="1" x14ac:dyDescent="0.35">
      <c r="B133" s="169">
        <v>45923</v>
      </c>
      <c r="C133" s="659">
        <v>36.299999999999997</v>
      </c>
      <c r="D133" s="659">
        <v>197.77168669151084</v>
      </c>
      <c r="E133" s="659">
        <v>66.13333893405084</v>
      </c>
      <c r="F133" s="659">
        <v>72.900000000000006</v>
      </c>
      <c r="G133" s="659">
        <v>50.4</v>
      </c>
      <c r="H133" s="659">
        <v>0.84150151748706969</v>
      </c>
      <c r="I133" s="659">
        <v>16.946772205993181</v>
      </c>
      <c r="J133" s="114">
        <f t="shared" si="2"/>
        <v>441.29329934904189</v>
      </c>
      <c r="K133" s="114">
        <v>65.686986831016355</v>
      </c>
      <c r="L133" s="114">
        <f t="shared" si="3"/>
        <v>506.98028618005821</v>
      </c>
      <c r="M133" s="456"/>
      <c r="AD133" s="215"/>
      <c r="AE133" s="215"/>
      <c r="AF133" s="215"/>
      <c r="AG133" s="215"/>
      <c r="AH133" s="215"/>
      <c r="AI133" s="215"/>
      <c r="AJ133" s="215"/>
      <c r="AK133" s="215"/>
      <c r="AL133" s="215"/>
      <c r="AM133" s="215"/>
      <c r="AN133" s="215"/>
      <c r="AO133" s="215"/>
      <c r="AP133" s="215"/>
      <c r="AQ133" s="215"/>
      <c r="AR133" s="215"/>
      <c r="AS133" s="215"/>
      <c r="AT133" s="215"/>
      <c r="AU133" s="215"/>
      <c r="AV133" s="215"/>
      <c r="AW133" s="215"/>
      <c r="AX133" s="215"/>
      <c r="AY133" s="215"/>
      <c r="AZ133" s="215"/>
      <c r="BA133" s="215"/>
      <c r="BB133" s="215"/>
      <c r="BC133" s="215"/>
      <c r="BD133" s="215"/>
      <c r="BE133" s="215"/>
      <c r="BF133" s="215"/>
      <c r="BG133" s="215"/>
      <c r="BH133" s="215"/>
      <c r="BI133" s="215"/>
      <c r="BJ133" s="215"/>
    </row>
    <row r="134" spans="2:62" s="17" customFormat="1" ht="35.1" customHeight="1" x14ac:dyDescent="0.35">
      <c r="B134" s="170">
        <v>45946</v>
      </c>
      <c r="C134" s="660">
        <v>36.299999999999997</v>
      </c>
      <c r="D134" s="660">
        <v>181.00836160987714</v>
      </c>
      <c r="E134" s="660">
        <v>75.973582756870201</v>
      </c>
      <c r="F134" s="660">
        <v>65.637464036406655</v>
      </c>
      <c r="G134" s="660">
        <v>47.738683165001184</v>
      </c>
      <c r="H134" s="660">
        <v>0.90964934142673148</v>
      </c>
      <c r="I134" s="660">
        <v>18.397225598617286</v>
      </c>
      <c r="J134" s="115">
        <f t="shared" si="2"/>
        <v>425.96496650819921</v>
      </c>
      <c r="K134" s="115">
        <v>74.847559103469493</v>
      </c>
      <c r="L134" s="115">
        <f t="shared" si="3"/>
        <v>500.81252561166872</v>
      </c>
      <c r="M134" s="456"/>
    </row>
    <row r="135" spans="2:62" s="17" customFormat="1" ht="35.1" customHeight="1" x14ac:dyDescent="0.35">
      <c r="B135" s="169">
        <v>45978</v>
      </c>
      <c r="C135" s="659">
        <v>37.1</v>
      </c>
      <c r="D135" s="659">
        <v>179.51362119233096</v>
      </c>
      <c r="E135" s="659">
        <v>79.147419484513819</v>
      </c>
      <c r="F135" s="659">
        <v>64.747509482360115</v>
      </c>
      <c r="G135" s="659">
        <v>50.930695236427304</v>
      </c>
      <c r="H135" s="659">
        <v>0.92572403342550569</v>
      </c>
      <c r="I135" s="659">
        <v>17.775982523151196</v>
      </c>
      <c r="J135" s="114">
        <f t="shared" si="2"/>
        <v>430.14095195220892</v>
      </c>
      <c r="K135" s="114">
        <v>75.567922935216501</v>
      </c>
      <c r="L135" s="114">
        <f t="shared" si="3"/>
        <v>505.7088748874254</v>
      </c>
      <c r="M135" s="456"/>
    </row>
    <row r="136" spans="2:62" s="17" customFormat="1" ht="35.1" customHeight="1" x14ac:dyDescent="0.35">
      <c r="B136" s="446">
        <v>46010</v>
      </c>
      <c r="C136" s="663">
        <v>37.9</v>
      </c>
      <c r="D136" s="663">
        <v>195.0001829308483</v>
      </c>
      <c r="E136" s="663">
        <v>76.673374169493442</v>
      </c>
      <c r="F136" s="663">
        <v>66.749012826276839</v>
      </c>
      <c r="G136" s="663">
        <v>50.172608457625991</v>
      </c>
      <c r="H136" s="663">
        <v>0.88067120181073011</v>
      </c>
      <c r="I136" s="663">
        <v>19.370135696251683</v>
      </c>
      <c r="J136" s="445">
        <f t="shared" si="2"/>
        <v>446.745985282307</v>
      </c>
      <c r="K136" s="445">
        <v>78.484517961314111</v>
      </c>
      <c r="L136" s="445">
        <f t="shared" si="3"/>
        <v>525.23050324362111</v>
      </c>
      <c r="M136" s="456"/>
    </row>
    <row r="137" spans="2:62" s="17" customFormat="1" ht="35.1" customHeight="1" x14ac:dyDescent="0.4">
      <c r="B137" s="168" t="s">
        <v>758</v>
      </c>
      <c r="C137" s="666"/>
      <c r="D137" s="666"/>
      <c r="E137" s="666"/>
      <c r="F137" s="666"/>
      <c r="G137" s="666"/>
      <c r="H137" s="666"/>
      <c r="I137" s="666"/>
      <c r="J137" s="475"/>
      <c r="K137" s="475"/>
      <c r="L137" s="475"/>
      <c r="M137" s="456"/>
    </row>
    <row r="138" spans="2:62" s="17" customFormat="1" ht="35.1" customHeight="1" x14ac:dyDescent="0.35">
      <c r="B138" s="169">
        <v>46023</v>
      </c>
      <c r="C138" s="659">
        <v>38.200000000000003</v>
      </c>
      <c r="D138" s="659">
        <v>231.2</v>
      </c>
      <c r="E138" s="659">
        <v>78.099999999999994</v>
      </c>
      <c r="F138" s="659">
        <v>80</v>
      </c>
      <c r="G138" s="659">
        <v>53.1</v>
      </c>
      <c r="H138" s="659">
        <v>1</v>
      </c>
      <c r="I138" s="659">
        <v>20.7</v>
      </c>
      <c r="J138" s="114">
        <v>502.3</v>
      </c>
      <c r="K138" s="114">
        <v>96</v>
      </c>
      <c r="L138" s="114">
        <f>K138+J138</f>
        <v>598.29999999999995</v>
      </c>
      <c r="M138" s="456"/>
    </row>
    <row r="139" spans="2:62" s="17" customFormat="1" ht="35.1" customHeight="1" x14ac:dyDescent="0.35">
      <c r="B139" s="170">
        <v>46055</v>
      </c>
      <c r="C139" s="660">
        <v>32.299999999999997</v>
      </c>
      <c r="D139" s="660">
        <v>157.4</v>
      </c>
      <c r="E139" s="660">
        <v>64.900000000000006</v>
      </c>
      <c r="F139" s="660">
        <v>60.1</v>
      </c>
      <c r="G139" s="660">
        <v>43.4</v>
      </c>
      <c r="H139" s="660">
        <v>0.8</v>
      </c>
      <c r="I139" s="660">
        <v>19.499999999999986</v>
      </c>
      <c r="J139" s="115">
        <v>378.4</v>
      </c>
      <c r="K139" s="115">
        <v>72.3</v>
      </c>
      <c r="L139" s="115">
        <f t="shared" ref="L139:L140" si="4">K139+J139</f>
        <v>450.7</v>
      </c>
      <c r="M139" s="456"/>
    </row>
    <row r="140" spans="2:62" s="17" customFormat="1" ht="35.1" customHeight="1" x14ac:dyDescent="0.35">
      <c r="B140" s="727">
        <v>46086</v>
      </c>
      <c r="C140" s="726">
        <v>23.8</v>
      </c>
      <c r="D140" s="726">
        <v>129.69999999999999</v>
      </c>
      <c r="E140" s="726">
        <v>44.6</v>
      </c>
      <c r="F140" s="726">
        <v>46.9</v>
      </c>
      <c r="G140" s="726">
        <v>32.799999999999997</v>
      </c>
      <c r="H140" s="726">
        <v>0.7</v>
      </c>
      <c r="I140" s="726">
        <v>16.100000000000001</v>
      </c>
      <c r="J140" s="725">
        <v>294.60000000000002</v>
      </c>
      <c r="K140" s="725">
        <v>56.3</v>
      </c>
      <c r="L140" s="725">
        <f t="shared" si="4"/>
        <v>350.90000000000003</v>
      </c>
      <c r="M140" s="456"/>
    </row>
    <row r="141" spans="2:62" ht="9.75" customHeight="1" x14ac:dyDescent="0.25">
      <c r="J141" s="455"/>
      <c r="K141" s="455"/>
      <c r="L141" s="12"/>
    </row>
    <row r="142" spans="2:62" ht="26.25" x14ac:dyDescent="0.4">
      <c r="B142" s="434" t="s">
        <v>531</v>
      </c>
      <c r="C142" s="431"/>
      <c r="I142" s="549"/>
      <c r="J142" s="455"/>
      <c r="K142" s="431"/>
      <c r="L142" s="398" t="s">
        <v>546</v>
      </c>
    </row>
    <row r="143" spans="2:62" ht="26.25" x14ac:dyDescent="0.4">
      <c r="B143" s="434" t="s">
        <v>533</v>
      </c>
      <c r="C143" s="431"/>
      <c r="E143" s="700"/>
      <c r="I143" s="549"/>
      <c r="J143" s="455"/>
      <c r="L143" s="435" t="s">
        <v>532</v>
      </c>
    </row>
    <row r="144" spans="2:62" ht="26.25" x14ac:dyDescent="0.4">
      <c r="E144" s="700"/>
      <c r="I144" s="549"/>
      <c r="J144" s="455"/>
    </row>
    <row r="145" spans="4:10" ht="45.75" x14ac:dyDescent="0.65">
      <c r="D145" s="710"/>
      <c r="E145" s="710"/>
      <c r="I145" s="549"/>
      <c r="J145" s="455"/>
    </row>
    <row r="146" spans="4:10" ht="45.75" x14ac:dyDescent="0.65">
      <c r="D146" s="710"/>
      <c r="E146" s="710"/>
      <c r="I146" s="549"/>
      <c r="J146" s="455"/>
    </row>
    <row r="147" spans="4:10" ht="45.75" x14ac:dyDescent="0.65">
      <c r="D147" s="710"/>
      <c r="E147" s="710"/>
      <c r="I147" s="549"/>
      <c r="J147" s="455"/>
    </row>
    <row r="148" spans="4:10" ht="45.75" x14ac:dyDescent="0.65">
      <c r="D148" s="710"/>
      <c r="E148" s="710"/>
      <c r="I148" s="549"/>
      <c r="J148" s="455"/>
    </row>
    <row r="149" spans="4:10" ht="45.75" x14ac:dyDescent="0.65">
      <c r="D149" s="710"/>
      <c r="E149" s="710"/>
      <c r="I149" s="549"/>
      <c r="J149" s="455"/>
    </row>
    <row r="150" spans="4:10" ht="45.75" x14ac:dyDescent="0.65">
      <c r="D150" s="710"/>
      <c r="E150" s="710"/>
      <c r="I150" s="549"/>
      <c r="J150" s="455"/>
    </row>
    <row r="151" spans="4:10" ht="45.75" x14ac:dyDescent="0.65">
      <c r="D151" s="710"/>
      <c r="E151" s="710"/>
      <c r="I151" s="549"/>
      <c r="J151" s="455"/>
    </row>
    <row r="152" spans="4:10" ht="45.75" x14ac:dyDescent="0.65">
      <c r="D152" s="710"/>
      <c r="E152" s="710"/>
      <c r="I152" s="549"/>
      <c r="J152" s="455"/>
    </row>
    <row r="153" spans="4:10" ht="45.75" x14ac:dyDescent="0.65">
      <c r="D153" s="710"/>
      <c r="E153" s="710"/>
      <c r="I153" s="549"/>
      <c r="J153" s="455"/>
    </row>
    <row r="154" spans="4:10" ht="45.75" x14ac:dyDescent="0.65">
      <c r="D154" s="710"/>
      <c r="E154" s="710"/>
    </row>
    <row r="155" spans="4:10" ht="45.75" x14ac:dyDescent="0.65">
      <c r="D155" s="710"/>
      <c r="E155" s="710"/>
    </row>
    <row r="156" spans="4:10" ht="45.75" x14ac:dyDescent="0.65">
      <c r="D156" s="710"/>
      <c r="E156" s="710"/>
    </row>
    <row r="166" spans="3:12" x14ac:dyDescent="0.25">
      <c r="C166" s="700"/>
      <c r="D166" s="700"/>
      <c r="E166" s="700"/>
      <c r="F166" s="700"/>
      <c r="G166" s="700"/>
      <c r="H166" s="700"/>
      <c r="I166" s="700"/>
      <c r="J166" s="700"/>
      <c r="K166" s="700"/>
      <c r="L166" s="700"/>
    </row>
    <row r="167" spans="3:12" x14ac:dyDescent="0.25">
      <c r="C167" s="700"/>
      <c r="D167" s="700"/>
      <c r="E167" s="700"/>
      <c r="F167" s="700"/>
      <c r="G167" s="700"/>
      <c r="H167" s="700"/>
      <c r="I167" s="700"/>
      <c r="J167" s="700"/>
      <c r="K167" s="700"/>
      <c r="L167" s="700"/>
    </row>
    <row r="168" spans="3:12" x14ac:dyDescent="0.25">
      <c r="C168" s="700"/>
      <c r="D168" s="700"/>
      <c r="E168" s="700"/>
      <c r="F168" s="700"/>
      <c r="G168" s="700"/>
      <c r="H168" s="700"/>
      <c r="I168" s="700"/>
      <c r="J168" s="700"/>
      <c r="K168" s="700"/>
      <c r="L168" s="700"/>
    </row>
    <row r="169" spans="3:12" x14ac:dyDescent="0.25">
      <c r="C169" s="700"/>
      <c r="D169" s="700"/>
      <c r="E169" s="700"/>
      <c r="F169" s="700"/>
      <c r="G169" s="700"/>
      <c r="H169" s="700"/>
      <c r="I169" s="700"/>
      <c r="J169" s="700"/>
      <c r="K169" s="700"/>
      <c r="L169" s="700"/>
    </row>
    <row r="170" spans="3:12" x14ac:dyDescent="0.25">
      <c r="C170" s="700"/>
      <c r="D170" s="700"/>
      <c r="E170" s="700"/>
      <c r="F170" s="700"/>
      <c r="G170" s="700"/>
      <c r="H170" s="700"/>
      <c r="I170" s="700"/>
      <c r="J170" s="700"/>
      <c r="K170" s="700"/>
      <c r="L170" s="700"/>
    </row>
    <row r="171" spans="3:12" x14ac:dyDescent="0.25">
      <c r="C171" s="700"/>
      <c r="D171" s="700"/>
      <c r="E171" s="700"/>
      <c r="F171" s="700"/>
      <c r="G171" s="700"/>
      <c r="H171" s="700"/>
      <c r="I171" s="700"/>
      <c r="J171" s="700"/>
      <c r="K171" s="700"/>
      <c r="L171" s="700"/>
    </row>
    <row r="172" spans="3:12" x14ac:dyDescent="0.25">
      <c r="C172" s="700"/>
      <c r="D172" s="700"/>
      <c r="E172" s="700"/>
      <c r="F172" s="700"/>
      <c r="G172" s="700"/>
      <c r="H172" s="700"/>
      <c r="I172" s="700"/>
      <c r="J172" s="700"/>
      <c r="K172" s="700"/>
      <c r="L172" s="700"/>
    </row>
    <row r="173" spans="3:12" x14ac:dyDescent="0.25">
      <c r="C173" s="700"/>
      <c r="D173" s="700"/>
      <c r="E173" s="700"/>
      <c r="F173" s="700"/>
      <c r="G173" s="700"/>
      <c r="H173" s="700"/>
      <c r="I173" s="700"/>
      <c r="J173" s="700"/>
      <c r="K173" s="700"/>
      <c r="L173" s="700"/>
    </row>
    <row r="174" spans="3:12" x14ac:dyDescent="0.25">
      <c r="C174" s="700"/>
      <c r="D174" s="700"/>
      <c r="E174" s="700"/>
      <c r="F174" s="700"/>
      <c r="G174" s="700"/>
      <c r="H174" s="700"/>
      <c r="I174" s="700"/>
      <c r="J174" s="700"/>
      <c r="K174" s="700"/>
      <c r="L174" s="700"/>
    </row>
    <row r="175" spans="3:12" x14ac:dyDescent="0.25">
      <c r="C175" s="700"/>
      <c r="D175" s="700"/>
      <c r="E175" s="700"/>
      <c r="F175" s="700"/>
      <c r="G175" s="700"/>
      <c r="H175" s="700"/>
      <c r="I175" s="700"/>
      <c r="J175" s="700"/>
      <c r="K175" s="700"/>
      <c r="L175" s="700"/>
    </row>
    <row r="176" spans="3:12" x14ac:dyDescent="0.25">
      <c r="C176" s="700"/>
      <c r="D176" s="700"/>
      <c r="E176" s="700"/>
      <c r="F176" s="700"/>
      <c r="G176" s="700"/>
      <c r="H176" s="700"/>
      <c r="I176" s="700"/>
      <c r="J176" s="700"/>
      <c r="K176" s="700"/>
      <c r="L176" s="700"/>
    </row>
    <row r="291" spans="9:9" x14ac:dyDescent="0.25">
      <c r="I291" s="4">
        <v>128.267</v>
      </c>
    </row>
  </sheetData>
  <mergeCells count="10">
    <mergeCell ref="B2:C2"/>
    <mergeCell ref="D2:J2"/>
    <mergeCell ref="K2:L2"/>
    <mergeCell ref="D3:J3"/>
    <mergeCell ref="D4:J4"/>
    <mergeCell ref="B6:B9"/>
    <mergeCell ref="C6:F6"/>
    <mergeCell ref="G6:J6"/>
    <mergeCell ref="K6:K9"/>
    <mergeCell ref="L6:L9"/>
  </mergeCells>
  <printOptions horizontalCentered="1" verticalCentered="1"/>
  <pageMargins left="0.118110236220472" right="0.118110236220472" top="0.15748031496063" bottom="0.15748031496063" header="0.31496062992126" footer="0.31496062992126"/>
  <pageSetup scale="3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33ABB-BF32-44C8-B681-523DF2DE8040}">
  <sheetPr>
    <pageSetUpPr fitToPage="1"/>
  </sheetPr>
  <dimension ref="A1:CA321"/>
  <sheetViews>
    <sheetView rightToLeft="1" zoomScale="50" zoomScaleNormal="50" workbookViewId="0">
      <selection activeCell="D3" sqref="D3:H3"/>
    </sheetView>
  </sheetViews>
  <sheetFormatPr defaultColWidth="9.140625" defaultRowHeight="15.75" x14ac:dyDescent="0.25"/>
  <cols>
    <col min="1" max="1" width="10.7109375" style="15" customWidth="1"/>
    <col min="2" max="2" width="28.7109375" style="15" customWidth="1"/>
    <col min="3" max="10" width="30.7109375" style="15" customWidth="1"/>
    <col min="11" max="11" width="12.42578125" style="15" bestFit="1" customWidth="1"/>
    <col min="12" max="12" width="10.140625" style="15" bestFit="1" customWidth="1"/>
    <col min="13" max="16384" width="9.140625" style="15"/>
  </cols>
  <sheetData>
    <row r="1" spans="2:79" s="12" customFormat="1" ht="15.75" customHeight="1" x14ac:dyDescent="0.25">
      <c r="B1" s="4"/>
      <c r="C1" s="4"/>
      <c r="D1" s="4"/>
      <c r="E1" s="4"/>
      <c r="F1" s="4"/>
      <c r="G1" s="4"/>
      <c r="H1" s="4"/>
      <c r="I1" s="4"/>
    </row>
    <row r="2" spans="2:79" s="415" customFormat="1" ht="40.15" customHeight="1" x14ac:dyDescent="0.25">
      <c r="B2" s="837" t="s">
        <v>444</v>
      </c>
      <c r="C2" s="837"/>
      <c r="D2" s="839" t="s">
        <v>768</v>
      </c>
      <c r="E2" s="839"/>
      <c r="F2" s="839"/>
      <c r="G2" s="839"/>
      <c r="H2" s="839"/>
      <c r="I2" s="1013" t="s">
        <v>225</v>
      </c>
      <c r="J2" s="1013"/>
    </row>
    <row r="3" spans="2:79" s="415" customFormat="1" ht="40.35" customHeight="1" x14ac:dyDescent="0.25">
      <c r="B3" s="504"/>
      <c r="C3" s="504"/>
      <c r="D3" s="839" t="s">
        <v>633</v>
      </c>
      <c r="E3" s="839"/>
      <c r="F3" s="839"/>
      <c r="G3" s="839"/>
      <c r="H3" s="839"/>
      <c r="I3" s="503"/>
      <c r="J3" s="503"/>
    </row>
    <row r="4" spans="2:79" s="415" customFormat="1" ht="59.25" customHeight="1" x14ac:dyDescent="0.25">
      <c r="B4" s="504"/>
      <c r="C4" s="504"/>
      <c r="D4" s="875" t="s">
        <v>632</v>
      </c>
      <c r="E4" s="875"/>
      <c r="F4" s="875"/>
      <c r="G4" s="875"/>
      <c r="H4" s="875"/>
      <c r="I4" s="503"/>
      <c r="J4" s="720" t="s">
        <v>770</v>
      </c>
    </row>
    <row r="5" spans="2:79" s="13" customFormat="1" ht="10.15" customHeight="1" x14ac:dyDescent="0.3">
      <c r="B5" s="816"/>
      <c r="D5" s="1014"/>
      <c r="E5" s="1014"/>
      <c r="F5" s="1014"/>
      <c r="G5" s="1014"/>
      <c r="H5" s="1014"/>
      <c r="I5" s="543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5"/>
      <c r="Z5" s="215"/>
      <c r="AA5" s="215"/>
      <c r="AB5" s="215"/>
      <c r="AC5" s="215"/>
      <c r="AD5" s="215"/>
    </row>
    <row r="6" spans="2:79" s="215" customFormat="1" ht="54.75" customHeight="1" x14ac:dyDescent="0.3">
      <c r="B6" s="542"/>
      <c r="C6" s="821" t="s">
        <v>88</v>
      </c>
      <c r="D6" s="819" t="s">
        <v>89</v>
      </c>
      <c r="E6" s="819" t="s">
        <v>87</v>
      </c>
      <c r="F6" s="819" t="s">
        <v>86</v>
      </c>
      <c r="G6" s="819" t="s">
        <v>85</v>
      </c>
      <c r="H6" s="819" t="s">
        <v>84</v>
      </c>
      <c r="I6" s="819" t="s">
        <v>83</v>
      </c>
      <c r="J6" s="436" t="s">
        <v>82</v>
      </c>
      <c r="CA6" s="194"/>
    </row>
    <row r="7" spans="2:79" s="215" customFormat="1" ht="25.5" x14ac:dyDescent="0.3">
      <c r="B7" s="541"/>
      <c r="C7" s="235"/>
      <c r="D7" s="820"/>
      <c r="E7" s="820"/>
      <c r="F7" s="820"/>
      <c r="G7" s="820"/>
      <c r="H7" s="820"/>
      <c r="I7" s="820"/>
      <c r="J7" s="437"/>
      <c r="AY7" s="194"/>
      <c r="CA7" s="194"/>
    </row>
    <row r="8" spans="2:79" s="215" customFormat="1" ht="66.599999999999994" customHeight="1" x14ac:dyDescent="0.3">
      <c r="B8" s="540"/>
      <c r="C8" s="418" t="s">
        <v>91</v>
      </c>
      <c r="D8" s="419" t="s">
        <v>90</v>
      </c>
      <c r="E8" s="419" t="s">
        <v>526</v>
      </c>
      <c r="F8" s="419" t="s">
        <v>518</v>
      </c>
      <c r="G8" s="419" t="s">
        <v>519</v>
      </c>
      <c r="H8" s="419" t="s">
        <v>92</v>
      </c>
      <c r="I8" s="419" t="s">
        <v>520</v>
      </c>
      <c r="J8" s="438" t="s">
        <v>521</v>
      </c>
      <c r="AY8" s="194"/>
      <c r="BQ8" s="193"/>
      <c r="BR8" s="194"/>
      <c r="BS8" s="193"/>
      <c r="BT8" s="194"/>
      <c r="BU8" s="193"/>
      <c r="BV8" s="194"/>
      <c r="BW8" s="193"/>
      <c r="BX8" s="194"/>
      <c r="BY8" s="193"/>
      <c r="BZ8" s="194"/>
      <c r="CA8" s="195"/>
    </row>
    <row r="9" spans="2:79" s="13" customFormat="1" ht="45" customHeight="1" x14ac:dyDescent="0.3">
      <c r="B9" s="607" t="s">
        <v>220</v>
      </c>
      <c r="C9" s="172"/>
      <c r="D9" s="133"/>
      <c r="E9" s="133"/>
      <c r="F9" s="133"/>
      <c r="G9" s="133"/>
      <c r="H9" s="133"/>
      <c r="I9" s="133"/>
      <c r="J9" s="133"/>
      <c r="K9" s="215"/>
      <c r="L9" s="215"/>
      <c r="M9" s="215"/>
      <c r="N9" s="215"/>
      <c r="O9" s="215"/>
      <c r="P9" s="215"/>
      <c r="Q9" s="215"/>
      <c r="R9" s="215"/>
      <c r="S9" s="215"/>
      <c r="T9" s="215"/>
      <c r="U9" s="215"/>
      <c r="V9" s="215"/>
      <c r="W9" s="215"/>
      <c r="X9" s="215"/>
      <c r="Y9" s="215"/>
      <c r="Z9" s="215"/>
      <c r="AA9" s="215"/>
      <c r="AB9" s="215"/>
      <c r="AC9" s="215"/>
      <c r="AD9" s="215"/>
      <c r="BQ9" s="193"/>
      <c r="BR9" s="194"/>
      <c r="BS9" s="193"/>
      <c r="BT9" s="194"/>
      <c r="BU9" s="193"/>
      <c r="BV9" s="194"/>
      <c r="BW9" s="193"/>
      <c r="BX9" s="194"/>
      <c r="BY9" s="193"/>
      <c r="BZ9" s="194"/>
      <c r="CA9" s="195"/>
    </row>
    <row r="10" spans="2:79" s="17" customFormat="1" ht="35.1" hidden="1" customHeight="1" x14ac:dyDescent="0.35">
      <c r="B10" s="104">
        <v>2017</v>
      </c>
      <c r="C10" s="502">
        <v>4565.1859999999997</v>
      </c>
      <c r="D10" s="719">
        <v>1458.47</v>
      </c>
      <c r="E10" s="719">
        <v>933.96600000000001</v>
      </c>
      <c r="F10" s="719">
        <v>1198.6479999999999</v>
      </c>
      <c r="G10" s="719">
        <v>371.60899999999998</v>
      </c>
      <c r="H10" s="719">
        <v>138.41400000000002</v>
      </c>
      <c r="I10" s="719">
        <v>346.78300000000002</v>
      </c>
      <c r="J10" s="719">
        <v>117.29600000000002</v>
      </c>
      <c r="K10" s="216"/>
      <c r="L10" s="216"/>
      <c r="M10" s="216"/>
      <c r="N10" s="216"/>
      <c r="O10" s="216"/>
      <c r="P10" s="216"/>
      <c r="Q10" s="216"/>
      <c r="R10" s="216"/>
      <c r="S10" s="537"/>
      <c r="T10" s="537"/>
      <c r="U10" s="537"/>
      <c r="V10" s="537"/>
      <c r="W10" s="537"/>
      <c r="X10" s="537"/>
      <c r="Y10" s="537"/>
      <c r="Z10" s="537"/>
      <c r="AA10" s="216"/>
      <c r="AB10" s="216"/>
      <c r="AC10" s="216"/>
      <c r="AD10" s="216"/>
      <c r="BQ10" s="196"/>
      <c r="BR10" s="197"/>
      <c r="BS10" s="196"/>
      <c r="BT10" s="197"/>
      <c r="BU10" s="196"/>
      <c r="BV10" s="197"/>
      <c r="BW10" s="196"/>
      <c r="BX10" s="197"/>
      <c r="BY10" s="196"/>
      <c r="BZ10" s="197"/>
      <c r="CA10" s="198"/>
    </row>
    <row r="11" spans="2:79" s="17" customFormat="1" ht="35.1" hidden="1" customHeight="1" x14ac:dyDescent="0.35">
      <c r="B11" s="103">
        <v>2018</v>
      </c>
      <c r="C11" s="500">
        <v>4922.1684153173665</v>
      </c>
      <c r="D11" s="609">
        <v>1442.1156080052244</v>
      </c>
      <c r="E11" s="609">
        <v>1024.0186301246295</v>
      </c>
      <c r="F11" s="609">
        <v>1244.8199000564573</v>
      </c>
      <c r="G11" s="609">
        <v>507.61176943555478</v>
      </c>
      <c r="H11" s="609">
        <v>163.44381692073614</v>
      </c>
      <c r="I11" s="609">
        <v>396.34331083291573</v>
      </c>
      <c r="J11" s="609">
        <v>143.81537994184777</v>
      </c>
      <c r="K11" s="216"/>
      <c r="L11" s="216"/>
      <c r="M11" s="216"/>
      <c r="N11" s="216"/>
      <c r="O11" s="216"/>
      <c r="P11" s="216"/>
      <c r="Q11" s="216"/>
      <c r="R11" s="216"/>
      <c r="S11" s="537"/>
      <c r="T11" s="537"/>
      <c r="U11" s="537"/>
      <c r="V11" s="537"/>
      <c r="W11" s="537"/>
      <c r="X11" s="537"/>
      <c r="Y11" s="537"/>
      <c r="Z11" s="537"/>
      <c r="AA11" s="216"/>
      <c r="AB11" s="216"/>
      <c r="AC11" s="216"/>
      <c r="AD11" s="216"/>
      <c r="BQ11" s="196"/>
      <c r="BR11" s="197"/>
      <c r="BS11" s="196"/>
      <c r="BT11" s="197"/>
      <c r="BU11" s="196"/>
      <c r="BV11" s="197"/>
      <c r="BW11" s="196"/>
      <c r="BX11" s="197"/>
      <c r="BY11" s="196"/>
      <c r="BZ11" s="197"/>
      <c r="CA11" s="198"/>
    </row>
    <row r="12" spans="2:79" s="17" customFormat="1" ht="35.1" hidden="1" customHeight="1" x14ac:dyDescent="0.35">
      <c r="B12" s="104">
        <v>2019</v>
      </c>
      <c r="C12" s="499">
        <v>5360.5832788143925</v>
      </c>
      <c r="D12" s="608">
        <v>1505.1958331803116</v>
      </c>
      <c r="E12" s="608">
        <v>1026.2496548012728</v>
      </c>
      <c r="F12" s="608">
        <v>1332.5409999037984</v>
      </c>
      <c r="G12" s="608">
        <v>688.9413864721422</v>
      </c>
      <c r="H12" s="608">
        <v>190.74992565455392</v>
      </c>
      <c r="I12" s="608">
        <v>440.09545886496693</v>
      </c>
      <c r="J12" s="608">
        <v>176.81001993734534</v>
      </c>
      <c r="K12" s="216"/>
      <c r="L12" s="216"/>
      <c r="M12" s="216"/>
      <c r="N12" s="216"/>
      <c r="O12" s="216"/>
      <c r="P12" s="216"/>
      <c r="Q12" s="216"/>
      <c r="R12" s="216"/>
      <c r="S12" s="537"/>
      <c r="T12" s="537"/>
      <c r="U12" s="537"/>
      <c r="V12" s="537"/>
      <c r="W12" s="537"/>
      <c r="X12" s="537"/>
      <c r="Y12" s="537"/>
      <c r="Z12" s="537"/>
      <c r="AA12" s="216"/>
      <c r="AB12" s="216"/>
      <c r="AC12" s="216"/>
      <c r="AD12" s="216"/>
      <c r="BQ12" s="196"/>
      <c r="BR12" s="197"/>
      <c r="BS12" s="196"/>
      <c r="BT12" s="197"/>
      <c r="BU12" s="196"/>
      <c r="BV12" s="197"/>
      <c r="BW12" s="196"/>
      <c r="BX12" s="197"/>
      <c r="BY12" s="196"/>
      <c r="BZ12" s="197"/>
      <c r="CA12" s="198"/>
    </row>
    <row r="13" spans="2:79" s="17" customFormat="1" ht="35.1" hidden="1" customHeight="1" x14ac:dyDescent="0.35">
      <c r="B13" s="103">
        <v>2020</v>
      </c>
      <c r="C13" s="500">
        <v>1239.9104869862215</v>
      </c>
      <c r="D13" s="609">
        <v>391.66344096877322</v>
      </c>
      <c r="E13" s="609">
        <v>222.2838181425067</v>
      </c>
      <c r="F13" s="609">
        <v>329.71878968646723</v>
      </c>
      <c r="G13" s="609">
        <v>141.90603082780456</v>
      </c>
      <c r="H13" s="609">
        <v>34.337032504471125</v>
      </c>
      <c r="I13" s="609">
        <v>86.137800258099034</v>
      </c>
      <c r="J13" s="609">
        <v>33.863574598099646</v>
      </c>
      <c r="K13" s="216"/>
      <c r="L13" s="216"/>
      <c r="M13" s="216"/>
      <c r="N13" s="216"/>
      <c r="O13" s="216"/>
      <c r="P13" s="216"/>
      <c r="Q13" s="216"/>
      <c r="R13" s="216"/>
      <c r="S13" s="537"/>
      <c r="T13" s="537"/>
      <c r="U13" s="537"/>
      <c r="V13" s="537"/>
      <c r="W13" s="537"/>
      <c r="X13" s="537"/>
      <c r="Y13" s="537"/>
      <c r="Z13" s="537"/>
      <c r="AA13" s="216"/>
      <c r="AB13" s="216"/>
      <c r="AC13" s="216"/>
      <c r="AD13" s="216"/>
      <c r="BQ13" s="196"/>
      <c r="BR13" s="197"/>
      <c r="BS13" s="196"/>
      <c r="BT13" s="197"/>
      <c r="BU13" s="196"/>
      <c r="BV13" s="197"/>
      <c r="BW13" s="196"/>
      <c r="BX13" s="197"/>
      <c r="BY13" s="196"/>
      <c r="BZ13" s="197"/>
      <c r="CA13" s="198"/>
    </row>
    <row r="14" spans="2:79" s="17" customFormat="1" ht="27" customHeight="1" x14ac:dyDescent="0.35">
      <c r="B14" s="104">
        <v>2021</v>
      </c>
      <c r="C14" s="499">
        <v>2358.6740583124965</v>
      </c>
      <c r="D14" s="608">
        <v>864.22665854758168</v>
      </c>
      <c r="E14" s="608">
        <v>361.86081333157483</v>
      </c>
      <c r="F14" s="608">
        <v>790.47655470081463</v>
      </c>
      <c r="G14" s="608">
        <v>142.0540941515531</v>
      </c>
      <c r="H14" s="608">
        <v>49.502088328739937</v>
      </c>
      <c r="I14" s="608">
        <v>110.22370653270656</v>
      </c>
      <c r="J14" s="608">
        <v>40.330142719525483</v>
      </c>
      <c r="S14" s="537"/>
      <c r="T14" s="537"/>
      <c r="U14" s="537"/>
      <c r="V14" s="537"/>
      <c r="W14" s="537"/>
      <c r="X14" s="537"/>
      <c r="Y14" s="537"/>
      <c r="Z14" s="537"/>
      <c r="BQ14" s="196"/>
      <c r="BR14" s="197"/>
      <c r="BS14" s="196"/>
      <c r="BT14" s="197"/>
      <c r="BU14" s="196"/>
      <c r="BV14" s="197"/>
      <c r="BW14" s="196"/>
      <c r="BX14" s="197"/>
      <c r="BY14" s="196"/>
      <c r="BZ14" s="197"/>
      <c r="CA14" s="198"/>
    </row>
    <row r="15" spans="2:79" s="17" customFormat="1" ht="35.1" customHeight="1" x14ac:dyDescent="0.35">
      <c r="B15" s="103">
        <v>2022</v>
      </c>
      <c r="C15" s="500">
        <v>5048.9499299319941</v>
      </c>
      <c r="D15" s="609">
        <v>1393.1509000000003</v>
      </c>
      <c r="E15" s="609">
        <v>1089.07699</v>
      </c>
      <c r="F15" s="609">
        <v>1381.9503</v>
      </c>
      <c r="G15" s="609">
        <v>513.29698399999995</v>
      </c>
      <c r="H15" s="609">
        <v>160.03529593199443</v>
      </c>
      <c r="I15" s="609">
        <v>387.99012000000005</v>
      </c>
      <c r="J15" s="609">
        <v>123.44933999999999</v>
      </c>
      <c r="S15" s="537"/>
      <c r="T15" s="537"/>
      <c r="U15" s="537"/>
      <c r="V15" s="537"/>
      <c r="W15" s="537"/>
      <c r="X15" s="537"/>
      <c r="Y15" s="537"/>
      <c r="Z15" s="537"/>
      <c r="BQ15" s="196"/>
      <c r="BR15" s="197"/>
      <c r="BS15" s="196"/>
      <c r="BT15" s="197"/>
      <c r="BU15" s="196"/>
      <c r="BV15" s="197"/>
      <c r="BW15" s="196"/>
      <c r="BX15" s="197"/>
      <c r="BY15" s="196"/>
      <c r="BZ15" s="197"/>
      <c r="CA15" s="198"/>
    </row>
    <row r="16" spans="2:79" s="17" customFormat="1" ht="35.1" customHeight="1" x14ac:dyDescent="0.35">
      <c r="B16" s="104">
        <v>2023</v>
      </c>
      <c r="C16" s="499">
        <v>6353.8</v>
      </c>
      <c r="D16" s="608">
        <v>1618.9</v>
      </c>
      <c r="E16" s="608">
        <v>1326.8222075443277</v>
      </c>
      <c r="F16" s="608">
        <v>1702.91551171586</v>
      </c>
      <c r="G16" s="608">
        <v>761.00609744667156</v>
      </c>
      <c r="H16" s="608">
        <v>207.18051025610939</v>
      </c>
      <c r="I16" s="608">
        <v>544.49806449788832</v>
      </c>
      <c r="J16" s="608">
        <v>192.5</v>
      </c>
      <c r="S16" s="537"/>
      <c r="T16" s="537"/>
      <c r="U16" s="537"/>
      <c r="V16" s="537"/>
      <c r="W16" s="537"/>
      <c r="X16" s="537"/>
      <c r="Y16" s="537"/>
      <c r="Z16" s="537"/>
      <c r="BQ16" s="196"/>
      <c r="BR16" s="197"/>
      <c r="BS16" s="196"/>
      <c r="BT16" s="197"/>
      <c r="BU16" s="196"/>
      <c r="BV16" s="197"/>
      <c r="BW16" s="196"/>
      <c r="BX16" s="197"/>
      <c r="BY16" s="196"/>
      <c r="BZ16" s="197"/>
      <c r="CA16" s="198"/>
    </row>
    <row r="17" spans="2:79" s="17" customFormat="1" ht="35.1" customHeight="1" x14ac:dyDescent="0.35">
      <c r="B17" s="539">
        <v>2024</v>
      </c>
      <c r="C17" s="538">
        <v>6108.5055824884203</v>
      </c>
      <c r="D17" s="668">
        <v>1734.8984522546871</v>
      </c>
      <c r="E17" s="668">
        <v>1522.9792479533824</v>
      </c>
      <c r="F17" s="668">
        <v>1745.8049271603475</v>
      </c>
      <c r="G17" s="668">
        <v>312.7059353498762</v>
      </c>
      <c r="H17" s="668">
        <v>118.03059415931928</v>
      </c>
      <c r="I17" s="668">
        <v>552.12372927790602</v>
      </c>
      <c r="J17" s="668">
        <v>121.96269633289825</v>
      </c>
      <c r="S17" s="537"/>
      <c r="T17" s="537"/>
      <c r="U17" s="537"/>
      <c r="V17" s="537"/>
      <c r="W17" s="537"/>
      <c r="X17" s="537"/>
      <c r="Y17" s="537"/>
      <c r="Z17" s="537"/>
      <c r="BQ17" s="196"/>
      <c r="BR17" s="197"/>
      <c r="BS17" s="196"/>
      <c r="BT17" s="197"/>
      <c r="BU17" s="196"/>
      <c r="BV17" s="197"/>
      <c r="BW17" s="196"/>
      <c r="BX17" s="197"/>
      <c r="BY17" s="196"/>
      <c r="BZ17" s="197"/>
      <c r="CA17" s="198"/>
    </row>
    <row r="18" spans="2:79" s="17" customFormat="1" ht="35.1" customHeight="1" x14ac:dyDescent="0.35">
      <c r="B18" s="104">
        <v>2025</v>
      </c>
      <c r="C18" s="499">
        <f>SUM(C124:C135)</f>
        <v>7041.3261225720216</v>
      </c>
      <c r="D18" s="674">
        <f>SUM(D124:D135)</f>
        <v>1713.3850460895435</v>
      </c>
      <c r="E18" s="674">
        <f>SUM(E124:E135)</f>
        <v>1581.7536212220434</v>
      </c>
      <c r="F18" s="674">
        <f>SUM(F124:F135)</f>
        <v>2261.4025454467228</v>
      </c>
      <c r="G18" s="674">
        <f>SUM(G124:G135)</f>
        <v>433.04916752730242</v>
      </c>
      <c r="H18" s="674">
        <f>SUM(H124:H135)</f>
        <v>139.69724462211056</v>
      </c>
      <c r="I18" s="674">
        <f>SUM(I124:I135)</f>
        <v>750.73076848123128</v>
      </c>
      <c r="J18" s="674">
        <f>SUM(J124:J135)</f>
        <v>161.32072918306943</v>
      </c>
      <c r="S18" s="537"/>
      <c r="T18" s="537"/>
      <c r="U18" s="537"/>
      <c r="V18" s="537"/>
      <c r="W18" s="537"/>
      <c r="X18" s="537"/>
      <c r="Y18" s="537"/>
      <c r="Z18" s="537"/>
      <c r="BQ18" s="196"/>
      <c r="BR18" s="197"/>
      <c r="BS18" s="196"/>
      <c r="BT18" s="197"/>
      <c r="BU18" s="196"/>
      <c r="BV18" s="197"/>
      <c r="BW18" s="196"/>
      <c r="BX18" s="197"/>
      <c r="BY18" s="196"/>
      <c r="BZ18" s="197"/>
      <c r="CA18" s="198"/>
    </row>
    <row r="19" spans="2:79" s="106" customFormat="1" ht="35.1" hidden="1" customHeight="1" x14ac:dyDescent="0.35">
      <c r="B19" s="168">
        <v>2017</v>
      </c>
      <c r="C19" s="498"/>
      <c r="D19" s="669"/>
      <c r="E19" s="669"/>
      <c r="F19" s="669"/>
      <c r="G19" s="669"/>
      <c r="H19" s="669"/>
      <c r="I19" s="669"/>
      <c r="J19" s="669"/>
      <c r="S19" s="537"/>
      <c r="T19" s="537"/>
      <c r="U19" s="537"/>
      <c r="V19" s="537"/>
      <c r="W19" s="537"/>
      <c r="X19" s="537"/>
      <c r="Y19" s="537"/>
      <c r="Z19" s="537"/>
      <c r="BQ19" s="199"/>
      <c r="BR19" s="200"/>
      <c r="BS19" s="199"/>
      <c r="BT19" s="200"/>
      <c r="BU19" s="199"/>
      <c r="BV19" s="200"/>
      <c r="BW19" s="199"/>
      <c r="BX19" s="200"/>
      <c r="BY19" s="199"/>
      <c r="BZ19" s="200"/>
      <c r="CA19" s="203"/>
    </row>
    <row r="20" spans="2:79" s="17" customFormat="1" ht="35.1" hidden="1" customHeight="1" x14ac:dyDescent="0.35">
      <c r="B20" s="107">
        <v>42736</v>
      </c>
      <c r="C20" s="497">
        <v>369.76400000000001</v>
      </c>
      <c r="D20" s="670">
        <v>145.71299999999999</v>
      </c>
      <c r="E20" s="670">
        <v>60.935000000000002</v>
      </c>
      <c r="F20" s="670">
        <v>101.919</v>
      </c>
      <c r="G20" s="670">
        <v>21.658000000000001</v>
      </c>
      <c r="H20" s="670">
        <v>8.0269999999999992</v>
      </c>
      <c r="I20" s="670">
        <v>24.472999999999999</v>
      </c>
      <c r="J20" s="670">
        <v>7.0389999999999997</v>
      </c>
      <c r="S20" s="537"/>
      <c r="T20" s="537"/>
      <c r="U20" s="537"/>
      <c r="V20" s="537"/>
      <c r="W20" s="537"/>
      <c r="X20" s="537"/>
      <c r="Y20" s="537"/>
      <c r="Z20" s="537"/>
      <c r="BQ20" s="196"/>
      <c r="BR20" s="197"/>
      <c r="BS20" s="196"/>
      <c r="BT20" s="197"/>
      <c r="BU20" s="196"/>
      <c r="BV20" s="197"/>
      <c r="BW20" s="196"/>
      <c r="BX20" s="197"/>
      <c r="BY20" s="196"/>
      <c r="BZ20" s="197"/>
      <c r="CA20" s="198"/>
    </row>
    <row r="21" spans="2:79" s="17" customFormat="1" ht="35.1" hidden="1" customHeight="1" x14ac:dyDescent="0.35">
      <c r="B21" s="108">
        <v>42767</v>
      </c>
      <c r="C21" s="496">
        <v>286.64499999999998</v>
      </c>
      <c r="D21" s="671">
        <v>99.292000000000002</v>
      </c>
      <c r="E21" s="671">
        <v>60.378999999999998</v>
      </c>
      <c r="F21" s="671">
        <v>73.176000000000002</v>
      </c>
      <c r="G21" s="671">
        <v>18.835000000000001</v>
      </c>
      <c r="H21" s="671">
        <v>6.5789999999999997</v>
      </c>
      <c r="I21" s="671">
        <v>22.957999999999998</v>
      </c>
      <c r="J21" s="671">
        <v>5.4260000000000002</v>
      </c>
      <c r="S21" s="537"/>
      <c r="T21" s="537"/>
      <c r="U21" s="537"/>
      <c r="V21" s="537"/>
      <c r="W21" s="537"/>
      <c r="X21" s="537"/>
      <c r="Y21" s="537"/>
      <c r="Z21" s="537"/>
      <c r="BQ21" s="196"/>
      <c r="BR21" s="197"/>
      <c r="BS21" s="196"/>
      <c r="BT21" s="197"/>
      <c r="BU21" s="196"/>
      <c r="BV21" s="197"/>
      <c r="BW21" s="196"/>
      <c r="BX21" s="197"/>
      <c r="BY21" s="196"/>
      <c r="BZ21" s="197"/>
      <c r="CA21" s="198"/>
    </row>
    <row r="22" spans="2:79" s="17" customFormat="1" ht="35.1" hidden="1" customHeight="1" x14ac:dyDescent="0.35">
      <c r="B22" s="107">
        <v>42795</v>
      </c>
      <c r="C22" s="497">
        <v>336.83699999999999</v>
      </c>
      <c r="D22" s="670">
        <v>108.8</v>
      </c>
      <c r="E22" s="670">
        <v>61.348999999999997</v>
      </c>
      <c r="F22" s="670">
        <v>91.2</v>
      </c>
      <c r="G22" s="670">
        <v>27.4</v>
      </c>
      <c r="H22" s="670">
        <v>11.978999999999999</v>
      </c>
      <c r="I22" s="670">
        <v>28.6</v>
      </c>
      <c r="J22" s="670">
        <v>7.5090000000000003</v>
      </c>
      <c r="S22" s="537"/>
      <c r="T22" s="537"/>
      <c r="U22" s="537"/>
      <c r="V22" s="537"/>
      <c r="W22" s="537"/>
      <c r="X22" s="537"/>
      <c r="Y22" s="537"/>
      <c r="Z22" s="537"/>
      <c r="BQ22" s="196"/>
      <c r="BR22" s="197"/>
      <c r="BS22" s="196"/>
      <c r="BT22" s="197"/>
      <c r="BU22" s="196"/>
      <c r="BV22" s="197"/>
      <c r="BW22" s="196"/>
      <c r="BX22" s="197"/>
      <c r="BY22" s="196"/>
      <c r="BZ22" s="197"/>
      <c r="CA22" s="198"/>
    </row>
    <row r="23" spans="2:79" s="17" customFormat="1" ht="35.1" hidden="1" customHeight="1" x14ac:dyDescent="0.35">
      <c r="B23" s="108">
        <v>42826</v>
      </c>
      <c r="C23" s="496">
        <v>471.94200000000001</v>
      </c>
      <c r="D23" s="671">
        <v>128.447</v>
      </c>
      <c r="E23" s="671">
        <v>109.771</v>
      </c>
      <c r="F23" s="671">
        <v>123.262</v>
      </c>
      <c r="G23" s="671">
        <v>45.624000000000002</v>
      </c>
      <c r="H23" s="671">
        <v>13.76</v>
      </c>
      <c r="I23" s="671">
        <v>38.003999999999998</v>
      </c>
      <c r="J23" s="671">
        <v>13.074</v>
      </c>
      <c r="S23" s="537"/>
      <c r="T23" s="537"/>
      <c r="U23" s="537"/>
      <c r="V23" s="537"/>
      <c r="W23" s="537"/>
      <c r="X23" s="537"/>
      <c r="Y23" s="537"/>
      <c r="Z23" s="537"/>
      <c r="BQ23" s="196"/>
      <c r="BR23" s="197"/>
      <c r="BS23" s="196"/>
      <c r="BT23" s="197"/>
      <c r="BU23" s="196"/>
      <c r="BV23" s="197"/>
      <c r="BW23" s="196"/>
      <c r="BX23" s="197"/>
      <c r="BY23" s="196"/>
      <c r="BZ23" s="197"/>
      <c r="CA23" s="198"/>
    </row>
    <row r="24" spans="2:79" s="17" customFormat="1" ht="35.1" hidden="1" customHeight="1" x14ac:dyDescent="0.35">
      <c r="B24" s="107">
        <v>42856</v>
      </c>
      <c r="C24" s="497">
        <v>365.23599999999999</v>
      </c>
      <c r="D24" s="670">
        <v>104.2</v>
      </c>
      <c r="E24" s="670">
        <v>71.536000000000001</v>
      </c>
      <c r="F24" s="670">
        <v>97.7</v>
      </c>
      <c r="G24" s="670">
        <v>30.6</v>
      </c>
      <c r="H24" s="670">
        <v>13.7</v>
      </c>
      <c r="I24" s="670">
        <v>35.1</v>
      </c>
      <c r="J24" s="670">
        <v>12.4</v>
      </c>
      <c r="S24" s="537"/>
      <c r="T24" s="537"/>
      <c r="U24" s="537"/>
      <c r="V24" s="537"/>
      <c r="W24" s="537"/>
      <c r="X24" s="537"/>
      <c r="Y24" s="537"/>
      <c r="Z24" s="537"/>
      <c r="BQ24" s="196"/>
      <c r="BR24" s="197"/>
      <c r="BS24" s="196"/>
      <c r="BT24" s="197"/>
      <c r="BU24" s="196"/>
      <c r="BV24" s="197"/>
      <c r="BW24" s="196"/>
      <c r="BX24" s="197"/>
      <c r="BY24" s="196"/>
      <c r="BZ24" s="197"/>
      <c r="CA24" s="198"/>
    </row>
    <row r="25" spans="2:79" s="17" customFormat="1" ht="35.1" hidden="1" customHeight="1" x14ac:dyDescent="0.35">
      <c r="B25" s="108">
        <v>42887</v>
      </c>
      <c r="C25" s="496">
        <v>306.20799999999997</v>
      </c>
      <c r="D25" s="671">
        <v>102.3</v>
      </c>
      <c r="E25" s="671">
        <v>45.423999999999999</v>
      </c>
      <c r="F25" s="671">
        <v>99.6</v>
      </c>
      <c r="G25" s="671">
        <v>18.7</v>
      </c>
      <c r="H25" s="671">
        <v>10.135</v>
      </c>
      <c r="I25" s="671">
        <v>21.012</v>
      </c>
      <c r="J25" s="671">
        <v>9.0370000000000008</v>
      </c>
      <c r="S25" s="537"/>
      <c r="T25" s="537"/>
      <c r="U25" s="537"/>
      <c r="V25" s="537"/>
      <c r="W25" s="537"/>
      <c r="X25" s="537"/>
      <c r="Y25" s="537"/>
      <c r="Z25" s="537"/>
      <c r="BQ25" s="196"/>
      <c r="BR25" s="197"/>
      <c r="BS25" s="196"/>
      <c r="BT25" s="197"/>
      <c r="BU25" s="196"/>
      <c r="BV25" s="197"/>
      <c r="BW25" s="196"/>
      <c r="BX25" s="197"/>
      <c r="BY25" s="196"/>
      <c r="BZ25" s="197"/>
      <c r="CA25" s="198"/>
    </row>
    <row r="26" spans="2:79" s="17" customFormat="1" ht="35.1" hidden="1" customHeight="1" x14ac:dyDescent="0.35">
      <c r="B26" s="107">
        <v>42917</v>
      </c>
      <c r="C26" s="497">
        <v>420.96799999999996</v>
      </c>
      <c r="D26" s="670">
        <v>145.6</v>
      </c>
      <c r="E26" s="670">
        <v>109</v>
      </c>
      <c r="F26" s="670">
        <v>101.7</v>
      </c>
      <c r="G26" s="670">
        <v>20.8</v>
      </c>
      <c r="H26" s="670">
        <v>13.167999999999999</v>
      </c>
      <c r="I26" s="670">
        <v>22</v>
      </c>
      <c r="J26" s="670">
        <v>8.6999999999999993</v>
      </c>
      <c r="S26" s="537"/>
      <c r="T26" s="537"/>
      <c r="U26" s="537"/>
      <c r="V26" s="537"/>
      <c r="W26" s="537"/>
      <c r="X26" s="537"/>
      <c r="Y26" s="537"/>
      <c r="Z26" s="537"/>
      <c r="BQ26" s="196"/>
      <c r="BR26" s="197"/>
      <c r="BS26" s="196"/>
      <c r="BT26" s="197"/>
      <c r="BU26" s="196"/>
      <c r="BV26" s="197"/>
      <c r="BW26" s="196"/>
      <c r="BX26" s="197"/>
      <c r="BY26" s="196"/>
      <c r="BZ26" s="197"/>
      <c r="CA26" s="198"/>
    </row>
    <row r="27" spans="2:79" s="17" customFormat="1" ht="35.1" hidden="1" customHeight="1" x14ac:dyDescent="0.35">
      <c r="B27" s="108">
        <v>42948</v>
      </c>
      <c r="C27" s="496">
        <v>548.48199999999997</v>
      </c>
      <c r="D27" s="671">
        <v>181.3</v>
      </c>
      <c r="E27" s="671">
        <v>131.572</v>
      </c>
      <c r="F27" s="671">
        <v>151.5</v>
      </c>
      <c r="G27" s="671">
        <v>34.350999999999999</v>
      </c>
      <c r="H27" s="671">
        <v>13.51</v>
      </c>
      <c r="I27" s="671">
        <v>26.9</v>
      </c>
      <c r="J27" s="671">
        <v>9.3490000000000002</v>
      </c>
      <c r="S27" s="537"/>
      <c r="T27" s="537"/>
      <c r="U27" s="537"/>
      <c r="V27" s="537"/>
      <c r="W27" s="537"/>
      <c r="X27" s="537"/>
      <c r="Y27" s="537"/>
      <c r="Z27" s="537"/>
      <c r="BQ27" s="196"/>
      <c r="BR27" s="197"/>
      <c r="BS27" s="196"/>
      <c r="BT27" s="197"/>
      <c r="BU27" s="196"/>
      <c r="BV27" s="197"/>
      <c r="BW27" s="196"/>
      <c r="BX27" s="197"/>
      <c r="BY27" s="196"/>
      <c r="BZ27" s="197"/>
      <c r="CA27" s="198"/>
    </row>
    <row r="28" spans="2:79" s="17" customFormat="1" ht="35.1" hidden="1" customHeight="1" x14ac:dyDescent="0.35">
      <c r="B28" s="107">
        <v>42979</v>
      </c>
      <c r="C28" s="497">
        <v>469.41899999999998</v>
      </c>
      <c r="D28" s="670">
        <v>172.381</v>
      </c>
      <c r="E28" s="670">
        <v>100.68300000000001</v>
      </c>
      <c r="F28" s="670">
        <v>114.43600000000001</v>
      </c>
      <c r="G28" s="670">
        <v>32.231000000000002</v>
      </c>
      <c r="H28" s="670">
        <v>9.4659999999999993</v>
      </c>
      <c r="I28" s="670">
        <v>28.92</v>
      </c>
      <c r="J28" s="670">
        <v>11.302</v>
      </c>
      <c r="S28" s="537"/>
      <c r="T28" s="537"/>
      <c r="U28" s="537"/>
      <c r="V28" s="537"/>
      <c r="W28" s="537"/>
      <c r="X28" s="537"/>
      <c r="Y28" s="537"/>
      <c r="Z28" s="537"/>
      <c r="BQ28" s="196"/>
      <c r="BR28" s="197"/>
      <c r="BS28" s="196"/>
      <c r="BT28" s="197"/>
      <c r="BU28" s="196"/>
      <c r="BV28" s="197"/>
      <c r="BW28" s="196"/>
      <c r="BX28" s="197"/>
      <c r="BY28" s="196"/>
      <c r="BZ28" s="197"/>
      <c r="CA28" s="198"/>
    </row>
    <row r="29" spans="2:79" s="17" customFormat="1" ht="35.1" hidden="1" customHeight="1" x14ac:dyDescent="0.35">
      <c r="B29" s="108">
        <v>43009</v>
      </c>
      <c r="C29" s="496">
        <v>340.02200000000005</v>
      </c>
      <c r="D29" s="671">
        <v>94.668000000000006</v>
      </c>
      <c r="E29" s="671">
        <v>61.119</v>
      </c>
      <c r="F29" s="671">
        <v>81.756</v>
      </c>
      <c r="G29" s="671">
        <v>40.712000000000003</v>
      </c>
      <c r="H29" s="671">
        <v>13.317</v>
      </c>
      <c r="I29" s="671">
        <v>35.97</v>
      </c>
      <c r="J29" s="671">
        <v>12.48</v>
      </c>
      <c r="S29" s="537"/>
      <c r="T29" s="537"/>
      <c r="U29" s="537"/>
      <c r="V29" s="537"/>
      <c r="W29" s="537"/>
      <c r="X29" s="537"/>
      <c r="Y29" s="537"/>
      <c r="Z29" s="537"/>
      <c r="BQ29" s="196"/>
      <c r="BR29" s="197"/>
      <c r="BS29" s="196"/>
      <c r="BT29" s="197"/>
      <c r="BU29" s="196"/>
      <c r="BV29" s="197"/>
      <c r="BW29" s="196"/>
      <c r="BX29" s="197"/>
      <c r="BY29" s="196"/>
      <c r="BZ29" s="197"/>
      <c r="CA29" s="198"/>
    </row>
    <row r="30" spans="2:79" s="17" customFormat="1" ht="35.1" hidden="1" customHeight="1" x14ac:dyDescent="0.35">
      <c r="B30" s="107">
        <v>43040</v>
      </c>
      <c r="C30" s="497">
        <v>330.56099999999998</v>
      </c>
      <c r="D30" s="670">
        <v>87.135000000000005</v>
      </c>
      <c r="E30" s="670">
        <v>60.003999999999998</v>
      </c>
      <c r="F30" s="670">
        <v>80.156000000000006</v>
      </c>
      <c r="G30" s="670">
        <v>46.26</v>
      </c>
      <c r="H30" s="670">
        <v>14.75</v>
      </c>
      <c r="I30" s="670">
        <v>30.837</v>
      </c>
      <c r="J30" s="670">
        <v>11.419</v>
      </c>
      <c r="S30" s="537"/>
      <c r="T30" s="537"/>
      <c r="U30" s="537"/>
      <c r="V30" s="537"/>
      <c r="W30" s="537"/>
      <c r="X30" s="537"/>
      <c r="Y30" s="537"/>
      <c r="Z30" s="537"/>
      <c r="BQ30" s="196"/>
      <c r="BR30" s="197"/>
      <c r="BS30" s="196"/>
      <c r="BT30" s="197"/>
      <c r="BU30" s="196"/>
      <c r="BV30" s="197"/>
      <c r="BW30" s="196"/>
      <c r="BX30" s="197"/>
      <c r="BY30" s="196"/>
      <c r="BZ30" s="197"/>
      <c r="CA30" s="198"/>
    </row>
    <row r="31" spans="2:79" s="17" customFormat="1" ht="35.1" hidden="1" customHeight="1" x14ac:dyDescent="0.35">
      <c r="B31" s="108">
        <v>43070</v>
      </c>
      <c r="C31" s="496">
        <v>319.10200000000003</v>
      </c>
      <c r="D31" s="671">
        <v>88.634</v>
      </c>
      <c r="E31" s="671">
        <v>62.194000000000003</v>
      </c>
      <c r="F31" s="671">
        <v>82.242999999999995</v>
      </c>
      <c r="G31" s="671">
        <v>34.438000000000002</v>
      </c>
      <c r="H31" s="671">
        <v>10.023</v>
      </c>
      <c r="I31" s="671">
        <v>32.009</v>
      </c>
      <c r="J31" s="671">
        <v>9.5609999999999999</v>
      </c>
      <c r="S31" s="537"/>
      <c r="T31" s="537"/>
      <c r="U31" s="537"/>
      <c r="V31" s="537"/>
      <c r="W31" s="537"/>
      <c r="X31" s="537"/>
      <c r="Y31" s="537"/>
      <c r="Z31" s="537"/>
      <c r="BQ31" s="196"/>
      <c r="BR31" s="197"/>
      <c r="BS31" s="196"/>
      <c r="BT31" s="197"/>
      <c r="BU31" s="196"/>
      <c r="BV31" s="197"/>
      <c r="BW31" s="196"/>
      <c r="BX31" s="197"/>
      <c r="BY31" s="196"/>
      <c r="BZ31" s="197"/>
      <c r="CA31" s="198"/>
    </row>
    <row r="32" spans="2:79" s="106" customFormat="1" ht="35.1" hidden="1" customHeight="1" x14ac:dyDescent="0.35">
      <c r="B32" s="168">
        <v>2018</v>
      </c>
      <c r="C32" s="498"/>
      <c r="D32" s="669"/>
      <c r="E32" s="669"/>
      <c r="F32" s="669"/>
      <c r="G32" s="669"/>
      <c r="H32" s="669"/>
      <c r="I32" s="669"/>
      <c r="J32" s="669"/>
      <c r="S32" s="537"/>
      <c r="T32" s="537"/>
      <c r="U32" s="537"/>
      <c r="V32" s="537"/>
      <c r="W32" s="537"/>
      <c r="X32" s="537"/>
      <c r="Y32" s="537"/>
      <c r="Z32" s="537"/>
      <c r="BQ32" s="199"/>
      <c r="BR32" s="200"/>
      <c r="BS32" s="199"/>
      <c r="BT32" s="200"/>
      <c r="BU32" s="199"/>
      <c r="BV32" s="200"/>
      <c r="BW32" s="199"/>
      <c r="BX32" s="200"/>
      <c r="BY32" s="199"/>
      <c r="BZ32" s="200"/>
      <c r="CA32" s="203"/>
    </row>
    <row r="33" spans="2:79" s="17" customFormat="1" ht="35.1" hidden="1" customHeight="1" x14ac:dyDescent="0.35">
      <c r="B33" s="107">
        <v>43101</v>
      </c>
      <c r="C33" s="497">
        <v>407.72566819428204</v>
      </c>
      <c r="D33" s="670">
        <v>135.76971672916972</v>
      </c>
      <c r="E33" s="670">
        <v>82.967717939872614</v>
      </c>
      <c r="F33" s="670">
        <v>115.39016479650275</v>
      </c>
      <c r="G33" s="670">
        <v>31.06849780292864</v>
      </c>
      <c r="H33" s="670">
        <v>9.144515435799315</v>
      </c>
      <c r="I33" s="670">
        <v>24.811522460294036</v>
      </c>
      <c r="J33" s="670">
        <v>8.573533029714973</v>
      </c>
      <c r="S33" s="537"/>
      <c r="T33" s="537"/>
      <c r="U33" s="537"/>
      <c r="V33" s="537"/>
      <c r="W33" s="537"/>
      <c r="X33" s="537"/>
      <c r="Y33" s="537"/>
      <c r="Z33" s="537"/>
      <c r="BQ33" s="196"/>
      <c r="BR33" s="197"/>
      <c r="BS33" s="196"/>
      <c r="BT33" s="197"/>
      <c r="BU33" s="196"/>
      <c r="BV33" s="197"/>
      <c r="BW33" s="196"/>
      <c r="BX33" s="197"/>
      <c r="BY33" s="196"/>
      <c r="BZ33" s="197"/>
      <c r="CA33" s="198"/>
    </row>
    <row r="34" spans="2:79" s="17" customFormat="1" ht="35.1" hidden="1" customHeight="1" x14ac:dyDescent="0.35">
      <c r="B34" s="108">
        <v>43133</v>
      </c>
      <c r="C34" s="496">
        <v>293.92818579322704</v>
      </c>
      <c r="D34" s="671">
        <v>84.626623705630493</v>
      </c>
      <c r="E34" s="671">
        <v>60.01140442858987</v>
      </c>
      <c r="F34" s="671">
        <v>80.988436882203686</v>
      </c>
      <c r="G34" s="671">
        <v>26.307996862555083</v>
      </c>
      <c r="H34" s="671">
        <v>8.214481339596075</v>
      </c>
      <c r="I34" s="671">
        <v>26.802072980286557</v>
      </c>
      <c r="J34" s="671">
        <v>6.9771695943652894</v>
      </c>
      <c r="S34" s="537"/>
      <c r="T34" s="537"/>
      <c r="U34" s="537"/>
      <c r="V34" s="537"/>
      <c r="W34" s="537"/>
      <c r="X34" s="537"/>
      <c r="Y34" s="537"/>
      <c r="Z34" s="537"/>
      <c r="BQ34" s="196"/>
      <c r="BR34" s="197"/>
      <c r="BS34" s="196"/>
      <c r="BT34" s="197"/>
      <c r="BU34" s="196"/>
      <c r="BV34" s="197"/>
      <c r="BW34" s="196"/>
      <c r="BX34" s="197"/>
      <c r="BY34" s="196"/>
      <c r="BZ34" s="197"/>
      <c r="CA34" s="198"/>
    </row>
    <row r="35" spans="2:79" s="17" customFormat="1" ht="35.1" hidden="1" customHeight="1" x14ac:dyDescent="0.35">
      <c r="B35" s="107">
        <v>43165</v>
      </c>
      <c r="C35" s="497">
        <v>433.64003185213306</v>
      </c>
      <c r="D35" s="670">
        <v>103.66282050863164</v>
      </c>
      <c r="E35" s="670">
        <v>118.66496907371766</v>
      </c>
      <c r="F35" s="670">
        <v>104.19109286031789</v>
      </c>
      <c r="G35" s="670">
        <v>48.374490361111178</v>
      </c>
      <c r="H35" s="670">
        <v>15.611711462933652</v>
      </c>
      <c r="I35" s="670">
        <v>32.335845666701353</v>
      </c>
      <c r="J35" s="670">
        <v>10.799101918719707</v>
      </c>
      <c r="S35" s="537"/>
      <c r="T35" s="537"/>
      <c r="U35" s="537"/>
      <c r="V35" s="537"/>
      <c r="W35" s="537"/>
      <c r="X35" s="537"/>
      <c r="Y35" s="537"/>
      <c r="Z35" s="537"/>
      <c r="BQ35" s="196"/>
      <c r="BR35" s="197"/>
      <c r="BS35" s="196"/>
      <c r="BT35" s="197"/>
      <c r="BU35" s="196"/>
      <c r="BV35" s="197"/>
      <c r="BW35" s="196"/>
      <c r="BX35" s="197"/>
      <c r="BY35" s="196"/>
      <c r="BZ35" s="197"/>
      <c r="CA35" s="198"/>
    </row>
    <row r="36" spans="2:79" s="17" customFormat="1" ht="35.1" hidden="1" customHeight="1" x14ac:dyDescent="0.35">
      <c r="B36" s="108">
        <v>43197</v>
      </c>
      <c r="C36" s="496">
        <v>457.87031067236404</v>
      </c>
      <c r="D36" s="671">
        <v>116.13884600168716</v>
      </c>
      <c r="E36" s="671">
        <v>89.064902314408684</v>
      </c>
      <c r="F36" s="671">
        <v>112.62920562312094</v>
      </c>
      <c r="G36" s="671">
        <v>60.314314445980955</v>
      </c>
      <c r="H36" s="671">
        <v>16.379009639913292</v>
      </c>
      <c r="I36" s="671">
        <v>48.332544821954492</v>
      </c>
      <c r="J36" s="671">
        <v>15.011487825298509</v>
      </c>
      <c r="S36" s="537"/>
      <c r="T36" s="537"/>
      <c r="U36" s="537"/>
      <c r="V36" s="537"/>
      <c r="W36" s="537"/>
      <c r="X36" s="537"/>
      <c r="Y36" s="537"/>
      <c r="Z36" s="537"/>
      <c r="BQ36" s="196"/>
      <c r="BR36" s="197"/>
      <c r="BS36" s="196"/>
      <c r="BT36" s="197"/>
      <c r="BU36" s="196"/>
      <c r="BV36" s="197"/>
      <c r="BW36" s="196"/>
      <c r="BX36" s="197"/>
      <c r="BY36" s="196"/>
      <c r="BZ36" s="197"/>
      <c r="CA36" s="198"/>
    </row>
    <row r="37" spans="2:79" s="17" customFormat="1" ht="35.1" hidden="1" customHeight="1" x14ac:dyDescent="0.35">
      <c r="B37" s="107">
        <v>43229</v>
      </c>
      <c r="C37" s="497">
        <v>356.92920535032079</v>
      </c>
      <c r="D37" s="670">
        <v>88.613398322529861</v>
      </c>
      <c r="E37" s="670">
        <v>64.359519712554913</v>
      </c>
      <c r="F37" s="670">
        <v>94.298082702616227</v>
      </c>
      <c r="G37" s="670">
        <v>44.660955333033662</v>
      </c>
      <c r="H37" s="670">
        <v>14.635982326031082</v>
      </c>
      <c r="I37" s="670">
        <v>36.744157852971561</v>
      </c>
      <c r="J37" s="670">
        <v>13.617109100583484</v>
      </c>
      <c r="S37" s="537"/>
      <c r="T37" s="537"/>
      <c r="U37" s="537"/>
      <c r="V37" s="537"/>
      <c r="W37" s="537"/>
      <c r="X37" s="537"/>
      <c r="Y37" s="537"/>
      <c r="Z37" s="537"/>
      <c r="BQ37" s="196"/>
      <c r="BR37" s="197"/>
      <c r="BS37" s="196"/>
      <c r="BT37" s="197"/>
      <c r="BU37" s="196"/>
      <c r="BV37" s="197"/>
      <c r="BW37" s="196"/>
      <c r="BX37" s="197"/>
      <c r="BY37" s="196"/>
      <c r="BZ37" s="197"/>
      <c r="CA37" s="198"/>
    </row>
    <row r="38" spans="2:79" s="17" customFormat="1" ht="35.1" hidden="1" customHeight="1" x14ac:dyDescent="0.35">
      <c r="B38" s="108">
        <v>43261</v>
      </c>
      <c r="C38" s="496">
        <v>359.9457515890947</v>
      </c>
      <c r="D38" s="671">
        <v>120.63879120807191</v>
      </c>
      <c r="E38" s="671">
        <v>66.863642215123804</v>
      </c>
      <c r="F38" s="671">
        <v>100.74941570729149</v>
      </c>
      <c r="G38" s="671">
        <v>24.46610735624607</v>
      </c>
      <c r="H38" s="671">
        <v>13.086043965066992</v>
      </c>
      <c r="I38" s="671">
        <v>24.341745149201621</v>
      </c>
      <c r="J38" s="671">
        <v>9.8000059880928276</v>
      </c>
      <c r="S38" s="537"/>
      <c r="T38" s="537"/>
      <c r="U38" s="537"/>
      <c r="V38" s="537"/>
      <c r="W38" s="537"/>
      <c r="X38" s="537"/>
      <c r="Y38" s="537"/>
      <c r="Z38" s="537"/>
      <c r="BQ38" s="196"/>
      <c r="BR38" s="197"/>
      <c r="BS38" s="196"/>
      <c r="BT38" s="197"/>
      <c r="BU38" s="196"/>
      <c r="BV38" s="197"/>
      <c r="BW38" s="196"/>
      <c r="BX38" s="197"/>
      <c r="BY38" s="196"/>
      <c r="BZ38" s="197"/>
      <c r="CA38" s="198"/>
    </row>
    <row r="39" spans="2:79" s="17" customFormat="1" ht="35.1" hidden="1" customHeight="1" x14ac:dyDescent="0.35">
      <c r="B39" s="107">
        <v>43293</v>
      </c>
      <c r="C39" s="497">
        <v>484.28161007729375</v>
      </c>
      <c r="D39" s="670">
        <v>152.54710219481902</v>
      </c>
      <c r="E39" s="670">
        <v>132.84008356406051</v>
      </c>
      <c r="F39" s="670">
        <v>117.41750357865004</v>
      </c>
      <c r="G39" s="670">
        <v>26.208697625988549</v>
      </c>
      <c r="H39" s="670">
        <v>15.109764898073465</v>
      </c>
      <c r="I39" s="670">
        <v>27.912117695747838</v>
      </c>
      <c r="J39" s="670">
        <v>12.246340519954359</v>
      </c>
      <c r="S39" s="537"/>
      <c r="T39" s="537"/>
      <c r="U39" s="537"/>
      <c r="V39" s="537"/>
      <c r="W39" s="537"/>
      <c r="X39" s="537"/>
      <c r="Y39" s="537"/>
      <c r="Z39" s="537"/>
      <c r="BQ39" s="196"/>
      <c r="BR39" s="197"/>
      <c r="BS39" s="196"/>
      <c r="BT39" s="197"/>
      <c r="BU39" s="196"/>
      <c r="BV39" s="197"/>
      <c r="BW39" s="196"/>
      <c r="BX39" s="197"/>
      <c r="BY39" s="196"/>
      <c r="BZ39" s="197"/>
      <c r="CA39" s="198"/>
    </row>
    <row r="40" spans="2:79" s="17" customFormat="1" ht="35.1" hidden="1" customHeight="1" x14ac:dyDescent="0.35">
      <c r="B40" s="108">
        <v>43325</v>
      </c>
      <c r="C40" s="496">
        <v>638.81175700044503</v>
      </c>
      <c r="D40" s="671">
        <v>223.24253893059037</v>
      </c>
      <c r="E40" s="671">
        <v>143.01165160818317</v>
      </c>
      <c r="F40" s="671">
        <v>174.42987849505113</v>
      </c>
      <c r="G40" s="671">
        <v>34.140848805535633</v>
      </c>
      <c r="H40" s="671">
        <v>14.593813692810421</v>
      </c>
      <c r="I40" s="671">
        <v>38.079990780067149</v>
      </c>
      <c r="J40" s="671">
        <v>11.313034688207125</v>
      </c>
      <c r="S40" s="537"/>
      <c r="T40" s="537"/>
      <c r="U40" s="537"/>
      <c r="V40" s="537"/>
      <c r="W40" s="537"/>
      <c r="X40" s="537"/>
      <c r="Y40" s="537"/>
      <c r="Z40" s="537"/>
      <c r="BQ40" s="196"/>
      <c r="BR40" s="197"/>
      <c r="BS40" s="196"/>
      <c r="BT40" s="197"/>
      <c r="BU40" s="196"/>
      <c r="BV40" s="197"/>
      <c r="BW40" s="196"/>
      <c r="BX40" s="197"/>
      <c r="BY40" s="196"/>
      <c r="BZ40" s="197"/>
      <c r="CA40" s="198"/>
    </row>
    <row r="41" spans="2:79" s="17" customFormat="1" ht="35.1" hidden="1" customHeight="1" x14ac:dyDescent="0.35">
      <c r="B41" s="107">
        <v>43357</v>
      </c>
      <c r="C41" s="497">
        <v>407.17219518269292</v>
      </c>
      <c r="D41" s="670">
        <v>141.00498983640742</v>
      </c>
      <c r="E41" s="670">
        <v>77.984437626668665</v>
      </c>
      <c r="F41" s="670">
        <v>100.64457604146037</v>
      </c>
      <c r="G41" s="670">
        <v>32.532893657059226</v>
      </c>
      <c r="H41" s="670">
        <v>9.8343844560840612</v>
      </c>
      <c r="I41" s="670">
        <v>33.076866065083301</v>
      </c>
      <c r="J41" s="670">
        <v>12.094047499929907</v>
      </c>
      <c r="S41" s="537"/>
      <c r="T41" s="537"/>
      <c r="U41" s="537"/>
      <c r="V41" s="537"/>
      <c r="W41" s="537"/>
      <c r="X41" s="537"/>
      <c r="Y41" s="537"/>
      <c r="Z41" s="537"/>
      <c r="BQ41" s="196"/>
      <c r="BR41" s="197"/>
      <c r="BS41" s="196"/>
      <c r="BT41" s="197"/>
      <c r="BU41" s="196"/>
      <c r="BV41" s="197"/>
      <c r="BW41" s="196"/>
      <c r="BX41" s="197"/>
      <c r="BY41" s="196"/>
      <c r="BZ41" s="197"/>
      <c r="CA41" s="198"/>
    </row>
    <row r="42" spans="2:79" s="17" customFormat="1" ht="35.1" hidden="1" customHeight="1" x14ac:dyDescent="0.35">
      <c r="B42" s="108">
        <v>43389</v>
      </c>
      <c r="C42" s="496">
        <v>372.88948306176513</v>
      </c>
      <c r="D42" s="671">
        <v>98.807293048614383</v>
      </c>
      <c r="E42" s="671">
        <v>64.781553605304779</v>
      </c>
      <c r="F42" s="671">
        <v>84.243276986823716</v>
      </c>
      <c r="G42" s="671">
        <v>54.581811862227745</v>
      </c>
      <c r="H42" s="671">
        <v>17.48979159247687</v>
      </c>
      <c r="I42" s="671">
        <v>35.275316282976974</v>
      </c>
      <c r="J42" s="671">
        <v>17.710439683340645</v>
      </c>
      <c r="S42" s="537"/>
      <c r="T42" s="537"/>
      <c r="U42" s="537"/>
      <c r="V42" s="537"/>
      <c r="W42" s="537"/>
      <c r="X42" s="537"/>
      <c r="Y42" s="537"/>
      <c r="Z42" s="537"/>
      <c r="BQ42" s="196"/>
      <c r="BR42" s="197"/>
      <c r="BS42" s="196"/>
      <c r="BT42" s="197"/>
      <c r="BU42" s="196"/>
      <c r="BV42" s="197"/>
      <c r="BW42" s="196"/>
      <c r="BX42" s="197"/>
      <c r="BY42" s="196"/>
      <c r="BZ42" s="197"/>
      <c r="CA42" s="198"/>
    </row>
    <row r="43" spans="2:79" s="17" customFormat="1" ht="35.1" hidden="1" customHeight="1" x14ac:dyDescent="0.35">
      <c r="B43" s="107">
        <v>43421</v>
      </c>
      <c r="C43" s="497">
        <v>368.30246608627277</v>
      </c>
      <c r="D43" s="670">
        <v>85.527509238380162</v>
      </c>
      <c r="E43" s="670">
        <v>57.879140866377433</v>
      </c>
      <c r="F43" s="670">
        <v>80.189811105656759</v>
      </c>
      <c r="G43" s="670">
        <v>78.499293696374863</v>
      </c>
      <c r="H43" s="670">
        <v>16.87739880381563</v>
      </c>
      <c r="I43" s="670">
        <v>34.543239647949903</v>
      </c>
      <c r="J43" s="670">
        <v>14.786072727718015</v>
      </c>
      <c r="S43" s="537"/>
      <c r="T43" s="537"/>
      <c r="U43" s="537"/>
      <c r="V43" s="537"/>
      <c r="W43" s="537"/>
      <c r="X43" s="537"/>
      <c r="Y43" s="537"/>
      <c r="Z43" s="537"/>
      <c r="BQ43" s="196"/>
      <c r="BR43" s="197"/>
      <c r="BS43" s="196"/>
      <c r="BT43" s="197"/>
      <c r="BU43" s="196"/>
      <c r="BV43" s="197"/>
      <c r="BW43" s="196"/>
      <c r="BX43" s="197"/>
      <c r="BY43" s="196"/>
      <c r="BZ43" s="197"/>
      <c r="CA43" s="198"/>
    </row>
    <row r="44" spans="2:79" s="17" customFormat="1" ht="35.1" hidden="1" customHeight="1" x14ac:dyDescent="0.35">
      <c r="B44" s="108">
        <v>43453</v>
      </c>
      <c r="C44" s="496">
        <v>340.6717504574745</v>
      </c>
      <c r="D44" s="671">
        <v>91.535978280692248</v>
      </c>
      <c r="E44" s="671">
        <v>65.589607169767604</v>
      </c>
      <c r="F44" s="671">
        <v>79.648455276762419</v>
      </c>
      <c r="G44" s="671">
        <v>46.455861626513141</v>
      </c>
      <c r="H44" s="671">
        <v>12.466919308135299</v>
      </c>
      <c r="I44" s="671">
        <v>34.087891429680894</v>
      </c>
      <c r="J44" s="671">
        <v>10.887037365922922</v>
      </c>
      <c r="S44" s="537"/>
      <c r="T44" s="537"/>
      <c r="U44" s="537"/>
      <c r="V44" s="537"/>
      <c r="W44" s="537"/>
      <c r="X44" s="537"/>
      <c r="Y44" s="537"/>
      <c r="Z44" s="537"/>
      <c r="BQ44" s="196"/>
      <c r="BR44" s="197"/>
      <c r="BS44" s="196"/>
      <c r="BT44" s="197"/>
      <c r="BU44" s="196"/>
      <c r="BV44" s="197"/>
      <c r="BW44" s="196"/>
      <c r="BX44" s="197"/>
      <c r="BY44" s="196"/>
      <c r="BZ44" s="197"/>
      <c r="CA44" s="198"/>
    </row>
    <row r="45" spans="2:79" s="106" customFormat="1" ht="35.1" hidden="1" customHeight="1" x14ac:dyDescent="0.35">
      <c r="B45" s="168">
        <v>2019</v>
      </c>
      <c r="C45" s="498"/>
      <c r="D45" s="669"/>
      <c r="E45" s="669"/>
      <c r="F45" s="669"/>
      <c r="G45" s="669"/>
      <c r="H45" s="669"/>
      <c r="I45" s="669"/>
      <c r="J45" s="669"/>
      <c r="S45" s="537"/>
      <c r="T45" s="537"/>
      <c r="U45" s="537"/>
      <c r="V45" s="537"/>
      <c r="W45" s="537"/>
      <c r="X45" s="537"/>
      <c r="Y45" s="537"/>
      <c r="Z45" s="537"/>
      <c r="BQ45" s="199"/>
      <c r="BR45" s="200"/>
      <c r="BS45" s="199"/>
      <c r="BT45" s="200"/>
      <c r="BU45" s="199"/>
      <c r="BV45" s="200"/>
      <c r="BW45" s="199"/>
      <c r="BX45" s="200"/>
      <c r="BY45" s="199"/>
      <c r="BZ45" s="200"/>
      <c r="CA45" s="203"/>
    </row>
    <row r="46" spans="2:79" s="17" customFormat="1" ht="35.1" hidden="1" customHeight="1" x14ac:dyDescent="0.35">
      <c r="B46" s="107">
        <v>43466</v>
      </c>
      <c r="C46" s="497">
        <v>427.05485316597276</v>
      </c>
      <c r="D46" s="670">
        <v>142.04876705297843</v>
      </c>
      <c r="E46" s="670">
        <v>79.324504095288262</v>
      </c>
      <c r="F46" s="670">
        <v>107.95149009846844</v>
      </c>
      <c r="G46" s="670">
        <v>47.161924201672015</v>
      </c>
      <c r="H46" s="670">
        <v>11.347523937402187</v>
      </c>
      <c r="I46" s="670">
        <v>29.319754187622294</v>
      </c>
      <c r="J46" s="670">
        <v>9.9008895925411551</v>
      </c>
      <c r="S46" s="537"/>
      <c r="T46" s="537"/>
      <c r="U46" s="537"/>
      <c r="V46" s="537"/>
      <c r="W46" s="537"/>
      <c r="X46" s="537"/>
      <c r="Y46" s="537"/>
      <c r="Z46" s="537"/>
      <c r="BQ46" s="196"/>
      <c r="BR46" s="197"/>
      <c r="BS46" s="196"/>
      <c r="BT46" s="197"/>
      <c r="BU46" s="196"/>
      <c r="BV46" s="197"/>
      <c r="BW46" s="196"/>
      <c r="BX46" s="197"/>
      <c r="BY46" s="196"/>
      <c r="BZ46" s="197"/>
      <c r="CA46" s="198"/>
    </row>
    <row r="47" spans="2:79" s="17" customFormat="1" ht="35.1" hidden="1" customHeight="1" x14ac:dyDescent="0.35">
      <c r="B47" s="108">
        <v>43498</v>
      </c>
      <c r="C47" s="496">
        <v>315.86471375053185</v>
      </c>
      <c r="D47" s="671">
        <v>86.759779601031539</v>
      </c>
      <c r="E47" s="671">
        <v>51.564827509150824</v>
      </c>
      <c r="F47" s="671">
        <v>82.016254867641493</v>
      </c>
      <c r="G47" s="671">
        <v>42.594234555659455</v>
      </c>
      <c r="H47" s="671">
        <v>11.116782458800399</v>
      </c>
      <c r="I47" s="671">
        <v>32.724954464536054</v>
      </c>
      <c r="J47" s="671">
        <v>9.0878802937120753</v>
      </c>
      <c r="S47" s="537"/>
      <c r="T47" s="537"/>
      <c r="U47" s="537"/>
      <c r="V47" s="537"/>
      <c r="W47" s="537"/>
      <c r="X47" s="537"/>
      <c r="Y47" s="537"/>
      <c r="Z47" s="537"/>
      <c r="BQ47" s="196"/>
      <c r="BR47" s="197"/>
      <c r="BS47" s="196"/>
      <c r="BT47" s="197"/>
      <c r="BU47" s="196"/>
      <c r="BV47" s="197"/>
      <c r="BW47" s="196"/>
      <c r="BX47" s="197"/>
      <c r="BY47" s="196"/>
      <c r="BZ47" s="197"/>
      <c r="CA47" s="198"/>
    </row>
    <row r="48" spans="2:79" s="17" customFormat="1" ht="35.1" hidden="1" customHeight="1" x14ac:dyDescent="0.35">
      <c r="B48" s="107">
        <v>43530</v>
      </c>
      <c r="C48" s="497">
        <v>403.87083908268346</v>
      </c>
      <c r="D48" s="670">
        <v>99.877250198870655</v>
      </c>
      <c r="E48" s="670">
        <v>73.200502998293771</v>
      </c>
      <c r="F48" s="670">
        <v>92.078285611345919</v>
      </c>
      <c r="G48" s="670">
        <v>69.242549494072065</v>
      </c>
      <c r="H48" s="670">
        <v>18.046814195938754</v>
      </c>
      <c r="I48" s="670">
        <v>36.716939233508022</v>
      </c>
      <c r="J48" s="670">
        <v>14.708497350654277</v>
      </c>
      <c r="S48" s="537"/>
      <c r="T48" s="537"/>
      <c r="U48" s="537"/>
      <c r="V48" s="537"/>
      <c r="W48" s="537"/>
      <c r="X48" s="537"/>
      <c r="Y48" s="537"/>
      <c r="Z48" s="537"/>
      <c r="BQ48" s="196"/>
      <c r="BR48" s="197"/>
      <c r="BS48" s="196"/>
      <c r="BT48" s="197"/>
      <c r="BU48" s="196"/>
      <c r="BV48" s="197"/>
      <c r="BW48" s="196"/>
      <c r="BX48" s="197"/>
      <c r="BY48" s="196"/>
      <c r="BZ48" s="197"/>
      <c r="CA48" s="198"/>
    </row>
    <row r="49" spans="2:79" s="17" customFormat="1" ht="35.1" hidden="1" customHeight="1" x14ac:dyDescent="0.35">
      <c r="B49" s="108">
        <v>43562</v>
      </c>
      <c r="C49" s="496">
        <v>486.22636958707085</v>
      </c>
      <c r="D49" s="671">
        <v>117.43158804249673</v>
      </c>
      <c r="E49" s="671">
        <v>85.807695655008345</v>
      </c>
      <c r="F49" s="671">
        <v>117.51628105144083</v>
      </c>
      <c r="G49" s="671">
        <v>86.788181582447407</v>
      </c>
      <c r="H49" s="671">
        <v>18.559331716063543</v>
      </c>
      <c r="I49" s="671">
        <v>42.719925443470366</v>
      </c>
      <c r="J49" s="671">
        <v>17.403366096143621</v>
      </c>
      <c r="S49" s="537"/>
      <c r="T49" s="537"/>
      <c r="U49" s="537"/>
      <c r="V49" s="537"/>
      <c r="W49" s="537"/>
      <c r="X49" s="537"/>
      <c r="Y49" s="537"/>
      <c r="Z49" s="537"/>
      <c r="BQ49" s="201"/>
      <c r="BR49" s="202"/>
      <c r="BS49" s="201"/>
      <c r="BT49" s="202"/>
      <c r="BU49" s="201"/>
      <c r="BV49" s="202"/>
      <c r="BW49" s="201"/>
      <c r="BX49" s="202"/>
      <c r="BY49" s="201"/>
      <c r="BZ49" s="202"/>
      <c r="CA49" s="204"/>
    </row>
    <row r="50" spans="2:79" s="17" customFormat="1" ht="35.1" hidden="1" customHeight="1" x14ac:dyDescent="0.35">
      <c r="B50" s="107">
        <v>43594</v>
      </c>
      <c r="C50" s="493">
        <v>350.18338991574353</v>
      </c>
      <c r="D50" s="670">
        <v>85.234087159658529</v>
      </c>
      <c r="E50" s="670">
        <v>55.793383180784716</v>
      </c>
      <c r="F50" s="670">
        <v>90.661122538667527</v>
      </c>
      <c r="G50" s="670">
        <v>54.979796087971607</v>
      </c>
      <c r="H50" s="670">
        <v>15.007958652173766</v>
      </c>
      <c r="I50" s="670">
        <v>33.840932383749063</v>
      </c>
      <c r="J50" s="670">
        <v>14.666109912738321</v>
      </c>
      <c r="S50" s="537"/>
      <c r="T50" s="537"/>
      <c r="U50" s="537"/>
      <c r="V50" s="537"/>
      <c r="W50" s="537"/>
      <c r="X50" s="537"/>
      <c r="Y50" s="537"/>
      <c r="Z50" s="537"/>
    </row>
    <row r="51" spans="2:79" s="17" customFormat="1" ht="35.1" hidden="1" customHeight="1" x14ac:dyDescent="0.35">
      <c r="B51" s="108">
        <v>43626</v>
      </c>
      <c r="C51" s="495">
        <v>455.38840999594788</v>
      </c>
      <c r="D51" s="671">
        <v>141.862178884043</v>
      </c>
      <c r="E51" s="671">
        <v>99.004793439078327</v>
      </c>
      <c r="F51" s="671">
        <v>117.60492507942087</v>
      </c>
      <c r="G51" s="671">
        <v>35.552874532304585</v>
      </c>
      <c r="H51" s="671">
        <v>16.167321190511039</v>
      </c>
      <c r="I51" s="671">
        <v>32.035658087962176</v>
      </c>
      <c r="J51" s="671">
        <v>13.160658782627856</v>
      </c>
      <c r="S51" s="537"/>
      <c r="T51" s="537"/>
      <c r="U51" s="537"/>
      <c r="V51" s="537"/>
      <c r="W51" s="537"/>
      <c r="X51" s="537"/>
      <c r="Y51" s="537"/>
      <c r="Z51" s="537"/>
    </row>
    <row r="52" spans="2:79" s="17" customFormat="1" ht="35.1" hidden="1" customHeight="1" x14ac:dyDescent="0.35">
      <c r="B52" s="107">
        <v>43658</v>
      </c>
      <c r="C52" s="493">
        <v>531.81013553942273</v>
      </c>
      <c r="D52" s="670">
        <v>157.48378530082903</v>
      </c>
      <c r="E52" s="670">
        <v>142.96447485449315</v>
      </c>
      <c r="F52" s="670">
        <v>141.14871576292492</v>
      </c>
      <c r="G52" s="670">
        <v>33.274318225142757</v>
      </c>
      <c r="H52" s="670">
        <v>16.650115910802285</v>
      </c>
      <c r="I52" s="670">
        <v>28.336044244788905</v>
      </c>
      <c r="J52" s="670">
        <v>11.952681240441688</v>
      </c>
      <c r="S52" s="537"/>
      <c r="T52" s="537"/>
      <c r="U52" s="537"/>
      <c r="V52" s="537"/>
      <c r="W52" s="537"/>
      <c r="X52" s="537"/>
      <c r="Y52" s="537"/>
      <c r="Z52" s="537"/>
    </row>
    <row r="53" spans="2:79" s="17" customFormat="1" ht="35.1" hidden="1" customHeight="1" x14ac:dyDescent="0.35">
      <c r="B53" s="108">
        <v>43690</v>
      </c>
      <c r="C53" s="495">
        <v>702.20235996044801</v>
      </c>
      <c r="D53" s="671">
        <v>248.454961935553</v>
      </c>
      <c r="E53" s="671">
        <v>152.49642341027607</v>
      </c>
      <c r="F53" s="671">
        <v>182.18127899187073</v>
      </c>
      <c r="G53" s="671">
        <v>44.039595644310808</v>
      </c>
      <c r="H53" s="671">
        <v>15.568787223149352</v>
      </c>
      <c r="I53" s="671">
        <v>46.672683238416511</v>
      </c>
      <c r="J53" s="671">
        <v>12.788629516871545</v>
      </c>
      <c r="S53" s="537"/>
      <c r="T53" s="537"/>
      <c r="U53" s="537"/>
      <c r="V53" s="537"/>
      <c r="W53" s="537"/>
      <c r="X53" s="537"/>
      <c r="Y53" s="537"/>
      <c r="Z53" s="537"/>
    </row>
    <row r="54" spans="2:79" s="17" customFormat="1" ht="35.1" hidden="1" customHeight="1" x14ac:dyDescent="0.35">
      <c r="B54" s="107">
        <v>43722</v>
      </c>
      <c r="C54" s="493">
        <v>434.6139491343713</v>
      </c>
      <c r="D54" s="670">
        <v>132.65670345344503</v>
      </c>
      <c r="E54" s="670">
        <v>81.586414460762612</v>
      </c>
      <c r="F54" s="670">
        <v>110.84758427496176</v>
      </c>
      <c r="G54" s="670">
        <v>46.764863678565519</v>
      </c>
      <c r="H54" s="670">
        <v>14.520557792918472</v>
      </c>
      <c r="I54" s="670">
        <v>31.334003985084991</v>
      </c>
      <c r="J54" s="670">
        <v>16.903821488632865</v>
      </c>
      <c r="S54" s="537"/>
      <c r="T54" s="537"/>
      <c r="U54" s="537"/>
      <c r="V54" s="537"/>
      <c r="W54" s="537"/>
      <c r="X54" s="537"/>
      <c r="Y54" s="537"/>
      <c r="Z54" s="537"/>
    </row>
    <row r="55" spans="2:79" s="17" customFormat="1" ht="35.1" hidden="1" customHeight="1" x14ac:dyDescent="0.35">
      <c r="B55" s="108">
        <v>43754</v>
      </c>
      <c r="C55" s="495">
        <v>428.2774405874394</v>
      </c>
      <c r="D55" s="671">
        <v>101.39793065708622</v>
      </c>
      <c r="E55" s="671">
        <v>66.249017206822103</v>
      </c>
      <c r="F55" s="671">
        <v>96.879198436532207</v>
      </c>
      <c r="G55" s="671">
        <v>78.402823166496589</v>
      </c>
      <c r="H55" s="671">
        <v>16.843583214448458</v>
      </c>
      <c r="I55" s="671">
        <v>49.761468213166779</v>
      </c>
      <c r="J55" s="671">
        <v>18.743419692887045</v>
      </c>
      <c r="S55" s="537"/>
      <c r="T55" s="537"/>
      <c r="U55" s="537"/>
      <c r="V55" s="537"/>
      <c r="W55" s="537"/>
      <c r="X55" s="537"/>
      <c r="Y55" s="537"/>
      <c r="Z55" s="537"/>
    </row>
    <row r="56" spans="2:79" s="17" customFormat="1" ht="35.1" hidden="1" customHeight="1" x14ac:dyDescent="0.35">
      <c r="B56" s="107">
        <v>43786</v>
      </c>
      <c r="C56" s="493">
        <v>426.64807830446637</v>
      </c>
      <c r="D56" s="670">
        <v>90.874650408502973</v>
      </c>
      <c r="E56" s="670">
        <v>66.999441999214397</v>
      </c>
      <c r="F56" s="670">
        <v>90.371833545235248</v>
      </c>
      <c r="G56" s="670">
        <v>95.530183528702509</v>
      </c>
      <c r="H56" s="670">
        <v>21.829394957632211</v>
      </c>
      <c r="I56" s="670">
        <v>38.159321157357546</v>
      </c>
      <c r="J56" s="670">
        <v>22.88325270782147</v>
      </c>
      <c r="S56" s="537"/>
      <c r="T56" s="537"/>
      <c r="U56" s="537"/>
      <c r="V56" s="537"/>
      <c r="W56" s="537"/>
      <c r="X56" s="537"/>
      <c r="Y56" s="537"/>
      <c r="Z56" s="537"/>
    </row>
    <row r="57" spans="2:79" s="17" customFormat="1" ht="35.1" hidden="1" customHeight="1" x14ac:dyDescent="0.35">
      <c r="B57" s="108">
        <v>43818</v>
      </c>
      <c r="C57" s="495">
        <v>398.44273979029333</v>
      </c>
      <c r="D57" s="671">
        <v>101.11415048581661</v>
      </c>
      <c r="E57" s="671">
        <v>71.258175992100192</v>
      </c>
      <c r="F57" s="671">
        <v>103.28402964528856</v>
      </c>
      <c r="G57" s="671">
        <v>54.610041774796969</v>
      </c>
      <c r="H57" s="671">
        <v>15.091754404713445</v>
      </c>
      <c r="I57" s="671">
        <v>38.473774225304176</v>
      </c>
      <c r="J57" s="671">
        <v>14.610813262273417</v>
      </c>
      <c r="S57" s="537"/>
      <c r="T57" s="537"/>
      <c r="U57" s="537"/>
      <c r="V57" s="537"/>
      <c r="W57" s="537"/>
      <c r="X57" s="537"/>
      <c r="Y57" s="537"/>
      <c r="Z57" s="537"/>
    </row>
    <row r="58" spans="2:79" s="106" customFormat="1" ht="35.1" hidden="1" customHeight="1" x14ac:dyDescent="0.35">
      <c r="B58" s="168">
        <v>2020</v>
      </c>
      <c r="C58" s="494"/>
      <c r="D58" s="669"/>
      <c r="E58" s="669"/>
      <c r="F58" s="669"/>
      <c r="G58" s="669"/>
      <c r="H58" s="669"/>
      <c r="I58" s="669"/>
      <c r="J58" s="669"/>
      <c r="S58" s="537"/>
      <c r="T58" s="537"/>
      <c r="U58" s="537"/>
      <c r="V58" s="537"/>
      <c r="W58" s="537"/>
      <c r="X58" s="537"/>
      <c r="Y58" s="537"/>
      <c r="Z58" s="537"/>
    </row>
    <row r="59" spans="2:79" s="17" customFormat="1" ht="35.1" hidden="1" customHeight="1" x14ac:dyDescent="0.35">
      <c r="B59" s="107">
        <v>43831</v>
      </c>
      <c r="C59" s="493">
        <v>478.93519879731866</v>
      </c>
      <c r="D59" s="670">
        <v>139.33369936757731</v>
      </c>
      <c r="E59" s="670">
        <v>108.07192468129058</v>
      </c>
      <c r="F59" s="670">
        <v>122.05265936227157</v>
      </c>
      <c r="G59" s="670">
        <v>52.577673973954973</v>
      </c>
      <c r="H59" s="670">
        <v>12.60054291926299</v>
      </c>
      <c r="I59" s="670">
        <v>32.318671917761499</v>
      </c>
      <c r="J59" s="670">
        <v>11.980026575199751</v>
      </c>
      <c r="S59" s="537"/>
      <c r="T59" s="537"/>
      <c r="U59" s="537"/>
      <c r="V59" s="537"/>
      <c r="W59" s="537"/>
      <c r="X59" s="537"/>
      <c r="Y59" s="537"/>
      <c r="Z59" s="537"/>
    </row>
    <row r="60" spans="2:79" s="17" customFormat="1" ht="35.1" hidden="1" customHeight="1" x14ac:dyDescent="0.35">
      <c r="B60" s="108">
        <v>43863</v>
      </c>
      <c r="C60" s="495">
        <v>363.71180698783678</v>
      </c>
      <c r="D60" s="671">
        <v>97.851350258774872</v>
      </c>
      <c r="E60" s="671">
        <v>73.75941460310915</v>
      </c>
      <c r="F60" s="671">
        <v>89.514988299444582</v>
      </c>
      <c r="G60" s="671">
        <v>51.299075731478013</v>
      </c>
      <c r="H60" s="671">
        <v>12.217903942908116</v>
      </c>
      <c r="I60" s="671">
        <v>29.01067386022379</v>
      </c>
      <c r="J60" s="671">
        <v>10.058400291898273</v>
      </c>
      <c r="S60" s="537"/>
      <c r="T60" s="537"/>
      <c r="U60" s="537"/>
      <c r="V60" s="537"/>
      <c r="W60" s="537"/>
      <c r="X60" s="537"/>
      <c r="Y60" s="537"/>
      <c r="Z60" s="537"/>
    </row>
    <row r="61" spans="2:79" s="17" customFormat="1" ht="35.1" hidden="1" customHeight="1" x14ac:dyDescent="0.35">
      <c r="B61" s="107">
        <v>43895</v>
      </c>
      <c r="C61" s="493">
        <v>155.07912807800923</v>
      </c>
      <c r="D61" s="670">
        <v>34.57635535618585</v>
      </c>
      <c r="E61" s="670">
        <v>32.843095624134534</v>
      </c>
      <c r="F61" s="670">
        <v>36.330137697279284</v>
      </c>
      <c r="G61" s="670">
        <v>29.852460608059989</v>
      </c>
      <c r="H61" s="670">
        <v>6.1805591761228422</v>
      </c>
      <c r="I61" s="670">
        <v>10.368486533705843</v>
      </c>
      <c r="J61" s="670">
        <v>4.9280330825208996</v>
      </c>
      <c r="S61" s="537"/>
      <c r="T61" s="537"/>
      <c r="U61" s="537"/>
      <c r="V61" s="537"/>
      <c r="W61" s="537"/>
      <c r="X61" s="537"/>
      <c r="Y61" s="537"/>
      <c r="Z61" s="537"/>
    </row>
    <row r="62" spans="2:79" s="17" customFormat="1" ht="35.1" hidden="1" customHeight="1" x14ac:dyDescent="0.35">
      <c r="B62" s="108">
        <v>43927</v>
      </c>
      <c r="C62" s="495">
        <v>0</v>
      </c>
      <c r="D62" s="671">
        <v>0</v>
      </c>
      <c r="E62" s="671">
        <v>0</v>
      </c>
      <c r="F62" s="671">
        <v>0</v>
      </c>
      <c r="G62" s="671">
        <v>0</v>
      </c>
      <c r="H62" s="671">
        <v>0</v>
      </c>
      <c r="I62" s="671">
        <v>0</v>
      </c>
      <c r="J62" s="671">
        <v>0</v>
      </c>
      <c r="S62" s="537"/>
      <c r="T62" s="537"/>
      <c r="U62" s="537"/>
      <c r="V62" s="537"/>
      <c r="W62" s="537"/>
      <c r="X62" s="537"/>
      <c r="Y62" s="537"/>
      <c r="Z62" s="537"/>
    </row>
    <row r="63" spans="2:79" s="17" customFormat="1" ht="35.1" hidden="1" customHeight="1" x14ac:dyDescent="0.35">
      <c r="B63" s="107">
        <v>43959</v>
      </c>
      <c r="C63" s="493">
        <v>0</v>
      </c>
      <c r="D63" s="670">
        <v>0</v>
      </c>
      <c r="E63" s="670">
        <v>0</v>
      </c>
      <c r="F63" s="670">
        <v>0</v>
      </c>
      <c r="G63" s="670">
        <v>0</v>
      </c>
      <c r="H63" s="670">
        <v>0</v>
      </c>
      <c r="I63" s="670">
        <v>0</v>
      </c>
      <c r="J63" s="670">
        <v>0</v>
      </c>
      <c r="S63" s="537"/>
      <c r="T63" s="537"/>
      <c r="U63" s="537"/>
      <c r="V63" s="537"/>
      <c r="W63" s="537"/>
      <c r="X63" s="537"/>
      <c r="Y63" s="537"/>
      <c r="Z63" s="537"/>
    </row>
    <row r="64" spans="2:79" s="17" customFormat="1" ht="35.1" hidden="1" customHeight="1" x14ac:dyDescent="0.35">
      <c r="B64" s="108">
        <v>43991</v>
      </c>
      <c r="C64" s="495">
        <v>15.672923682390524</v>
      </c>
      <c r="D64" s="671">
        <v>7.8922231394177462</v>
      </c>
      <c r="E64" s="671">
        <v>0.64867100961822111</v>
      </c>
      <c r="F64" s="671">
        <v>5.0832948030523273</v>
      </c>
      <c r="G64" s="671">
        <v>0.61377900862084001</v>
      </c>
      <c r="H64" s="671">
        <v>0.266702139141265</v>
      </c>
      <c r="I64" s="671">
        <v>1.0602013663279481</v>
      </c>
      <c r="J64" s="671">
        <v>0.10805221621217576</v>
      </c>
      <c r="S64" s="537"/>
      <c r="T64" s="537"/>
      <c r="U64" s="537"/>
      <c r="V64" s="537"/>
      <c r="W64" s="537"/>
      <c r="X64" s="537"/>
      <c r="Y64" s="537"/>
      <c r="Z64" s="537"/>
    </row>
    <row r="65" spans="2:26" s="17" customFormat="1" ht="35.1" hidden="1" customHeight="1" x14ac:dyDescent="0.35">
      <c r="B65" s="107">
        <v>44023</v>
      </c>
      <c r="C65" s="493">
        <v>21.047684932215205</v>
      </c>
      <c r="D65" s="670">
        <v>9.5343938922611073</v>
      </c>
      <c r="E65" s="670">
        <v>0.76298886517341369</v>
      </c>
      <c r="F65" s="670">
        <v>7.6241698748046094</v>
      </c>
      <c r="G65" s="670">
        <v>0.90080173091315907</v>
      </c>
      <c r="H65" s="670">
        <v>0.35659866706663867</v>
      </c>
      <c r="I65" s="670">
        <v>1.6815708158759493</v>
      </c>
      <c r="J65" s="670">
        <v>0.18716108612032745</v>
      </c>
      <c r="S65" s="537"/>
      <c r="T65" s="537"/>
      <c r="U65" s="537"/>
      <c r="V65" s="537"/>
      <c r="W65" s="537"/>
      <c r="X65" s="537"/>
      <c r="Y65" s="537"/>
      <c r="Z65" s="537"/>
    </row>
    <row r="66" spans="2:26" s="17" customFormat="1" ht="35.1" hidden="1" customHeight="1" x14ac:dyDescent="0.35">
      <c r="B66" s="108">
        <v>44055</v>
      </c>
      <c r="C66" s="495">
        <v>22.388304582016204</v>
      </c>
      <c r="D66" s="671">
        <v>11.676656528417931</v>
      </c>
      <c r="E66" s="671">
        <v>0.72169927191551664</v>
      </c>
      <c r="F66" s="671">
        <v>6.6843223425440783</v>
      </c>
      <c r="G66" s="671">
        <v>0.72598716413141118</v>
      </c>
      <c r="H66" s="671">
        <v>0.30750250023842962</v>
      </c>
      <c r="I66" s="671">
        <v>1.628612244215591</v>
      </c>
      <c r="J66" s="671">
        <v>0.64352453055324577</v>
      </c>
      <c r="S66" s="537"/>
      <c r="T66" s="537"/>
      <c r="U66" s="537"/>
      <c r="V66" s="537"/>
      <c r="W66" s="537"/>
      <c r="X66" s="537"/>
      <c r="Y66" s="537"/>
      <c r="Z66" s="537"/>
    </row>
    <row r="67" spans="2:26" s="17" customFormat="1" ht="35.1" hidden="1" customHeight="1" x14ac:dyDescent="0.35">
      <c r="B67" s="107">
        <v>44087</v>
      </c>
      <c r="C67" s="493">
        <v>30.522570212256664</v>
      </c>
      <c r="D67" s="670">
        <v>15.087152234219992</v>
      </c>
      <c r="E67" s="670">
        <v>0.64663203479662723</v>
      </c>
      <c r="F67" s="670">
        <v>10.083723409897654</v>
      </c>
      <c r="G67" s="670">
        <v>0.8245026987012738</v>
      </c>
      <c r="H67" s="670">
        <v>0.23554615125045103</v>
      </c>
      <c r="I67" s="670">
        <v>2.3192852162147943</v>
      </c>
      <c r="J67" s="670">
        <v>1.3257284671758698</v>
      </c>
      <c r="S67" s="537"/>
      <c r="T67" s="537"/>
      <c r="U67" s="537"/>
      <c r="V67" s="537"/>
      <c r="W67" s="537"/>
      <c r="X67" s="537"/>
      <c r="Y67" s="537"/>
      <c r="Z67" s="537"/>
    </row>
    <row r="68" spans="2:26" s="17" customFormat="1" ht="35.1" hidden="1" customHeight="1" x14ac:dyDescent="0.35">
      <c r="B68" s="108">
        <v>44119</v>
      </c>
      <c r="C68" s="495">
        <v>44.32392109284627</v>
      </c>
      <c r="D68" s="671">
        <v>21.14886346221865</v>
      </c>
      <c r="E68" s="671">
        <v>1.185465607651893</v>
      </c>
      <c r="F68" s="671">
        <v>16.365544555158515</v>
      </c>
      <c r="G68" s="671">
        <v>1.276830661234033</v>
      </c>
      <c r="H68" s="671">
        <v>0.46660222106749694</v>
      </c>
      <c r="I68" s="671">
        <v>1.8749721321330761</v>
      </c>
      <c r="J68" s="671">
        <v>2.0056424533826074</v>
      </c>
      <c r="S68" s="537"/>
      <c r="T68" s="537"/>
      <c r="U68" s="537"/>
      <c r="V68" s="537"/>
      <c r="W68" s="537"/>
      <c r="X68" s="537"/>
      <c r="Y68" s="537"/>
      <c r="Z68" s="537"/>
    </row>
    <row r="69" spans="2:26" s="17" customFormat="1" ht="35.1" hidden="1" customHeight="1" x14ac:dyDescent="0.35">
      <c r="B69" s="107">
        <v>44151</v>
      </c>
      <c r="C69" s="493">
        <v>49.16466895225561</v>
      </c>
      <c r="D69" s="670">
        <v>26.256013603248569</v>
      </c>
      <c r="E69" s="670">
        <v>1.7825607335114224</v>
      </c>
      <c r="F69" s="670">
        <v>15.683849238520262</v>
      </c>
      <c r="G69" s="670">
        <v>1.5959133316114402</v>
      </c>
      <c r="H69" s="670">
        <v>0.68579704469975511</v>
      </c>
      <c r="I69" s="670">
        <v>2.0836888426838702</v>
      </c>
      <c r="J69" s="670">
        <v>1.0768461579802904</v>
      </c>
      <c r="S69" s="537"/>
      <c r="T69" s="537"/>
      <c r="U69" s="537"/>
      <c r="V69" s="537"/>
      <c r="W69" s="537"/>
      <c r="X69" s="537"/>
      <c r="Y69" s="537"/>
      <c r="Z69" s="537"/>
    </row>
    <row r="70" spans="2:26" s="17" customFormat="1" ht="35.1" hidden="1" customHeight="1" x14ac:dyDescent="0.35">
      <c r="B70" s="108">
        <v>44183</v>
      </c>
      <c r="C70" s="495">
        <v>59.064279669076292</v>
      </c>
      <c r="D70" s="671">
        <v>28.306733126451199</v>
      </c>
      <c r="E70" s="671">
        <v>1.8613657113052964</v>
      </c>
      <c r="F70" s="671">
        <v>20.296100103494389</v>
      </c>
      <c r="G70" s="671">
        <v>2.2390059190993798</v>
      </c>
      <c r="H70" s="671">
        <v>1.0192777427131439</v>
      </c>
      <c r="I70" s="671">
        <v>3.7916373289566767</v>
      </c>
      <c r="J70" s="671">
        <v>1.5501597370562061</v>
      </c>
      <c r="S70" s="537"/>
      <c r="T70" s="537"/>
      <c r="U70" s="537"/>
      <c r="V70" s="537"/>
      <c r="W70" s="537"/>
      <c r="X70" s="537"/>
      <c r="Y70" s="537"/>
      <c r="Z70" s="537"/>
    </row>
    <row r="71" spans="2:26" s="106" customFormat="1" ht="35.1" hidden="1" customHeight="1" x14ac:dyDescent="0.35">
      <c r="B71" s="168">
        <v>2021</v>
      </c>
      <c r="C71" s="494"/>
      <c r="D71" s="669"/>
      <c r="E71" s="669"/>
      <c r="F71" s="669"/>
      <c r="G71" s="669"/>
      <c r="H71" s="669"/>
      <c r="I71" s="669"/>
      <c r="J71" s="669"/>
      <c r="S71" s="537"/>
      <c r="T71" s="537"/>
      <c r="U71" s="537"/>
      <c r="V71" s="537"/>
      <c r="W71" s="537"/>
      <c r="X71" s="537"/>
      <c r="Y71" s="537"/>
      <c r="Z71" s="537"/>
    </row>
    <row r="72" spans="2:26" s="17" customFormat="1" ht="35.1" hidden="1" customHeight="1" x14ac:dyDescent="0.35">
      <c r="B72" s="107">
        <v>44197</v>
      </c>
      <c r="C72" s="493">
        <v>66.770102146091986</v>
      </c>
      <c r="D72" s="670">
        <v>36.204082012202761</v>
      </c>
      <c r="E72" s="670">
        <v>2.8440601181675449</v>
      </c>
      <c r="F72" s="670">
        <v>20.080527820637204</v>
      </c>
      <c r="G72" s="670">
        <v>1.7371697071554293</v>
      </c>
      <c r="H72" s="670">
        <v>0.93387764820609387</v>
      </c>
      <c r="I72" s="670">
        <v>3.6065720951944731</v>
      </c>
      <c r="J72" s="670">
        <v>1.3638127445284804</v>
      </c>
      <c r="S72" s="537"/>
      <c r="T72" s="537"/>
      <c r="U72" s="537"/>
      <c r="V72" s="537"/>
      <c r="W72" s="537"/>
      <c r="X72" s="537"/>
      <c r="Y72" s="537"/>
      <c r="Z72" s="537"/>
    </row>
    <row r="73" spans="2:26" s="17" customFormat="1" ht="35.1" hidden="1" customHeight="1" x14ac:dyDescent="0.35">
      <c r="B73" s="108">
        <v>44229</v>
      </c>
      <c r="C73" s="495">
        <v>55.509342183000079</v>
      </c>
      <c r="D73" s="671">
        <v>28.445966690244237</v>
      </c>
      <c r="E73" s="671">
        <v>2.280435015379946</v>
      </c>
      <c r="F73" s="671">
        <v>16.975885169415335</v>
      </c>
      <c r="G73" s="671">
        <v>1.909314770056685</v>
      </c>
      <c r="H73" s="671">
        <v>0.84245275824247634</v>
      </c>
      <c r="I73" s="671">
        <v>3.6435401192786334</v>
      </c>
      <c r="J73" s="671">
        <v>1.411747660382765</v>
      </c>
      <c r="S73" s="537"/>
      <c r="T73" s="537"/>
      <c r="U73" s="537"/>
      <c r="V73" s="537"/>
      <c r="W73" s="537"/>
      <c r="X73" s="537"/>
      <c r="Y73" s="537"/>
      <c r="Z73" s="537"/>
    </row>
    <row r="74" spans="2:26" s="17" customFormat="1" ht="35.1" hidden="1" customHeight="1" x14ac:dyDescent="0.35">
      <c r="B74" s="107">
        <v>44261</v>
      </c>
      <c r="C74" s="493">
        <v>73.811008649995557</v>
      </c>
      <c r="D74" s="670">
        <v>34.05562648841191</v>
      </c>
      <c r="E74" s="670">
        <v>3.2592410778161121</v>
      </c>
      <c r="F74" s="670">
        <v>26.118384445510138</v>
      </c>
      <c r="G74" s="670">
        <v>2.7999984796980737</v>
      </c>
      <c r="H74" s="670">
        <v>1.3541757415042543</v>
      </c>
      <c r="I74" s="670">
        <v>4.5971288498424308</v>
      </c>
      <c r="J74" s="670">
        <v>1.6264535672126366</v>
      </c>
      <c r="S74" s="537"/>
      <c r="T74" s="537"/>
      <c r="U74" s="537"/>
      <c r="V74" s="537"/>
      <c r="W74" s="537"/>
      <c r="X74" s="537"/>
      <c r="Y74" s="537"/>
      <c r="Z74" s="537"/>
    </row>
    <row r="75" spans="2:26" s="17" customFormat="1" ht="35.1" hidden="1" customHeight="1" x14ac:dyDescent="0.35">
      <c r="B75" s="108">
        <v>44293</v>
      </c>
      <c r="C75" s="495">
        <v>71.423500250104752</v>
      </c>
      <c r="D75" s="671">
        <v>32.739965076128875</v>
      </c>
      <c r="E75" s="671">
        <v>3.0438222909661232</v>
      </c>
      <c r="F75" s="671">
        <v>25.039523399542087</v>
      </c>
      <c r="G75" s="671">
        <v>3.1159027313453227</v>
      </c>
      <c r="H75" s="671">
        <v>1.6065959875752283</v>
      </c>
      <c r="I75" s="671">
        <v>4.4251181914457884</v>
      </c>
      <c r="J75" s="671">
        <v>1.4525725731013237</v>
      </c>
      <c r="S75" s="537"/>
      <c r="T75" s="537"/>
      <c r="U75" s="537"/>
      <c r="V75" s="537"/>
      <c r="W75" s="537"/>
      <c r="X75" s="537"/>
      <c r="Y75" s="537"/>
      <c r="Z75" s="537"/>
    </row>
    <row r="76" spans="2:26" s="17" customFormat="1" ht="35.1" hidden="1" customHeight="1" x14ac:dyDescent="0.35">
      <c r="B76" s="107">
        <v>44325</v>
      </c>
      <c r="C76" s="493">
        <v>94.799857135675239</v>
      </c>
      <c r="D76" s="670">
        <v>43.028083862035707</v>
      </c>
      <c r="E76" s="670">
        <v>10.713735832847876</v>
      </c>
      <c r="F76" s="670">
        <v>27.292850393452817</v>
      </c>
      <c r="G76" s="670">
        <v>4.0965117494679015</v>
      </c>
      <c r="H76" s="670">
        <v>2.2313324886751986</v>
      </c>
      <c r="I76" s="670">
        <v>4.6981043755856344</v>
      </c>
      <c r="J76" s="670">
        <v>2.7392384336101081</v>
      </c>
      <c r="S76" s="537"/>
      <c r="T76" s="537"/>
      <c r="U76" s="537"/>
      <c r="V76" s="537"/>
      <c r="W76" s="537"/>
      <c r="X76" s="537"/>
      <c r="Y76" s="537"/>
      <c r="Z76" s="537"/>
    </row>
    <row r="77" spans="2:26" s="17" customFormat="1" ht="35.1" hidden="1" customHeight="1" x14ac:dyDescent="0.35">
      <c r="B77" s="108">
        <v>44357</v>
      </c>
      <c r="C77" s="495">
        <v>158.13536520261101</v>
      </c>
      <c r="D77" s="671">
        <v>64.167074561816037</v>
      </c>
      <c r="E77" s="671">
        <v>33.416700592418636</v>
      </c>
      <c r="F77" s="671">
        <v>42.453079790834806</v>
      </c>
      <c r="G77" s="671">
        <v>6.4180103079533701</v>
      </c>
      <c r="H77" s="671">
        <v>3.8694419121135408</v>
      </c>
      <c r="I77" s="671">
        <v>5.6675050313831603</v>
      </c>
      <c r="J77" s="671">
        <v>2.1435530060914632</v>
      </c>
      <c r="S77" s="537"/>
      <c r="T77" s="537"/>
      <c r="U77" s="537"/>
      <c r="V77" s="537"/>
      <c r="W77" s="537"/>
      <c r="X77" s="537"/>
      <c r="Y77" s="537"/>
      <c r="Z77" s="537"/>
    </row>
    <row r="78" spans="2:26" s="17" customFormat="1" ht="35.1" hidden="1" customHeight="1" x14ac:dyDescent="0.35">
      <c r="B78" s="107">
        <v>44389</v>
      </c>
      <c r="C78" s="493">
        <v>260.91599821586919</v>
      </c>
      <c r="D78" s="670">
        <v>113.37993105223677</v>
      </c>
      <c r="E78" s="670">
        <v>48.488064598876932</v>
      </c>
      <c r="F78" s="670">
        <v>68.876068840494</v>
      </c>
      <c r="G78" s="670">
        <v>9.9587335363412635</v>
      </c>
      <c r="H78" s="670">
        <v>6.7569835290561544</v>
      </c>
      <c r="I78" s="670">
        <v>9.9979480899754982</v>
      </c>
      <c r="J78" s="670">
        <v>3.4582685688885775</v>
      </c>
      <c r="S78" s="537"/>
      <c r="T78" s="537"/>
      <c r="U78" s="537"/>
      <c r="V78" s="537"/>
      <c r="W78" s="537"/>
      <c r="X78" s="537"/>
      <c r="Y78" s="537"/>
      <c r="Z78" s="537"/>
    </row>
    <row r="79" spans="2:26" s="17" customFormat="1" ht="35.1" hidden="1" customHeight="1" x14ac:dyDescent="0.35">
      <c r="B79" s="108">
        <v>44421</v>
      </c>
      <c r="C79" s="495">
        <v>383.89781581020401</v>
      </c>
      <c r="D79" s="671">
        <v>175.34559151752916</v>
      </c>
      <c r="E79" s="671">
        <v>64.382658871372485</v>
      </c>
      <c r="F79" s="671">
        <v>94.079911939969406</v>
      </c>
      <c r="G79" s="671">
        <v>15.053800689228456</v>
      </c>
      <c r="H79" s="671">
        <v>9.0424598237529938</v>
      </c>
      <c r="I79" s="671">
        <v>18.508952640234043</v>
      </c>
      <c r="J79" s="671">
        <v>7.4844403281174721</v>
      </c>
      <c r="S79" s="537"/>
      <c r="T79" s="537"/>
      <c r="U79" s="537"/>
      <c r="V79" s="537"/>
      <c r="W79" s="537"/>
      <c r="X79" s="537"/>
      <c r="Y79" s="537"/>
      <c r="Z79" s="537"/>
    </row>
    <row r="80" spans="2:26" s="17" customFormat="1" ht="35.1" hidden="1" customHeight="1" x14ac:dyDescent="0.35">
      <c r="B80" s="107">
        <v>44453</v>
      </c>
      <c r="C80" s="493">
        <v>319.58823843207529</v>
      </c>
      <c r="D80" s="670">
        <v>98.641253974084393</v>
      </c>
      <c r="E80" s="670">
        <v>50.084697717520271</v>
      </c>
      <c r="F80" s="670">
        <v>134.69781446836402</v>
      </c>
      <c r="G80" s="670">
        <v>13.913966982486336</v>
      </c>
      <c r="H80" s="670">
        <v>5.2031332260509719</v>
      </c>
      <c r="I80" s="670">
        <v>12.219243802439616</v>
      </c>
      <c r="J80" s="670">
        <v>4.8281282611296685</v>
      </c>
      <c r="S80" s="537"/>
      <c r="T80" s="537"/>
      <c r="U80" s="537"/>
      <c r="V80" s="537"/>
      <c r="W80" s="537"/>
      <c r="X80" s="537"/>
      <c r="Y80" s="537"/>
      <c r="Z80" s="537"/>
    </row>
    <row r="81" spans="2:26" s="17" customFormat="1" ht="35.1" hidden="1" customHeight="1" x14ac:dyDescent="0.35">
      <c r="B81" s="108">
        <v>44485</v>
      </c>
      <c r="C81" s="495">
        <v>322.38027603547027</v>
      </c>
      <c r="D81" s="671">
        <v>84.95807558514656</v>
      </c>
      <c r="E81" s="671">
        <v>53.358603297811598</v>
      </c>
      <c r="F81" s="671">
        <v>134.781068262406</v>
      </c>
      <c r="G81" s="671">
        <v>25.918108381374903</v>
      </c>
      <c r="H81" s="671">
        <v>5.483754621734878</v>
      </c>
      <c r="I81" s="671">
        <v>12.720772979300499</v>
      </c>
      <c r="J81" s="671">
        <v>5.1598929076958271</v>
      </c>
      <c r="S81" s="537"/>
      <c r="T81" s="537"/>
      <c r="U81" s="537"/>
      <c r="V81" s="537"/>
      <c r="W81" s="537"/>
      <c r="X81" s="537"/>
      <c r="Y81" s="537"/>
      <c r="Z81" s="537"/>
    </row>
    <row r="82" spans="2:26" s="17" customFormat="1" ht="35.1" hidden="1" customHeight="1" x14ac:dyDescent="0.35">
      <c r="B82" s="107">
        <v>44517</v>
      </c>
      <c r="C82" s="493">
        <v>302.71843508648845</v>
      </c>
      <c r="D82" s="670">
        <v>71.84048313974948</v>
      </c>
      <c r="E82" s="670">
        <v>44.038478456992245</v>
      </c>
      <c r="F82" s="670">
        <v>124.88946942271198</v>
      </c>
      <c r="G82" s="670">
        <v>34.217679594204142</v>
      </c>
      <c r="H82" s="670">
        <v>6.5662618553135932</v>
      </c>
      <c r="I82" s="670">
        <v>17.000214042676401</v>
      </c>
      <c r="J82" s="670">
        <v>4.1658485748406058</v>
      </c>
      <c r="S82" s="537"/>
      <c r="T82" s="537"/>
      <c r="U82" s="537"/>
      <c r="V82" s="537"/>
      <c r="W82" s="537"/>
      <c r="X82" s="537"/>
      <c r="Y82" s="537"/>
      <c r="Z82" s="537"/>
    </row>
    <row r="83" spans="2:26" s="17" customFormat="1" ht="35.1" hidden="1" customHeight="1" x14ac:dyDescent="0.35">
      <c r="B83" s="108">
        <v>44549</v>
      </c>
      <c r="C83" s="495">
        <v>248.72411916491052</v>
      </c>
      <c r="D83" s="671">
        <v>81.420524587995843</v>
      </c>
      <c r="E83" s="671">
        <v>45.950315461405012</v>
      </c>
      <c r="F83" s="671">
        <v>75.191970747476987</v>
      </c>
      <c r="G83" s="671">
        <v>22.914897222241219</v>
      </c>
      <c r="H83" s="671">
        <v>5.6116187365145551</v>
      </c>
      <c r="I83" s="671">
        <v>13.138606315350369</v>
      </c>
      <c r="J83" s="671">
        <v>4.4961860939265499</v>
      </c>
      <c r="S83" s="537"/>
      <c r="T83" s="537"/>
      <c r="U83" s="537"/>
      <c r="V83" s="537"/>
      <c r="W83" s="537"/>
      <c r="X83" s="537"/>
      <c r="Y83" s="537"/>
      <c r="Z83" s="537"/>
    </row>
    <row r="84" spans="2:26" s="106" customFormat="1" ht="35.1" hidden="1" customHeight="1" x14ac:dyDescent="0.35">
      <c r="B84" s="168">
        <v>2022</v>
      </c>
      <c r="C84" s="494"/>
      <c r="D84" s="669"/>
      <c r="E84" s="669"/>
      <c r="F84" s="669"/>
      <c r="G84" s="669"/>
      <c r="H84" s="669"/>
      <c r="I84" s="669"/>
      <c r="J84" s="669"/>
      <c r="S84" s="537"/>
      <c r="T84" s="537"/>
      <c r="U84" s="537"/>
      <c r="V84" s="537"/>
      <c r="W84" s="537"/>
      <c r="X84" s="537"/>
      <c r="Y84" s="537"/>
      <c r="Z84" s="537"/>
    </row>
    <row r="85" spans="2:26" s="17" customFormat="1" ht="35.1" hidden="1" customHeight="1" x14ac:dyDescent="0.35">
      <c r="B85" s="107">
        <v>44562</v>
      </c>
      <c r="C85" s="493">
        <v>211.60000000000002</v>
      </c>
      <c r="D85" s="670">
        <v>75.2</v>
      </c>
      <c r="E85" s="670">
        <v>39.6</v>
      </c>
      <c r="F85" s="670">
        <v>58.8</v>
      </c>
      <c r="G85" s="670">
        <v>19.8</v>
      </c>
      <c r="H85" s="670">
        <v>4.5</v>
      </c>
      <c r="I85" s="670">
        <v>10.4</v>
      </c>
      <c r="J85" s="670">
        <v>3.3</v>
      </c>
      <c r="S85" s="537"/>
      <c r="T85" s="537"/>
      <c r="U85" s="537"/>
      <c r="V85" s="537"/>
      <c r="W85" s="537"/>
      <c r="X85" s="537"/>
      <c r="Y85" s="537"/>
      <c r="Z85" s="537"/>
    </row>
    <row r="86" spans="2:26" s="17" customFormat="1" ht="35.1" hidden="1" customHeight="1" x14ac:dyDescent="0.35">
      <c r="B86" s="108">
        <v>44594</v>
      </c>
      <c r="C86" s="495">
        <v>187.5</v>
      </c>
      <c r="D86" s="671">
        <v>64.099999999999994</v>
      </c>
      <c r="E86" s="671">
        <v>34.799999999999997</v>
      </c>
      <c r="F86" s="671">
        <v>55.2</v>
      </c>
      <c r="G86" s="671">
        <v>15.1</v>
      </c>
      <c r="H86" s="671">
        <v>4.0999999999999996</v>
      </c>
      <c r="I86" s="671">
        <v>10.9</v>
      </c>
      <c r="J86" s="671">
        <v>3.3</v>
      </c>
      <c r="S86" s="537"/>
      <c r="T86" s="537"/>
      <c r="U86" s="537"/>
      <c r="V86" s="537"/>
      <c r="W86" s="537"/>
      <c r="X86" s="537"/>
      <c r="Y86" s="537"/>
      <c r="Z86" s="537"/>
    </row>
    <row r="87" spans="2:26" s="17" customFormat="1" ht="35.1" hidden="1" customHeight="1" x14ac:dyDescent="0.35">
      <c r="B87" s="107">
        <v>44626</v>
      </c>
      <c r="C87" s="493">
        <v>375</v>
      </c>
      <c r="D87" s="670">
        <v>93.1</v>
      </c>
      <c r="E87" s="670">
        <v>111.4</v>
      </c>
      <c r="F87" s="670">
        <v>96.7</v>
      </c>
      <c r="G87" s="670">
        <v>36.1</v>
      </c>
      <c r="H87" s="670">
        <v>10</v>
      </c>
      <c r="I87" s="670">
        <v>21.1</v>
      </c>
      <c r="J87" s="670">
        <v>6.6</v>
      </c>
      <c r="S87" s="537"/>
      <c r="T87" s="537"/>
      <c r="U87" s="537"/>
      <c r="V87" s="537"/>
      <c r="W87" s="537"/>
      <c r="X87" s="537"/>
      <c r="Y87" s="537"/>
      <c r="Z87" s="537"/>
    </row>
    <row r="88" spans="2:26" s="17" customFormat="1" ht="35.1" hidden="1" customHeight="1" x14ac:dyDescent="0.35">
      <c r="B88" s="108">
        <v>44658</v>
      </c>
      <c r="C88" s="495">
        <v>272</v>
      </c>
      <c r="D88" s="671">
        <v>72.7</v>
      </c>
      <c r="E88" s="671">
        <v>38.5</v>
      </c>
      <c r="F88" s="671">
        <v>79.599999999999994</v>
      </c>
      <c r="G88" s="671">
        <v>41.4</v>
      </c>
      <c r="H88" s="671">
        <v>8.9</v>
      </c>
      <c r="I88" s="671">
        <v>23.6</v>
      </c>
      <c r="J88" s="671">
        <v>7.3</v>
      </c>
      <c r="S88" s="537"/>
      <c r="T88" s="537"/>
      <c r="U88" s="537"/>
      <c r="V88" s="537"/>
      <c r="W88" s="537"/>
      <c r="X88" s="537"/>
      <c r="Y88" s="537"/>
      <c r="Z88" s="537"/>
    </row>
    <row r="89" spans="2:26" s="17" customFormat="1" ht="35.1" hidden="1" customHeight="1" x14ac:dyDescent="0.35">
      <c r="B89" s="107">
        <v>44690</v>
      </c>
      <c r="C89" s="493">
        <v>423.29999999999995</v>
      </c>
      <c r="D89" s="670">
        <v>118.5</v>
      </c>
      <c r="E89" s="670">
        <v>95.5</v>
      </c>
      <c r="F89" s="670">
        <v>111.6</v>
      </c>
      <c r="G89" s="670">
        <v>44</v>
      </c>
      <c r="H89" s="670">
        <v>12.6</v>
      </c>
      <c r="I89" s="670">
        <v>31.4</v>
      </c>
      <c r="J89" s="670">
        <v>9.6999999999999993</v>
      </c>
      <c r="S89" s="537"/>
      <c r="T89" s="537"/>
      <c r="U89" s="537"/>
      <c r="V89" s="537"/>
      <c r="W89" s="537"/>
      <c r="X89" s="537"/>
      <c r="Y89" s="537"/>
      <c r="Z89" s="537"/>
    </row>
    <row r="90" spans="2:26" s="17" customFormat="1" ht="35.1" hidden="1" customHeight="1" x14ac:dyDescent="0.35">
      <c r="B90" s="108">
        <v>44722</v>
      </c>
      <c r="C90" s="495">
        <v>419.5</v>
      </c>
      <c r="D90" s="671">
        <v>108.7</v>
      </c>
      <c r="E90" s="671">
        <v>93.6</v>
      </c>
      <c r="F90" s="671">
        <v>130.4</v>
      </c>
      <c r="G90" s="671">
        <v>34.200000000000003</v>
      </c>
      <c r="H90" s="671">
        <v>14.5</v>
      </c>
      <c r="I90" s="671">
        <v>29</v>
      </c>
      <c r="J90" s="671">
        <v>9.1</v>
      </c>
      <c r="S90" s="537"/>
      <c r="T90" s="537"/>
      <c r="U90" s="537"/>
      <c r="V90" s="537"/>
      <c r="W90" s="537"/>
      <c r="X90" s="537"/>
      <c r="Y90" s="537"/>
      <c r="Z90" s="537"/>
    </row>
    <row r="91" spans="2:26" s="17" customFormat="1" ht="35.1" hidden="1" customHeight="1" x14ac:dyDescent="0.35">
      <c r="B91" s="107">
        <v>44754</v>
      </c>
      <c r="C91" s="493">
        <v>570.29999999999995</v>
      </c>
      <c r="D91" s="670">
        <v>177.6</v>
      </c>
      <c r="E91" s="670">
        <v>134</v>
      </c>
      <c r="F91" s="670">
        <v>161.69999999999999</v>
      </c>
      <c r="G91" s="670">
        <v>29.2</v>
      </c>
      <c r="H91" s="670">
        <v>18.2</v>
      </c>
      <c r="I91" s="670">
        <v>37.700000000000003</v>
      </c>
      <c r="J91" s="670">
        <v>11.9</v>
      </c>
      <c r="S91" s="537"/>
      <c r="T91" s="537"/>
      <c r="U91" s="537"/>
      <c r="V91" s="537"/>
      <c r="W91" s="537"/>
      <c r="X91" s="537"/>
      <c r="Y91" s="537"/>
      <c r="Z91" s="537"/>
    </row>
    <row r="92" spans="2:26" s="17" customFormat="1" ht="35.1" hidden="1" customHeight="1" x14ac:dyDescent="0.35">
      <c r="B92" s="108">
        <v>44786</v>
      </c>
      <c r="C92" s="495">
        <v>715.5</v>
      </c>
      <c r="D92" s="671">
        <v>230.7</v>
      </c>
      <c r="E92" s="671">
        <v>180.7</v>
      </c>
      <c r="F92" s="671">
        <v>185.7</v>
      </c>
      <c r="G92" s="671">
        <v>41.2</v>
      </c>
      <c r="H92" s="671">
        <v>15.4</v>
      </c>
      <c r="I92" s="671">
        <v>49.5</v>
      </c>
      <c r="J92" s="671">
        <v>12.3</v>
      </c>
      <c r="S92" s="537"/>
      <c r="T92" s="537"/>
      <c r="U92" s="537"/>
      <c r="V92" s="537"/>
      <c r="W92" s="537"/>
      <c r="X92" s="537"/>
      <c r="Y92" s="537"/>
      <c r="Z92" s="537"/>
    </row>
    <row r="93" spans="2:26" s="17" customFormat="1" ht="35.1" hidden="1" customHeight="1" x14ac:dyDescent="0.35">
      <c r="B93" s="107">
        <v>44818</v>
      </c>
      <c r="C93" s="493">
        <v>487.9</v>
      </c>
      <c r="D93" s="670">
        <v>131</v>
      </c>
      <c r="E93" s="670">
        <v>107</v>
      </c>
      <c r="F93" s="670">
        <v>139</v>
      </c>
      <c r="G93" s="670">
        <v>43.4</v>
      </c>
      <c r="H93" s="670">
        <v>14.8</v>
      </c>
      <c r="I93" s="670">
        <v>39.4</v>
      </c>
      <c r="J93" s="670">
        <v>13.3</v>
      </c>
      <c r="S93" s="537"/>
      <c r="T93" s="537"/>
      <c r="U93" s="537"/>
      <c r="V93" s="537"/>
      <c r="W93" s="537"/>
      <c r="X93" s="537"/>
      <c r="Y93" s="537"/>
      <c r="Z93" s="537"/>
    </row>
    <row r="94" spans="2:26" s="17" customFormat="1" ht="35.1" hidden="1" customHeight="1" x14ac:dyDescent="0.35">
      <c r="B94" s="108">
        <v>44850</v>
      </c>
      <c r="C94" s="495">
        <v>482.82844993199444</v>
      </c>
      <c r="D94" s="671">
        <v>111.9563</v>
      </c>
      <c r="E94" s="671">
        <v>90.234099999999998</v>
      </c>
      <c r="F94" s="671">
        <v>124.68300000000001</v>
      </c>
      <c r="G94" s="671">
        <v>70.664283999999995</v>
      </c>
      <c r="H94" s="671">
        <v>18.292495931994438</v>
      </c>
      <c r="I94" s="671">
        <v>51.86553</v>
      </c>
      <c r="J94" s="671">
        <v>15.13274</v>
      </c>
      <c r="S94" s="537"/>
      <c r="T94" s="537"/>
      <c r="U94" s="537"/>
      <c r="V94" s="537"/>
      <c r="W94" s="537"/>
      <c r="X94" s="537"/>
      <c r="Y94" s="537"/>
      <c r="Z94" s="537"/>
    </row>
    <row r="95" spans="2:26" s="17" customFormat="1" ht="35.1" hidden="1" customHeight="1" x14ac:dyDescent="0.35">
      <c r="B95" s="107">
        <v>44882</v>
      </c>
      <c r="C95" s="493">
        <v>450.72798</v>
      </c>
      <c r="D95" s="670">
        <v>93.528599999999997</v>
      </c>
      <c r="E95" s="670">
        <v>81.352890000000002</v>
      </c>
      <c r="F95" s="670">
        <v>113.4593</v>
      </c>
      <c r="G95" s="670">
        <v>81.008200000000002</v>
      </c>
      <c r="H95" s="670">
        <v>22.6478</v>
      </c>
      <c r="I95" s="670">
        <v>40.714590000000001</v>
      </c>
      <c r="J95" s="670">
        <v>18.0166</v>
      </c>
      <c r="S95" s="537"/>
      <c r="T95" s="537"/>
      <c r="U95" s="537"/>
      <c r="V95" s="537"/>
      <c r="W95" s="537"/>
      <c r="X95" s="537"/>
      <c r="Y95" s="537"/>
      <c r="Z95" s="537"/>
    </row>
    <row r="96" spans="2:26" s="17" customFormat="1" ht="35.1" hidden="1" customHeight="1" x14ac:dyDescent="0.35">
      <c r="B96" s="108">
        <v>44914</v>
      </c>
      <c r="C96" s="495">
        <v>452.79349999999999</v>
      </c>
      <c r="D96" s="671">
        <v>116.066</v>
      </c>
      <c r="E96" s="671">
        <v>82.39</v>
      </c>
      <c r="F96" s="671">
        <v>125.108</v>
      </c>
      <c r="G96" s="671">
        <v>57.224499999999999</v>
      </c>
      <c r="H96" s="671">
        <v>16.094999999999999</v>
      </c>
      <c r="I96" s="671">
        <v>42.41</v>
      </c>
      <c r="J96" s="671">
        <v>13.5</v>
      </c>
      <c r="S96" s="537"/>
      <c r="T96" s="537"/>
      <c r="U96" s="537"/>
      <c r="V96" s="537"/>
      <c r="W96" s="537"/>
      <c r="X96" s="537"/>
      <c r="Y96" s="537"/>
      <c r="Z96" s="537"/>
    </row>
    <row r="97" spans="2:26" s="106" customFormat="1" ht="35.1" hidden="1" customHeight="1" x14ac:dyDescent="0.35">
      <c r="B97" s="168">
        <v>2023</v>
      </c>
      <c r="C97" s="494"/>
      <c r="D97" s="669"/>
      <c r="E97" s="669"/>
      <c r="F97" s="669"/>
      <c r="G97" s="669"/>
      <c r="H97" s="669"/>
      <c r="I97" s="669"/>
      <c r="J97" s="669"/>
      <c r="S97" s="537"/>
      <c r="T97" s="537"/>
      <c r="U97" s="537"/>
      <c r="V97" s="537"/>
      <c r="W97" s="537"/>
      <c r="X97" s="537"/>
      <c r="Y97" s="537"/>
      <c r="Z97" s="537"/>
    </row>
    <row r="98" spans="2:26" s="17" customFormat="1" ht="35.1" hidden="1" customHeight="1" x14ac:dyDescent="0.35">
      <c r="B98" s="107">
        <v>44927</v>
      </c>
      <c r="C98" s="493">
        <v>504.02905003177693</v>
      </c>
      <c r="D98" s="670">
        <v>142.58305129428524</v>
      </c>
      <c r="E98" s="670">
        <v>78.645526907750977</v>
      </c>
      <c r="F98" s="670">
        <v>148.35803393012191</v>
      </c>
      <c r="G98" s="670">
        <v>67.693653891736901</v>
      </c>
      <c r="H98" s="670">
        <v>13.870985742772779</v>
      </c>
      <c r="I98" s="670">
        <v>39.48111408093677</v>
      </c>
      <c r="J98" s="670">
        <v>13.396684184172315</v>
      </c>
      <c r="S98" s="537"/>
      <c r="T98" s="537"/>
      <c r="U98" s="537"/>
      <c r="V98" s="537"/>
      <c r="W98" s="537"/>
      <c r="X98" s="537"/>
      <c r="Y98" s="537"/>
      <c r="Z98" s="537"/>
    </row>
    <row r="99" spans="2:26" s="17" customFormat="1" ht="35.1" hidden="1" customHeight="1" x14ac:dyDescent="0.35">
      <c r="B99" s="108">
        <v>44959</v>
      </c>
      <c r="C99" s="495">
        <v>435.92782681670514</v>
      </c>
      <c r="D99" s="671">
        <v>105.94</v>
      </c>
      <c r="E99" s="671">
        <v>80.47321802415685</v>
      </c>
      <c r="F99" s="671">
        <v>117.42225495782459</v>
      </c>
      <c r="G99" s="671">
        <v>64.202117964124071</v>
      </c>
      <c r="H99" s="671">
        <v>15.648916294141699</v>
      </c>
      <c r="I99" s="671">
        <v>40.121413963589696</v>
      </c>
      <c r="J99" s="671">
        <v>12.129973012916714</v>
      </c>
      <c r="S99" s="537"/>
      <c r="T99" s="537"/>
      <c r="U99" s="537"/>
      <c r="V99" s="537"/>
      <c r="W99" s="537"/>
      <c r="X99" s="537"/>
      <c r="Y99" s="537"/>
      <c r="Z99" s="537"/>
    </row>
    <row r="100" spans="2:26" s="17" customFormat="1" ht="35.1" hidden="1" customHeight="1" x14ac:dyDescent="0.35">
      <c r="B100" s="107">
        <v>44991</v>
      </c>
      <c r="C100" s="493">
        <v>536.64207840118593</v>
      </c>
      <c r="D100" s="670">
        <v>106.91686993143861</v>
      </c>
      <c r="E100" s="670">
        <v>104.95846261242005</v>
      </c>
      <c r="F100" s="670">
        <v>143.71722282791345</v>
      </c>
      <c r="G100" s="670">
        <v>87.20832559081073</v>
      </c>
      <c r="H100" s="670">
        <v>24.367608219194882</v>
      </c>
      <c r="I100" s="670">
        <v>52.979536453361817</v>
      </c>
      <c r="J100" s="670">
        <v>16.5</v>
      </c>
      <c r="S100" s="537"/>
      <c r="T100" s="537"/>
      <c r="U100" s="537"/>
      <c r="V100" s="537"/>
      <c r="W100" s="537"/>
      <c r="X100" s="537"/>
      <c r="Y100" s="537"/>
      <c r="Z100" s="537"/>
    </row>
    <row r="101" spans="2:26" s="17" customFormat="1" ht="35.1" hidden="1" customHeight="1" x14ac:dyDescent="0.35">
      <c r="B101" s="108">
        <v>45023</v>
      </c>
      <c r="C101" s="495">
        <v>481.3</v>
      </c>
      <c r="D101" s="671">
        <v>111.3</v>
      </c>
      <c r="E101" s="671">
        <v>78.400000000000006</v>
      </c>
      <c r="F101" s="671">
        <v>115.2</v>
      </c>
      <c r="G101" s="671">
        <v>84.6</v>
      </c>
      <c r="H101" s="671">
        <v>19.2</v>
      </c>
      <c r="I101" s="671">
        <v>56</v>
      </c>
      <c r="J101" s="671">
        <v>16.600000000000001</v>
      </c>
      <c r="S101" s="537"/>
      <c r="T101" s="537"/>
      <c r="U101" s="537"/>
      <c r="V101" s="537"/>
      <c r="W101" s="537"/>
      <c r="X101" s="537"/>
      <c r="Y101" s="537"/>
      <c r="Z101" s="537"/>
    </row>
    <row r="102" spans="2:26" s="17" customFormat="1" ht="35.1" hidden="1" customHeight="1" x14ac:dyDescent="0.35">
      <c r="B102" s="107">
        <v>45054</v>
      </c>
      <c r="C102" s="493">
        <v>525.4</v>
      </c>
      <c r="D102" s="670">
        <v>111.3</v>
      </c>
      <c r="E102" s="670">
        <v>105.9</v>
      </c>
      <c r="F102" s="670">
        <v>134.19999999999999</v>
      </c>
      <c r="G102" s="670">
        <v>78.5</v>
      </c>
      <c r="H102" s="670">
        <v>21.4</v>
      </c>
      <c r="I102" s="670">
        <v>52.34</v>
      </c>
      <c r="J102" s="670">
        <v>21.74</v>
      </c>
      <c r="S102" s="537"/>
      <c r="T102" s="537"/>
      <c r="U102" s="537"/>
      <c r="V102" s="537"/>
      <c r="W102" s="537"/>
      <c r="X102" s="537"/>
      <c r="Y102" s="537"/>
      <c r="Z102" s="537"/>
    </row>
    <row r="103" spans="2:26" s="17" customFormat="1" ht="35.1" hidden="1" customHeight="1" x14ac:dyDescent="0.35">
      <c r="B103" s="108">
        <v>45086</v>
      </c>
      <c r="C103" s="495">
        <v>542.79999999999995</v>
      </c>
      <c r="D103" s="671">
        <v>137.19999999999999</v>
      </c>
      <c r="E103" s="671">
        <v>103.2</v>
      </c>
      <c r="F103" s="671">
        <v>166</v>
      </c>
      <c r="G103" s="671">
        <v>55.4</v>
      </c>
      <c r="H103" s="671">
        <v>21.5</v>
      </c>
      <c r="I103" s="671">
        <v>41.8</v>
      </c>
      <c r="J103" s="671">
        <v>17.7</v>
      </c>
      <c r="S103" s="537"/>
      <c r="T103" s="537"/>
      <c r="U103" s="537"/>
      <c r="V103" s="537"/>
      <c r="W103" s="537"/>
      <c r="X103" s="537"/>
      <c r="Y103" s="537"/>
      <c r="Z103" s="537"/>
    </row>
    <row r="104" spans="2:26" s="17" customFormat="1" ht="35.1" hidden="1" customHeight="1" x14ac:dyDescent="0.35">
      <c r="B104" s="107">
        <v>45119</v>
      </c>
      <c r="C104" s="493">
        <v>694.20782559713211</v>
      </c>
      <c r="D104" s="670">
        <v>200.7</v>
      </c>
      <c r="E104" s="670">
        <v>170</v>
      </c>
      <c r="F104" s="670">
        <v>188.5</v>
      </c>
      <c r="G104" s="670">
        <v>42</v>
      </c>
      <c r="H104" s="670">
        <v>20.8</v>
      </c>
      <c r="I104" s="670">
        <v>54.7</v>
      </c>
      <c r="J104" s="670">
        <v>17.5</v>
      </c>
      <c r="S104" s="537"/>
      <c r="T104" s="537"/>
      <c r="U104" s="537"/>
      <c r="V104" s="537"/>
      <c r="W104" s="537"/>
      <c r="X104" s="537"/>
      <c r="Y104" s="537"/>
      <c r="Z104" s="537"/>
    </row>
    <row r="105" spans="2:26" s="17" customFormat="1" ht="35.1" hidden="1" customHeight="1" x14ac:dyDescent="0.35">
      <c r="B105" s="108">
        <v>45151</v>
      </c>
      <c r="C105" s="495">
        <v>783.27862539200123</v>
      </c>
      <c r="D105" s="671">
        <v>240.4</v>
      </c>
      <c r="E105" s="671">
        <v>192</v>
      </c>
      <c r="F105" s="671">
        <v>203.6</v>
      </c>
      <c r="G105" s="671">
        <v>57.8</v>
      </c>
      <c r="H105" s="671">
        <v>17</v>
      </c>
      <c r="I105" s="671">
        <v>55.7</v>
      </c>
      <c r="J105" s="671">
        <v>16.8</v>
      </c>
      <c r="S105" s="537"/>
      <c r="T105" s="537"/>
      <c r="U105" s="537"/>
      <c r="V105" s="537"/>
      <c r="W105" s="537"/>
      <c r="X105" s="537"/>
      <c r="Y105" s="537"/>
      <c r="Z105" s="537"/>
    </row>
    <row r="106" spans="2:26" s="17" customFormat="1" ht="35.1" hidden="1" customHeight="1" x14ac:dyDescent="0.35">
      <c r="B106" s="107">
        <v>45192</v>
      </c>
      <c r="C106" s="493">
        <v>555.33000000000004</v>
      </c>
      <c r="D106" s="670">
        <v>143.14599999999999</v>
      </c>
      <c r="E106" s="670">
        <v>113.145</v>
      </c>
      <c r="F106" s="670">
        <v>152.11799999999999</v>
      </c>
      <c r="G106" s="670">
        <v>61.701999999999998</v>
      </c>
      <c r="H106" s="670">
        <v>16.792999999999999</v>
      </c>
      <c r="I106" s="670">
        <v>48.015999999999998</v>
      </c>
      <c r="J106" s="670">
        <v>20.404000000000099</v>
      </c>
      <c r="S106" s="537"/>
      <c r="T106" s="537"/>
      <c r="U106" s="537"/>
      <c r="V106" s="537"/>
      <c r="W106" s="537"/>
      <c r="X106" s="537"/>
      <c r="Y106" s="537"/>
      <c r="Z106" s="537"/>
    </row>
    <row r="107" spans="2:26" s="17" customFormat="1" ht="23.25" hidden="1" customHeight="1" x14ac:dyDescent="0.35">
      <c r="B107" s="108">
        <v>45215</v>
      </c>
      <c r="C107" s="495">
        <v>501.2</v>
      </c>
      <c r="D107" s="671">
        <v>109.6</v>
      </c>
      <c r="E107" s="671">
        <v>95.8</v>
      </c>
      <c r="F107" s="671">
        <v>117.9</v>
      </c>
      <c r="G107" s="671">
        <v>94.3</v>
      </c>
      <c r="H107" s="671">
        <v>19.100000000000001</v>
      </c>
      <c r="I107" s="671">
        <v>44.3</v>
      </c>
      <c r="J107" s="671">
        <v>20.2</v>
      </c>
      <c r="S107" s="537"/>
      <c r="T107" s="537"/>
      <c r="U107" s="537"/>
      <c r="V107" s="537"/>
      <c r="W107" s="537"/>
      <c r="X107" s="537"/>
      <c r="Y107" s="537"/>
      <c r="Z107" s="537"/>
    </row>
    <row r="108" spans="2:26" s="17" customFormat="1" ht="23.25" hidden="1" customHeight="1" x14ac:dyDescent="0.35">
      <c r="B108" s="107">
        <v>45247</v>
      </c>
      <c r="C108" s="493">
        <v>377.1</v>
      </c>
      <c r="D108" s="670">
        <v>91.8</v>
      </c>
      <c r="E108" s="670">
        <v>102.1</v>
      </c>
      <c r="F108" s="670">
        <v>98.2</v>
      </c>
      <c r="G108" s="670">
        <v>43.1</v>
      </c>
      <c r="H108" s="670">
        <v>8.1999999999999993</v>
      </c>
      <c r="I108" s="670">
        <v>23.9</v>
      </c>
      <c r="J108" s="670">
        <v>9.8000000000000007</v>
      </c>
      <c r="S108" s="537"/>
      <c r="T108" s="537"/>
      <c r="U108" s="537"/>
      <c r="V108" s="537"/>
      <c r="W108" s="537"/>
      <c r="X108" s="537"/>
      <c r="Y108" s="537"/>
      <c r="Z108" s="537"/>
    </row>
    <row r="109" spans="2:26" s="17" customFormat="1" ht="23.25" hidden="1" x14ac:dyDescent="0.35">
      <c r="B109" s="108">
        <v>45279</v>
      </c>
      <c r="C109" s="492">
        <v>416.6</v>
      </c>
      <c r="D109" s="672">
        <v>118</v>
      </c>
      <c r="E109" s="672">
        <v>102.2</v>
      </c>
      <c r="F109" s="672">
        <v>117.7</v>
      </c>
      <c r="G109" s="672">
        <v>24.5</v>
      </c>
      <c r="H109" s="672">
        <v>9.3000000000000007</v>
      </c>
      <c r="I109" s="672">
        <v>35.200000000000003</v>
      </c>
      <c r="J109" s="672">
        <v>9.6999999999999993</v>
      </c>
      <c r="S109" s="537"/>
      <c r="T109" s="537"/>
      <c r="U109" s="537"/>
      <c r="V109" s="537"/>
      <c r="W109" s="537"/>
      <c r="X109" s="537"/>
      <c r="Y109" s="537"/>
      <c r="Z109" s="537"/>
    </row>
    <row r="110" spans="2:26" s="17" customFormat="1" ht="35.1" hidden="1" customHeight="1" x14ac:dyDescent="0.35">
      <c r="B110" s="168">
        <v>2024</v>
      </c>
      <c r="C110" s="494"/>
      <c r="D110" s="669"/>
      <c r="E110" s="669"/>
      <c r="F110" s="669"/>
      <c r="G110" s="669"/>
      <c r="H110" s="669"/>
      <c r="I110" s="669"/>
      <c r="J110" s="669"/>
      <c r="S110" s="537"/>
      <c r="T110" s="537"/>
      <c r="U110" s="537"/>
      <c r="V110" s="537"/>
      <c r="W110" s="537"/>
      <c r="X110" s="537"/>
      <c r="Y110" s="537"/>
      <c r="Z110" s="537"/>
    </row>
    <row r="111" spans="2:26" s="17" customFormat="1" ht="35.1" hidden="1" customHeight="1" x14ac:dyDescent="0.35">
      <c r="B111" s="107">
        <v>45292</v>
      </c>
      <c r="C111" s="493">
        <v>469.9</v>
      </c>
      <c r="D111" s="670">
        <v>147.5</v>
      </c>
      <c r="E111" s="670">
        <v>115.6</v>
      </c>
      <c r="F111" s="670">
        <v>127.6</v>
      </c>
      <c r="G111" s="670">
        <v>24.7</v>
      </c>
      <c r="H111" s="670">
        <v>8.1</v>
      </c>
      <c r="I111" s="670">
        <v>37.799999999999997</v>
      </c>
      <c r="J111" s="670">
        <v>8.6</v>
      </c>
      <c r="K111" s="456"/>
      <c r="L111" s="456"/>
      <c r="S111" s="537"/>
      <c r="T111" s="537"/>
      <c r="U111" s="537"/>
      <c r="V111" s="537"/>
      <c r="W111" s="537"/>
      <c r="X111" s="537"/>
      <c r="Y111" s="537"/>
      <c r="Z111" s="537"/>
    </row>
    <row r="112" spans="2:26" s="110" customFormat="1" ht="35.1" hidden="1" customHeight="1" x14ac:dyDescent="0.35">
      <c r="B112" s="108">
        <v>45324</v>
      </c>
      <c r="C112" s="495">
        <v>464.9</v>
      </c>
      <c r="D112" s="671">
        <v>126.5</v>
      </c>
      <c r="E112" s="671">
        <v>125.5</v>
      </c>
      <c r="F112" s="671">
        <v>132.6</v>
      </c>
      <c r="G112" s="671">
        <v>23.7</v>
      </c>
      <c r="H112" s="671">
        <v>7.2</v>
      </c>
      <c r="I112" s="671">
        <v>42.1</v>
      </c>
      <c r="J112" s="671">
        <v>7.3</v>
      </c>
      <c r="K112" s="456"/>
      <c r="L112" s="456"/>
      <c r="S112" s="537"/>
      <c r="T112" s="537"/>
      <c r="U112" s="537"/>
      <c r="V112" s="537"/>
      <c r="W112" s="537"/>
      <c r="X112" s="537"/>
      <c r="Y112" s="537"/>
      <c r="Z112" s="537"/>
    </row>
    <row r="113" spans="1:26" s="17" customFormat="1" ht="35.1" hidden="1" customHeight="1" x14ac:dyDescent="0.35">
      <c r="B113" s="107">
        <v>45356</v>
      </c>
      <c r="C113" s="493">
        <v>399</v>
      </c>
      <c r="D113" s="670">
        <v>99.5</v>
      </c>
      <c r="E113" s="670">
        <v>104</v>
      </c>
      <c r="F113" s="670">
        <v>118.3</v>
      </c>
      <c r="G113" s="670">
        <v>30.9</v>
      </c>
      <c r="H113" s="670">
        <v>7.7</v>
      </c>
      <c r="I113" s="670">
        <v>30.7</v>
      </c>
      <c r="J113" s="670">
        <v>7.9</v>
      </c>
      <c r="K113" s="456"/>
      <c r="L113" s="456"/>
      <c r="S113" s="537"/>
      <c r="T113" s="537"/>
      <c r="U113" s="537"/>
      <c r="V113" s="537"/>
      <c r="W113" s="537"/>
      <c r="X113" s="537"/>
      <c r="Y113" s="537"/>
      <c r="Z113" s="537"/>
    </row>
    <row r="114" spans="1:26" ht="35.1" hidden="1" customHeight="1" x14ac:dyDescent="0.35">
      <c r="B114" s="108">
        <v>45388</v>
      </c>
      <c r="C114" s="495">
        <v>451.4</v>
      </c>
      <c r="D114" s="671">
        <v>134.80000000000001</v>
      </c>
      <c r="E114" s="671">
        <v>96.8</v>
      </c>
      <c r="F114" s="671">
        <v>115.3</v>
      </c>
      <c r="G114" s="671">
        <v>28.1</v>
      </c>
      <c r="H114" s="671">
        <v>8.6</v>
      </c>
      <c r="I114" s="671">
        <v>58.3</v>
      </c>
      <c r="J114" s="671">
        <v>9.5</v>
      </c>
      <c r="K114" s="456"/>
      <c r="L114" s="456"/>
    </row>
    <row r="115" spans="1:26" ht="35.1" hidden="1" customHeight="1" x14ac:dyDescent="0.35">
      <c r="B115" s="107">
        <v>45420</v>
      </c>
      <c r="C115" s="493">
        <v>449.8</v>
      </c>
      <c r="D115" s="670">
        <v>122.5</v>
      </c>
      <c r="E115" s="670">
        <v>121</v>
      </c>
      <c r="F115" s="670">
        <v>120.6</v>
      </c>
      <c r="G115" s="670">
        <v>28.8</v>
      </c>
      <c r="H115" s="670">
        <v>9.6</v>
      </c>
      <c r="I115" s="670">
        <v>37.5</v>
      </c>
      <c r="J115" s="670">
        <v>9.8000000000000007</v>
      </c>
      <c r="K115" s="456"/>
      <c r="L115" s="456"/>
    </row>
    <row r="116" spans="1:26" s="110" customFormat="1" ht="35.1" hidden="1" customHeight="1" x14ac:dyDescent="0.35">
      <c r="B116" s="108">
        <v>45452</v>
      </c>
      <c r="C116" s="495">
        <v>551.1</v>
      </c>
      <c r="D116" s="671">
        <v>160.30000000000001</v>
      </c>
      <c r="E116" s="671">
        <v>125.6</v>
      </c>
      <c r="F116" s="671">
        <v>180.5</v>
      </c>
      <c r="G116" s="671">
        <v>20.5</v>
      </c>
      <c r="H116" s="671">
        <v>11.1</v>
      </c>
      <c r="I116" s="671">
        <v>42.8</v>
      </c>
      <c r="J116" s="671">
        <v>10.3</v>
      </c>
      <c r="K116" s="456"/>
      <c r="L116" s="456"/>
      <c r="S116" s="537"/>
      <c r="T116" s="537"/>
      <c r="U116" s="537"/>
      <c r="V116" s="537"/>
      <c r="W116" s="537"/>
      <c r="X116" s="537"/>
      <c r="Y116" s="537"/>
      <c r="Z116" s="537"/>
    </row>
    <row r="117" spans="1:26" s="110" customFormat="1" ht="35.1" hidden="1" customHeight="1" x14ac:dyDescent="0.35">
      <c r="B117" s="107">
        <v>45485</v>
      </c>
      <c r="C117" s="493">
        <v>655.9</v>
      </c>
      <c r="D117" s="670">
        <v>187.9</v>
      </c>
      <c r="E117" s="670">
        <v>199.4</v>
      </c>
      <c r="F117" s="670">
        <v>177.7</v>
      </c>
      <c r="G117" s="670">
        <v>24.3</v>
      </c>
      <c r="H117" s="670">
        <v>13.4</v>
      </c>
      <c r="I117" s="670">
        <v>41.7</v>
      </c>
      <c r="J117" s="670">
        <v>11.5</v>
      </c>
      <c r="K117" s="456"/>
      <c r="L117" s="456"/>
      <c r="S117" s="537"/>
      <c r="T117" s="537"/>
      <c r="U117" s="537"/>
      <c r="V117" s="537"/>
      <c r="W117" s="537"/>
      <c r="X117" s="537"/>
      <c r="Y117" s="537"/>
      <c r="Z117" s="537"/>
    </row>
    <row r="118" spans="1:26" s="110" customFormat="1" ht="35.1" hidden="1" customHeight="1" x14ac:dyDescent="0.35">
      <c r="B118" s="108">
        <v>45517</v>
      </c>
      <c r="C118" s="495">
        <v>761.4</v>
      </c>
      <c r="D118" s="671">
        <v>236</v>
      </c>
      <c r="E118" s="671">
        <v>193.8</v>
      </c>
      <c r="F118" s="671">
        <v>197.3</v>
      </c>
      <c r="G118" s="671">
        <v>33</v>
      </c>
      <c r="H118" s="671">
        <v>13.8</v>
      </c>
      <c r="I118" s="671">
        <v>73.5</v>
      </c>
      <c r="J118" s="671">
        <v>14</v>
      </c>
      <c r="K118" s="456"/>
      <c r="L118" s="456"/>
      <c r="S118" s="537"/>
      <c r="T118" s="537"/>
      <c r="U118" s="537"/>
      <c r="V118" s="537"/>
      <c r="W118" s="537"/>
      <c r="X118" s="537"/>
      <c r="Y118" s="537"/>
      <c r="Z118" s="537"/>
    </row>
    <row r="119" spans="1:26" s="110" customFormat="1" ht="35.1" hidden="1" customHeight="1" x14ac:dyDescent="0.35">
      <c r="B119" s="107">
        <v>45558</v>
      </c>
      <c r="C119" s="493">
        <v>498.9</v>
      </c>
      <c r="D119" s="670">
        <v>140.19999999999999</v>
      </c>
      <c r="E119" s="670">
        <v>117.8</v>
      </c>
      <c r="F119" s="670">
        <v>151.9</v>
      </c>
      <c r="G119" s="670">
        <v>24.9</v>
      </c>
      <c r="H119" s="670">
        <v>10.199999999999999</v>
      </c>
      <c r="I119" s="670">
        <v>42.3</v>
      </c>
      <c r="J119" s="670">
        <v>11.6</v>
      </c>
      <c r="K119" s="456"/>
      <c r="L119" s="456"/>
      <c r="S119" s="537"/>
      <c r="T119" s="537"/>
      <c r="U119" s="537"/>
      <c r="V119" s="537"/>
      <c r="W119" s="537"/>
      <c r="X119" s="537"/>
      <c r="Y119" s="537"/>
      <c r="Z119" s="537"/>
    </row>
    <row r="120" spans="1:26" s="17" customFormat="1" ht="35.1" hidden="1" customHeight="1" x14ac:dyDescent="0.35">
      <c r="B120" s="108">
        <v>45581</v>
      </c>
      <c r="C120" s="495">
        <v>489.4</v>
      </c>
      <c r="D120" s="671">
        <v>134.1</v>
      </c>
      <c r="E120" s="671">
        <v>104.4</v>
      </c>
      <c r="F120" s="671">
        <v>150.1</v>
      </c>
      <c r="G120" s="671">
        <v>27.1</v>
      </c>
      <c r="H120" s="671">
        <v>10</v>
      </c>
      <c r="I120" s="671">
        <v>52.6</v>
      </c>
      <c r="J120" s="671">
        <v>11.1</v>
      </c>
      <c r="K120" s="456"/>
      <c r="L120" s="456"/>
      <c r="S120" s="537"/>
      <c r="T120" s="537"/>
      <c r="U120" s="537"/>
      <c r="V120" s="537"/>
      <c r="W120" s="537"/>
      <c r="X120" s="537"/>
      <c r="Y120" s="537"/>
      <c r="Z120" s="537"/>
    </row>
    <row r="121" spans="1:26" s="110" customFormat="1" ht="35.1" hidden="1" customHeight="1" x14ac:dyDescent="0.35">
      <c r="B121" s="107">
        <v>45613</v>
      </c>
      <c r="C121" s="493">
        <v>455.616076834132</v>
      </c>
      <c r="D121" s="670">
        <v>115.48076509625528</v>
      </c>
      <c r="E121" s="670">
        <v>118.53178186621139</v>
      </c>
      <c r="F121" s="670">
        <v>136.8685532072559</v>
      </c>
      <c r="G121" s="670">
        <v>25.43754892283123</v>
      </c>
      <c r="H121" s="670">
        <v>8.550060973485607</v>
      </c>
      <c r="I121" s="670">
        <v>40.973544696598964</v>
      </c>
      <c r="J121" s="670">
        <v>9.7738220714936048</v>
      </c>
      <c r="K121" s="456"/>
      <c r="L121" s="456"/>
      <c r="S121" s="537"/>
      <c r="T121" s="537"/>
      <c r="U121" s="537"/>
      <c r="V121" s="537"/>
      <c r="W121" s="537"/>
      <c r="X121" s="537"/>
      <c r="Y121" s="537"/>
      <c r="Z121" s="537"/>
    </row>
    <row r="122" spans="1:26" s="17" customFormat="1" ht="23.25" hidden="1" customHeight="1" x14ac:dyDescent="0.35">
      <c r="B122" s="109">
        <v>45645</v>
      </c>
      <c r="C122" s="492">
        <v>461.1895056542848</v>
      </c>
      <c r="D122" s="672">
        <v>130.11768715843189</v>
      </c>
      <c r="E122" s="672">
        <v>100.54746608717087</v>
      </c>
      <c r="F122" s="672">
        <v>137.0363739530917</v>
      </c>
      <c r="G122" s="672">
        <v>21.268386427044884</v>
      </c>
      <c r="H122" s="672">
        <v>9.780533185833681</v>
      </c>
      <c r="I122" s="672">
        <v>51.850184581307062</v>
      </c>
      <c r="J122" s="672">
        <v>10.588874261404669</v>
      </c>
      <c r="K122" s="456"/>
      <c r="L122" s="456"/>
      <c r="S122" s="537"/>
      <c r="T122" s="537"/>
      <c r="U122" s="537"/>
      <c r="V122" s="537"/>
      <c r="W122" s="537"/>
      <c r="X122" s="537"/>
      <c r="Y122" s="537"/>
      <c r="Z122" s="537"/>
    </row>
    <row r="123" spans="1:26" s="17" customFormat="1" ht="35.1" customHeight="1" x14ac:dyDescent="0.35">
      <c r="B123" s="168" t="s">
        <v>631</v>
      </c>
      <c r="C123" s="494"/>
      <c r="D123" s="669"/>
      <c r="E123" s="669"/>
      <c r="F123" s="669"/>
      <c r="G123" s="669"/>
      <c r="H123" s="669"/>
      <c r="I123" s="669"/>
      <c r="J123" s="669"/>
      <c r="K123" s="456"/>
      <c r="L123" s="456"/>
      <c r="S123" s="537"/>
      <c r="T123" s="537"/>
      <c r="U123" s="537"/>
      <c r="V123" s="537"/>
      <c r="W123" s="537"/>
      <c r="X123" s="537"/>
      <c r="Y123" s="537"/>
      <c r="Z123" s="537"/>
    </row>
    <row r="124" spans="1:26" s="17" customFormat="1" ht="35.1" hidden="1" customHeight="1" x14ac:dyDescent="0.35">
      <c r="A124" s="456"/>
      <c r="B124" s="107">
        <v>45658</v>
      </c>
      <c r="C124" s="493">
        <v>610.98</v>
      </c>
      <c r="D124" s="670">
        <v>177.33</v>
      </c>
      <c r="E124" s="670">
        <v>124.91</v>
      </c>
      <c r="F124" s="670">
        <v>193.23</v>
      </c>
      <c r="G124" s="670">
        <v>24.9</v>
      </c>
      <c r="H124" s="670">
        <v>9.1</v>
      </c>
      <c r="I124" s="670">
        <v>69.599999999999994</v>
      </c>
      <c r="J124" s="670">
        <v>11.9</v>
      </c>
      <c r="K124" s="456"/>
      <c r="L124" s="456"/>
      <c r="S124" s="537"/>
      <c r="T124" s="537"/>
      <c r="U124" s="537"/>
      <c r="V124" s="537"/>
      <c r="W124" s="537"/>
      <c r="X124" s="537"/>
      <c r="Y124" s="537"/>
      <c r="Z124" s="537"/>
    </row>
    <row r="125" spans="1:26" s="110" customFormat="1" ht="35.1" hidden="1" customHeight="1" x14ac:dyDescent="0.35">
      <c r="A125" s="456"/>
      <c r="B125" s="108">
        <v>45690</v>
      </c>
      <c r="C125" s="495">
        <v>525.1</v>
      </c>
      <c r="D125" s="671">
        <v>123.5</v>
      </c>
      <c r="E125" s="671">
        <v>135.4</v>
      </c>
      <c r="F125" s="671">
        <v>175.6</v>
      </c>
      <c r="G125" s="671">
        <v>25.7</v>
      </c>
      <c r="H125" s="671">
        <v>8.1</v>
      </c>
      <c r="I125" s="671">
        <v>45.1</v>
      </c>
      <c r="J125" s="671">
        <v>11.68</v>
      </c>
      <c r="K125" s="456"/>
      <c r="L125" s="456"/>
      <c r="S125" s="537"/>
      <c r="T125" s="537"/>
      <c r="U125" s="537"/>
      <c r="V125" s="537"/>
      <c r="W125" s="537"/>
      <c r="X125" s="537"/>
      <c r="Y125" s="537"/>
      <c r="Z125" s="537"/>
    </row>
    <row r="126" spans="1:26" s="17" customFormat="1" ht="35.1" hidden="1" customHeight="1" x14ac:dyDescent="0.35">
      <c r="A126" s="456"/>
      <c r="B126" s="107">
        <v>45721</v>
      </c>
      <c r="C126" s="493">
        <v>371.5</v>
      </c>
      <c r="D126" s="670">
        <v>93</v>
      </c>
      <c r="E126" s="670">
        <v>62</v>
      </c>
      <c r="F126" s="670">
        <v>137.60000000000002</v>
      </c>
      <c r="G126" s="670">
        <v>28.6</v>
      </c>
      <c r="H126" s="670">
        <v>8.5</v>
      </c>
      <c r="I126" s="670">
        <v>29.6</v>
      </c>
      <c r="J126" s="670">
        <v>12.19</v>
      </c>
      <c r="K126" s="456"/>
      <c r="L126" s="456"/>
      <c r="S126" s="537"/>
      <c r="T126" s="537"/>
      <c r="U126" s="537"/>
      <c r="V126" s="537"/>
      <c r="W126" s="537"/>
      <c r="X126" s="537"/>
      <c r="Y126" s="537"/>
      <c r="Z126" s="537"/>
    </row>
    <row r="127" spans="1:26" ht="34.5" hidden="1" customHeight="1" x14ac:dyDescent="0.35">
      <c r="A127" s="456"/>
      <c r="B127" s="108">
        <v>45753</v>
      </c>
      <c r="C127" s="495">
        <v>617.29999999999995</v>
      </c>
      <c r="D127" s="671">
        <v>142.6</v>
      </c>
      <c r="E127" s="671">
        <v>148.5</v>
      </c>
      <c r="F127" s="671">
        <v>177.3</v>
      </c>
      <c r="G127" s="671">
        <v>49.7</v>
      </c>
      <c r="H127" s="671">
        <v>11.8</v>
      </c>
      <c r="I127" s="671">
        <v>73.650000000000006</v>
      </c>
      <c r="J127" s="671">
        <v>13.756</v>
      </c>
      <c r="K127" s="456"/>
      <c r="L127" s="456"/>
    </row>
    <row r="128" spans="1:26" ht="35.1" hidden="1" customHeight="1" x14ac:dyDescent="0.35">
      <c r="A128" s="456"/>
      <c r="B128" s="107">
        <v>45785</v>
      </c>
      <c r="C128" s="493">
        <v>571.70000000000005</v>
      </c>
      <c r="D128" s="670">
        <v>107.9</v>
      </c>
      <c r="E128" s="670">
        <v>140.69999999999999</v>
      </c>
      <c r="F128" s="670">
        <v>187</v>
      </c>
      <c r="G128" s="670">
        <v>46.3</v>
      </c>
      <c r="H128" s="670">
        <v>11.6</v>
      </c>
      <c r="I128" s="670">
        <v>65.2</v>
      </c>
      <c r="J128" s="670">
        <v>13</v>
      </c>
      <c r="K128" s="456"/>
      <c r="L128" s="456"/>
    </row>
    <row r="129" spans="1:26" s="110" customFormat="1" ht="35.1" hidden="1" customHeight="1" x14ac:dyDescent="0.35">
      <c r="A129" s="456"/>
      <c r="B129" s="108">
        <v>45817</v>
      </c>
      <c r="C129" s="495">
        <v>595.5</v>
      </c>
      <c r="D129" s="671">
        <v>128.30000000000001</v>
      </c>
      <c r="E129" s="671">
        <v>121.6</v>
      </c>
      <c r="F129" s="671">
        <v>196.6</v>
      </c>
      <c r="G129" s="671">
        <v>34.700000000000003</v>
      </c>
      <c r="H129" s="671">
        <v>16.100000000000001</v>
      </c>
      <c r="I129" s="671">
        <v>85.3</v>
      </c>
      <c r="J129" s="671">
        <v>12.9</v>
      </c>
      <c r="K129" s="456"/>
      <c r="L129" s="456"/>
      <c r="S129" s="537"/>
      <c r="T129" s="537"/>
      <c r="U129" s="537"/>
      <c r="V129" s="537"/>
      <c r="W129" s="537"/>
      <c r="X129" s="537"/>
      <c r="Y129" s="537"/>
      <c r="Z129" s="537"/>
    </row>
    <row r="130" spans="1:26" s="110" customFormat="1" ht="35.1" hidden="1" customHeight="1" x14ac:dyDescent="0.35">
      <c r="B130" s="107">
        <v>45850</v>
      </c>
      <c r="C130" s="493">
        <v>687.5</v>
      </c>
      <c r="D130" s="670">
        <v>169</v>
      </c>
      <c r="E130" s="670">
        <v>171.6</v>
      </c>
      <c r="F130" s="670">
        <v>230.3</v>
      </c>
      <c r="G130" s="670">
        <v>28.5</v>
      </c>
      <c r="H130" s="670">
        <v>14.3</v>
      </c>
      <c r="I130" s="670">
        <v>61.05</v>
      </c>
      <c r="J130" s="670">
        <v>12.75</v>
      </c>
      <c r="K130" s="456"/>
      <c r="L130" s="456"/>
      <c r="S130" s="537"/>
      <c r="T130" s="537"/>
      <c r="U130" s="537"/>
      <c r="V130" s="537"/>
      <c r="W130" s="537"/>
      <c r="X130" s="537"/>
      <c r="Y130" s="537"/>
      <c r="Z130" s="537"/>
    </row>
    <row r="131" spans="1:26" s="110" customFormat="1" ht="35.1" customHeight="1" x14ac:dyDescent="0.35">
      <c r="B131" s="108">
        <v>45882</v>
      </c>
      <c r="C131" s="495">
        <v>848.5</v>
      </c>
      <c r="D131" s="671">
        <v>243.2</v>
      </c>
      <c r="E131" s="671">
        <v>201.8</v>
      </c>
      <c r="F131" s="671">
        <v>240.9</v>
      </c>
      <c r="G131" s="671">
        <v>36.700000000000003</v>
      </c>
      <c r="H131" s="671">
        <v>14.3</v>
      </c>
      <c r="I131" s="671">
        <v>95.3</v>
      </c>
      <c r="J131" s="671">
        <v>16.3</v>
      </c>
      <c r="K131" s="456"/>
      <c r="L131" s="456"/>
      <c r="S131" s="537"/>
      <c r="T131" s="537"/>
      <c r="U131" s="537"/>
      <c r="V131" s="537"/>
      <c r="W131" s="537"/>
      <c r="X131" s="537"/>
      <c r="Y131" s="537"/>
      <c r="Z131" s="537"/>
    </row>
    <row r="132" spans="1:26" s="110" customFormat="1" ht="35.1" customHeight="1" x14ac:dyDescent="0.35">
      <c r="B132" s="107">
        <v>45923</v>
      </c>
      <c r="C132" s="493">
        <v>556.4</v>
      </c>
      <c r="D132" s="670">
        <v>146.5</v>
      </c>
      <c r="E132" s="670">
        <v>106.2</v>
      </c>
      <c r="F132" s="670">
        <v>194.4</v>
      </c>
      <c r="G132" s="670">
        <v>30.7</v>
      </c>
      <c r="H132" s="670">
        <v>10.5</v>
      </c>
      <c r="I132" s="670">
        <v>53.3</v>
      </c>
      <c r="J132" s="670">
        <v>14.799999999999955</v>
      </c>
      <c r="K132" s="456"/>
      <c r="L132" s="456"/>
      <c r="S132" s="537"/>
      <c r="T132" s="537"/>
      <c r="U132" s="537"/>
      <c r="V132" s="537"/>
      <c r="W132" s="537"/>
      <c r="X132" s="537"/>
      <c r="Y132" s="537"/>
      <c r="Z132" s="537"/>
    </row>
    <row r="133" spans="1:26" s="110" customFormat="1" ht="35.1" customHeight="1" x14ac:dyDescent="0.35">
      <c r="B133" s="108">
        <v>45946</v>
      </c>
      <c r="C133" s="495">
        <v>538.66999999999996</v>
      </c>
      <c r="D133" s="671">
        <v>123</v>
      </c>
      <c r="E133" s="671">
        <v>110.5</v>
      </c>
      <c r="F133" s="671">
        <v>173.4</v>
      </c>
      <c r="G133" s="671">
        <v>41.4</v>
      </c>
      <c r="H133" s="671">
        <v>11.9</v>
      </c>
      <c r="I133" s="671">
        <v>62.8</v>
      </c>
      <c r="J133" s="671">
        <v>15.7</v>
      </c>
      <c r="K133" s="456"/>
      <c r="L133" s="456"/>
      <c r="S133" s="537"/>
      <c r="T133" s="537"/>
      <c r="U133" s="537"/>
      <c r="V133" s="537"/>
      <c r="W133" s="537"/>
      <c r="X133" s="537"/>
      <c r="Y133" s="537"/>
      <c r="Z133" s="537"/>
    </row>
    <row r="134" spans="1:26" s="110" customFormat="1" ht="35.1" customHeight="1" x14ac:dyDescent="0.35">
      <c r="B134" s="107">
        <v>45978</v>
      </c>
      <c r="C134" s="493">
        <v>551.98</v>
      </c>
      <c r="D134" s="670">
        <v>118.7</v>
      </c>
      <c r="E134" s="670">
        <v>135.80000000000001</v>
      </c>
      <c r="F134" s="670">
        <v>173.7</v>
      </c>
      <c r="G134" s="670">
        <v>46.1</v>
      </c>
      <c r="H134" s="670">
        <v>11.5</v>
      </c>
      <c r="I134" s="670">
        <v>53.1</v>
      </c>
      <c r="J134" s="670">
        <v>13.1</v>
      </c>
      <c r="K134" s="456"/>
      <c r="L134" s="456"/>
      <c r="S134" s="537"/>
      <c r="T134" s="537"/>
      <c r="U134" s="537"/>
      <c r="V134" s="537"/>
      <c r="W134" s="537"/>
      <c r="X134" s="537"/>
      <c r="Y134" s="537"/>
      <c r="Z134" s="537"/>
    </row>
    <row r="135" spans="1:26" s="17" customFormat="1" ht="35.1" customHeight="1" x14ac:dyDescent="0.35">
      <c r="B135" s="108">
        <v>46010</v>
      </c>
      <c r="C135" s="495">
        <v>566.19612257202198</v>
      </c>
      <c r="D135" s="671">
        <v>140.35504608954338</v>
      </c>
      <c r="E135" s="671">
        <v>122.74362122204333</v>
      </c>
      <c r="F135" s="671">
        <v>181.37254544672271</v>
      </c>
      <c r="G135" s="671">
        <v>39.749167527302468</v>
      </c>
      <c r="H135" s="671">
        <v>11.997244622110546</v>
      </c>
      <c r="I135" s="671">
        <v>56.730768481231351</v>
      </c>
      <c r="J135" s="671">
        <v>13.244729183069509</v>
      </c>
      <c r="K135" s="456"/>
      <c r="L135" s="456"/>
      <c r="S135" s="537"/>
      <c r="T135" s="537"/>
      <c r="U135" s="537"/>
      <c r="V135" s="537"/>
      <c r="W135" s="537"/>
      <c r="X135" s="537"/>
      <c r="Y135" s="537"/>
      <c r="Z135" s="537"/>
    </row>
    <row r="136" spans="1:26" s="17" customFormat="1" ht="35.1" customHeight="1" x14ac:dyDescent="0.35">
      <c r="B136" s="168" t="s">
        <v>758</v>
      </c>
      <c r="C136" s="494"/>
      <c r="D136" s="669"/>
      <c r="E136" s="669"/>
      <c r="F136" s="669"/>
      <c r="G136" s="669"/>
      <c r="H136" s="669"/>
      <c r="I136" s="669"/>
      <c r="J136" s="669"/>
      <c r="K136" s="456"/>
      <c r="L136" s="456"/>
      <c r="S136" s="537"/>
      <c r="T136" s="537"/>
      <c r="U136" s="537"/>
      <c r="V136" s="537"/>
      <c r="W136" s="537"/>
      <c r="X136" s="537"/>
      <c r="Y136" s="537"/>
      <c r="Z136" s="537"/>
    </row>
    <row r="137" spans="1:26" s="17" customFormat="1" ht="35.1" customHeight="1" x14ac:dyDescent="0.35">
      <c r="A137" s="456"/>
      <c r="B137" s="107">
        <v>46023</v>
      </c>
      <c r="C137" s="493">
        <v>630.76301626928773</v>
      </c>
      <c r="D137" s="670">
        <v>170.448640709633</v>
      </c>
      <c r="E137" s="670">
        <v>143.69999999999999</v>
      </c>
      <c r="F137" s="670">
        <v>185.4</v>
      </c>
      <c r="G137" s="670">
        <v>38.823375559654814</v>
      </c>
      <c r="H137" s="670">
        <v>10.5</v>
      </c>
      <c r="I137" s="670">
        <v>67.900000000000006</v>
      </c>
      <c r="J137" s="670">
        <v>13.991</v>
      </c>
      <c r="K137" s="456"/>
      <c r="L137" s="456"/>
      <c r="S137" s="537"/>
      <c r="T137" s="537"/>
      <c r="U137" s="537"/>
      <c r="V137" s="537"/>
      <c r="W137" s="537"/>
      <c r="X137" s="537"/>
      <c r="Y137" s="537"/>
      <c r="Z137" s="537"/>
    </row>
    <row r="138" spans="1:26" s="110" customFormat="1" ht="35.1" customHeight="1" x14ac:dyDescent="0.35">
      <c r="A138" s="456"/>
      <c r="B138" s="108">
        <v>46055</v>
      </c>
      <c r="C138" s="495">
        <v>463.9</v>
      </c>
      <c r="D138" s="671">
        <v>99.6</v>
      </c>
      <c r="E138" s="671">
        <v>104.5</v>
      </c>
      <c r="F138" s="671">
        <v>158.6</v>
      </c>
      <c r="G138" s="671">
        <v>37.1</v>
      </c>
      <c r="H138" s="671">
        <v>9</v>
      </c>
      <c r="I138" s="671">
        <v>43.9</v>
      </c>
      <c r="J138" s="671">
        <v>11.2</v>
      </c>
      <c r="K138" s="456"/>
      <c r="L138" s="456"/>
      <c r="S138" s="537"/>
      <c r="T138" s="537"/>
      <c r="U138" s="537"/>
      <c r="V138" s="537"/>
      <c r="W138" s="537"/>
      <c r="X138" s="537"/>
      <c r="Y138" s="537"/>
      <c r="Z138" s="537"/>
    </row>
    <row r="139" spans="1:26" s="17" customFormat="1" ht="35.1" customHeight="1" x14ac:dyDescent="0.35">
      <c r="A139" s="456"/>
      <c r="B139" s="107">
        <v>46086</v>
      </c>
      <c r="C139" s="493">
        <v>434.96999999999997</v>
      </c>
      <c r="D139" s="670">
        <v>80.3</v>
      </c>
      <c r="E139" s="670">
        <v>83.8</v>
      </c>
      <c r="F139" s="670">
        <v>180.8</v>
      </c>
      <c r="G139" s="670">
        <v>22</v>
      </c>
      <c r="H139" s="670">
        <v>7.2</v>
      </c>
      <c r="I139" s="670">
        <v>53.43</v>
      </c>
      <c r="J139" s="670">
        <v>7.44</v>
      </c>
      <c r="K139" s="456"/>
      <c r="L139" s="456"/>
      <c r="S139" s="537"/>
      <c r="T139" s="537"/>
      <c r="U139" s="537"/>
      <c r="V139" s="537"/>
      <c r="W139" s="537"/>
      <c r="X139" s="537"/>
      <c r="Y139" s="537"/>
      <c r="Z139" s="537"/>
    </row>
    <row r="140" spans="1:26" ht="34.5" customHeight="1" x14ac:dyDescent="0.35">
      <c r="A140" s="456"/>
      <c r="B140" s="108">
        <v>46118</v>
      </c>
      <c r="C140" s="495">
        <v>484.83000000000004</v>
      </c>
      <c r="D140" s="671">
        <v>77.2</v>
      </c>
      <c r="E140" s="671">
        <v>136.5</v>
      </c>
      <c r="F140" s="671">
        <v>155.4</v>
      </c>
      <c r="G140" s="671">
        <v>17.899999999999999</v>
      </c>
      <c r="H140" s="671">
        <v>4.5999999999999996</v>
      </c>
      <c r="I140" s="671">
        <v>85.3</v>
      </c>
      <c r="J140" s="671">
        <v>7.93</v>
      </c>
      <c r="K140" s="456"/>
      <c r="L140" s="456"/>
    </row>
    <row r="141" spans="1:26" ht="35.1" customHeight="1" x14ac:dyDescent="0.35">
      <c r="A141" s="456"/>
      <c r="B141" s="107">
        <v>46150</v>
      </c>
      <c r="C141" s="493">
        <v>531.6</v>
      </c>
      <c r="D141" s="670">
        <v>106.6</v>
      </c>
      <c r="E141" s="670">
        <v>143.4</v>
      </c>
      <c r="F141" s="670">
        <v>180.8</v>
      </c>
      <c r="G141" s="670">
        <v>19.899999999999999</v>
      </c>
      <c r="H141" s="670">
        <v>6.9</v>
      </c>
      <c r="I141" s="670">
        <v>65.55</v>
      </c>
      <c r="J141" s="670">
        <v>8.4499999999999993</v>
      </c>
      <c r="K141" s="456"/>
      <c r="L141" s="456"/>
    </row>
    <row r="142" spans="1:26" ht="42.75" customHeight="1" x14ac:dyDescent="0.35">
      <c r="B142" s="108">
        <v>46182</v>
      </c>
      <c r="C142" s="495">
        <v>600.23</v>
      </c>
      <c r="D142" s="671">
        <v>135.1</v>
      </c>
      <c r="E142" s="671">
        <v>143.9</v>
      </c>
      <c r="F142" s="671">
        <v>211</v>
      </c>
      <c r="G142" s="671">
        <v>20.9</v>
      </c>
      <c r="H142" s="671">
        <v>10.5</v>
      </c>
      <c r="I142" s="671">
        <v>69.099999999999994</v>
      </c>
      <c r="J142" s="671">
        <v>9.73</v>
      </c>
      <c r="K142" s="456"/>
    </row>
    <row r="143" spans="1:26" s="110" customFormat="1" ht="35.1" customHeight="1" x14ac:dyDescent="0.35">
      <c r="B143" s="107">
        <v>46215</v>
      </c>
      <c r="C143" s="493">
        <v>820.93700000000013</v>
      </c>
      <c r="D143" s="670">
        <v>173.31</v>
      </c>
      <c r="E143" s="670">
        <v>205.36199999999999</v>
      </c>
      <c r="F143" s="670">
        <v>297.92999999999995</v>
      </c>
      <c r="G143" s="670">
        <v>29.306000000000001</v>
      </c>
      <c r="H143" s="670">
        <v>14.36</v>
      </c>
      <c r="I143" s="670">
        <v>88.162999999999997</v>
      </c>
      <c r="J143" s="670">
        <v>12.506000000000043</v>
      </c>
      <c r="K143" s="456"/>
      <c r="L143" s="456"/>
      <c r="S143" s="537"/>
      <c r="T143" s="537"/>
      <c r="U143" s="537"/>
      <c r="V143" s="537"/>
      <c r="W143" s="537"/>
      <c r="X143" s="537"/>
      <c r="Y143" s="537"/>
      <c r="Z143" s="537"/>
    </row>
    <row r="144" spans="1:26" s="110" customFormat="1" ht="35.1" customHeight="1" x14ac:dyDescent="0.35">
      <c r="B144" s="1035">
        <v>46247</v>
      </c>
      <c r="C144" s="1034">
        <v>997.33299999999986</v>
      </c>
      <c r="D144" s="1033">
        <v>250.85599999999999</v>
      </c>
      <c r="E144" s="1033">
        <v>224.9</v>
      </c>
      <c r="F144" s="1033">
        <v>327.78300000000002</v>
      </c>
      <c r="G144" s="1033">
        <v>31.448</v>
      </c>
      <c r="H144" s="1033">
        <v>14.473000000000001</v>
      </c>
      <c r="I144" s="1033">
        <v>131.69999999999999</v>
      </c>
      <c r="J144" s="1033">
        <v>16.172999999999973</v>
      </c>
      <c r="K144" s="456"/>
      <c r="L144" s="456"/>
      <c r="S144" s="537"/>
      <c r="T144" s="537"/>
      <c r="U144" s="537"/>
      <c r="V144" s="537"/>
      <c r="W144" s="537"/>
      <c r="X144" s="537"/>
      <c r="Y144" s="537"/>
      <c r="Z144" s="537"/>
    </row>
    <row r="145" spans="2:26" s="110" customFormat="1" ht="9.9499999999999993" customHeight="1" x14ac:dyDescent="0.35">
      <c r="B145" s="1032"/>
      <c r="C145" s="1031"/>
      <c r="D145" s="1030"/>
      <c r="E145" s="1030"/>
      <c r="F145" s="1030"/>
      <c r="G145" s="1030"/>
      <c r="H145" s="1030"/>
      <c r="I145" s="1030"/>
      <c r="J145" s="1030"/>
      <c r="K145" s="456"/>
      <c r="L145" s="456"/>
      <c r="S145" s="537"/>
      <c r="T145" s="537"/>
      <c r="U145" s="537"/>
      <c r="V145" s="537"/>
      <c r="W145" s="537"/>
      <c r="X145" s="537"/>
      <c r="Y145" s="537"/>
      <c r="Z145" s="537"/>
    </row>
    <row r="146" spans="2:26" ht="20.25" x14ac:dyDescent="0.25">
      <c r="B146" s="536" t="s">
        <v>630</v>
      </c>
      <c r="C146" s="490"/>
      <c r="J146" s="398" t="s">
        <v>546</v>
      </c>
    </row>
    <row r="147" spans="2:26" ht="27" x14ac:dyDescent="0.3">
      <c r="B147" s="491"/>
      <c r="C147" s="535"/>
      <c r="D147" s="535"/>
      <c r="E147" s="535"/>
      <c r="F147" s="535"/>
      <c r="G147" s="535"/>
      <c r="H147" s="535"/>
      <c r="I147" s="535"/>
      <c r="J147" s="535"/>
      <c r="K147" s="110"/>
      <c r="L147" s="110"/>
      <c r="M147" s="110"/>
    </row>
    <row r="148" spans="2:26" ht="27" x14ac:dyDescent="0.3">
      <c r="B148" s="491"/>
      <c r="C148" s="535"/>
      <c r="D148" s="535"/>
      <c r="E148" s="535"/>
      <c r="F148" s="535"/>
      <c r="G148" s="535"/>
      <c r="H148" s="535"/>
      <c r="I148" s="535"/>
      <c r="J148" s="535"/>
      <c r="K148" s="110"/>
      <c r="L148" s="110"/>
      <c r="M148" s="110"/>
    </row>
    <row r="149" spans="2:26" ht="27" x14ac:dyDescent="0.3">
      <c r="B149" s="491"/>
      <c r="C149" s="535"/>
      <c r="D149" s="535"/>
      <c r="E149" s="535"/>
      <c r="F149" s="535"/>
      <c r="G149" s="535"/>
      <c r="H149" s="535"/>
      <c r="I149" s="535"/>
      <c r="J149" s="535"/>
      <c r="K149" s="110"/>
      <c r="L149" s="110"/>
      <c r="M149" s="110"/>
    </row>
    <row r="150" spans="2:26" ht="27" x14ac:dyDescent="0.3">
      <c r="B150" s="491"/>
      <c r="C150" s="535"/>
      <c r="D150" s="535"/>
      <c r="E150" s="535"/>
      <c r="F150" s="535"/>
      <c r="G150" s="535"/>
      <c r="H150" s="535"/>
      <c r="I150" s="535"/>
      <c r="J150" s="535"/>
      <c r="K150" s="110"/>
      <c r="L150" s="110"/>
      <c r="M150" s="110"/>
    </row>
    <row r="151" spans="2:26" ht="27" x14ac:dyDescent="0.3">
      <c r="B151" s="491"/>
      <c r="C151" s="535"/>
      <c r="D151" s="535"/>
      <c r="E151" s="535"/>
      <c r="F151" s="535"/>
      <c r="G151" s="535"/>
      <c r="H151" s="535"/>
      <c r="I151" s="535"/>
      <c r="J151" s="535"/>
      <c r="K151" s="110"/>
      <c r="L151" s="110"/>
      <c r="M151" s="110"/>
    </row>
    <row r="152" spans="2:26" ht="27" x14ac:dyDescent="0.3">
      <c r="B152" s="491"/>
      <c r="C152" s="535"/>
      <c r="D152" s="535"/>
      <c r="E152" s="535"/>
      <c r="F152" s="535"/>
      <c r="G152" s="535"/>
      <c r="H152" s="535"/>
      <c r="I152" s="535"/>
      <c r="J152" s="535"/>
      <c r="K152" s="110"/>
      <c r="L152" s="110"/>
      <c r="M152" s="110"/>
    </row>
    <row r="153" spans="2:26" ht="27" x14ac:dyDescent="0.3">
      <c r="B153" s="491"/>
      <c r="C153" s="535"/>
      <c r="D153" s="535"/>
      <c r="E153" s="535"/>
      <c r="F153" s="535"/>
      <c r="G153" s="535"/>
      <c r="H153" s="535"/>
      <c r="I153" s="535"/>
      <c r="J153" s="535"/>
      <c r="K153" s="110"/>
      <c r="L153" s="110"/>
      <c r="M153" s="110"/>
    </row>
    <row r="154" spans="2:26" ht="27" x14ac:dyDescent="0.3">
      <c r="B154" s="491"/>
      <c r="C154" s="535"/>
      <c r="D154" s="535"/>
      <c r="E154" s="535"/>
      <c r="F154" s="535"/>
      <c r="G154" s="535"/>
      <c r="H154" s="535"/>
      <c r="I154" s="535"/>
      <c r="J154" s="535"/>
      <c r="K154" s="110"/>
      <c r="L154" s="110"/>
      <c r="M154" s="110"/>
    </row>
    <row r="155" spans="2:26" ht="27" x14ac:dyDescent="0.3">
      <c r="B155" s="491"/>
      <c r="C155" s="535"/>
      <c r="D155" s="535"/>
      <c r="E155" s="535"/>
      <c r="F155" s="535"/>
      <c r="G155" s="535"/>
      <c r="H155" s="535"/>
      <c r="I155" s="535"/>
      <c r="J155" s="535"/>
      <c r="K155" s="110"/>
      <c r="L155" s="110"/>
      <c r="M155" s="110"/>
    </row>
    <row r="156" spans="2:26" ht="27" x14ac:dyDescent="0.3">
      <c r="B156" s="491"/>
      <c r="C156" s="535"/>
      <c r="D156" s="535"/>
      <c r="E156" s="535"/>
      <c r="F156" s="535"/>
      <c r="G156" s="535"/>
      <c r="H156" s="535"/>
      <c r="I156" s="535"/>
      <c r="J156" s="535"/>
      <c r="K156" s="110"/>
      <c r="L156" s="110"/>
      <c r="M156" s="110"/>
    </row>
    <row r="157" spans="2:26" ht="27" x14ac:dyDescent="0.3">
      <c r="B157" s="491"/>
      <c r="C157" s="535"/>
      <c r="D157" s="535"/>
      <c r="E157" s="535"/>
      <c r="F157" s="535"/>
      <c r="G157" s="535"/>
      <c r="H157" s="535"/>
      <c r="I157" s="535"/>
      <c r="J157" s="535"/>
      <c r="K157" s="110"/>
      <c r="L157" s="110"/>
      <c r="M157" s="110"/>
    </row>
    <row r="158" spans="2:26" ht="27" x14ac:dyDescent="0.3">
      <c r="B158" s="491"/>
      <c r="C158" s="535"/>
      <c r="D158" s="535"/>
      <c r="E158" s="535"/>
      <c r="F158" s="535"/>
      <c r="G158" s="535"/>
      <c r="H158" s="535"/>
      <c r="I158" s="535"/>
      <c r="J158" s="535"/>
      <c r="K158" s="110"/>
      <c r="L158" s="110"/>
      <c r="M158" s="110"/>
    </row>
    <row r="159" spans="2:26" ht="27" x14ac:dyDescent="0.3">
      <c r="B159" s="491"/>
      <c r="C159" s="535"/>
      <c r="D159" s="535"/>
      <c r="E159" s="535"/>
      <c r="F159" s="535"/>
      <c r="G159" s="535"/>
      <c r="H159" s="535"/>
      <c r="I159" s="535"/>
      <c r="J159" s="535"/>
      <c r="K159" s="110"/>
      <c r="L159" s="110"/>
      <c r="M159" s="110"/>
    </row>
    <row r="160" spans="2:26" ht="27" x14ac:dyDescent="0.3">
      <c r="B160" s="491"/>
      <c r="C160" s="535"/>
      <c r="D160" s="535"/>
      <c r="E160" s="535"/>
      <c r="F160" s="535"/>
      <c r="G160" s="535"/>
      <c r="H160" s="535"/>
      <c r="I160" s="535"/>
      <c r="J160" s="535"/>
      <c r="K160" s="110"/>
      <c r="L160" s="110"/>
      <c r="M160" s="110"/>
    </row>
    <row r="161" spans="2:13" ht="27" x14ac:dyDescent="0.3">
      <c r="B161" s="491"/>
      <c r="C161" s="535"/>
      <c r="D161" s="535"/>
      <c r="E161" s="535"/>
      <c r="F161" s="535"/>
      <c r="G161" s="535"/>
      <c r="H161" s="535"/>
      <c r="I161" s="535"/>
      <c r="J161" s="535"/>
      <c r="K161" s="110"/>
      <c r="L161" s="110"/>
      <c r="M161" s="110"/>
    </row>
    <row r="162" spans="2:13" ht="27" x14ac:dyDescent="0.3">
      <c r="B162" s="491"/>
      <c r="C162" s="535"/>
      <c r="D162" s="535"/>
      <c r="E162" s="535"/>
      <c r="F162" s="535"/>
      <c r="G162" s="535"/>
      <c r="H162" s="535"/>
      <c r="I162" s="535"/>
      <c r="J162" s="535"/>
      <c r="K162" s="110"/>
      <c r="L162" s="110"/>
      <c r="M162" s="110"/>
    </row>
    <row r="163" spans="2:13" ht="27" x14ac:dyDescent="0.3">
      <c r="B163" s="491"/>
      <c r="C163" s="535"/>
      <c r="D163" s="535"/>
      <c r="E163" s="535"/>
      <c r="F163" s="535"/>
      <c r="G163" s="535"/>
      <c r="H163" s="535"/>
      <c r="I163" s="535"/>
      <c r="J163" s="535"/>
      <c r="K163" s="110"/>
      <c r="L163" s="110"/>
      <c r="M163" s="110"/>
    </row>
    <row r="164" spans="2:13" ht="27" x14ac:dyDescent="0.3">
      <c r="B164" s="491"/>
      <c r="C164" s="535"/>
      <c r="D164" s="535"/>
      <c r="E164" s="535"/>
      <c r="F164" s="535"/>
      <c r="G164" s="535"/>
      <c r="H164" s="535"/>
      <c r="I164" s="535"/>
      <c r="J164" s="535"/>
      <c r="K164" s="110"/>
      <c r="L164" s="110"/>
      <c r="M164" s="110"/>
    </row>
    <row r="165" spans="2:13" ht="27" x14ac:dyDescent="0.3">
      <c r="B165" s="491"/>
      <c r="C165" s="535"/>
      <c r="D165" s="535"/>
      <c r="E165" s="535"/>
      <c r="F165" s="535"/>
      <c r="G165" s="535"/>
      <c r="H165" s="535"/>
      <c r="I165" s="535"/>
      <c r="J165" s="535"/>
      <c r="K165" s="110"/>
      <c r="L165" s="110"/>
      <c r="M165" s="110"/>
    </row>
    <row r="166" spans="2:13" ht="27" x14ac:dyDescent="0.3">
      <c r="B166" s="491"/>
      <c r="C166" s="535"/>
      <c r="D166" s="535"/>
      <c r="E166" s="535"/>
      <c r="F166" s="535"/>
      <c r="G166" s="535"/>
      <c r="H166" s="535"/>
      <c r="I166" s="535"/>
      <c r="J166" s="535"/>
      <c r="K166" s="110"/>
      <c r="L166" s="110"/>
      <c r="M166" s="110"/>
    </row>
    <row r="167" spans="2:13" ht="27" x14ac:dyDescent="0.3">
      <c r="B167" s="491"/>
      <c r="C167" s="535"/>
      <c r="D167" s="535"/>
      <c r="E167" s="535"/>
      <c r="F167" s="535"/>
      <c r="G167" s="535"/>
      <c r="H167" s="535"/>
      <c r="I167" s="535"/>
      <c r="J167" s="535"/>
      <c r="K167" s="110"/>
      <c r="L167" s="110"/>
      <c r="M167" s="110"/>
    </row>
    <row r="168" spans="2:13" ht="27" x14ac:dyDescent="0.3">
      <c r="B168" s="491"/>
      <c r="C168" s="535"/>
      <c r="D168" s="535"/>
      <c r="E168" s="535"/>
      <c r="F168" s="535"/>
      <c r="G168" s="535"/>
      <c r="H168" s="535"/>
      <c r="I168" s="535"/>
      <c r="J168" s="535"/>
      <c r="K168" s="110"/>
      <c r="L168" s="110"/>
      <c r="M168" s="110"/>
    </row>
    <row r="169" spans="2:13" ht="27" x14ac:dyDescent="0.3">
      <c r="B169" s="491"/>
      <c r="C169" s="535"/>
      <c r="D169" s="535"/>
      <c r="E169" s="535"/>
      <c r="F169" s="535"/>
      <c r="G169" s="535"/>
      <c r="H169" s="535"/>
      <c r="I169" s="535"/>
      <c r="J169" s="535"/>
      <c r="K169" s="110"/>
      <c r="L169" s="110"/>
      <c r="M169" s="110"/>
    </row>
    <row r="170" spans="2:13" ht="27" x14ac:dyDescent="0.3">
      <c r="B170" s="491"/>
      <c r="C170" s="535"/>
      <c r="D170" s="535"/>
      <c r="E170" s="535"/>
      <c r="F170" s="535"/>
      <c r="G170" s="535"/>
      <c r="H170" s="535"/>
      <c r="I170" s="535"/>
      <c r="J170" s="535"/>
      <c r="K170" s="110"/>
      <c r="L170" s="110"/>
      <c r="M170" s="110"/>
    </row>
    <row r="171" spans="2:13" ht="27" x14ac:dyDescent="0.3">
      <c r="B171" s="491"/>
      <c r="C171" s="535"/>
      <c r="D171" s="535"/>
      <c r="E171" s="535"/>
      <c r="F171" s="535"/>
      <c r="G171" s="535"/>
      <c r="H171" s="535"/>
      <c r="I171" s="535"/>
      <c r="J171" s="535"/>
      <c r="K171" s="110"/>
      <c r="L171" s="110"/>
      <c r="M171" s="110"/>
    </row>
    <row r="172" spans="2:13" ht="27" x14ac:dyDescent="0.3">
      <c r="B172" s="491"/>
      <c r="C172" s="535"/>
      <c r="D172" s="535"/>
      <c r="E172" s="535"/>
      <c r="F172" s="535"/>
      <c r="G172" s="535"/>
      <c r="H172" s="535"/>
      <c r="I172" s="535"/>
      <c r="J172" s="535"/>
      <c r="K172" s="110"/>
      <c r="L172" s="110"/>
      <c r="M172" s="110"/>
    </row>
    <row r="173" spans="2:13" ht="27" x14ac:dyDescent="0.3">
      <c r="B173" s="491"/>
      <c r="C173" s="535"/>
      <c r="D173" s="535"/>
      <c r="E173" s="535"/>
      <c r="F173" s="535"/>
      <c r="G173" s="535"/>
      <c r="H173" s="535"/>
      <c r="I173" s="535"/>
      <c r="J173" s="535"/>
      <c r="K173" s="110"/>
      <c r="L173" s="110"/>
      <c r="M173" s="110"/>
    </row>
    <row r="174" spans="2:13" ht="27" x14ac:dyDescent="0.3">
      <c r="B174" s="491"/>
      <c r="C174" s="535"/>
      <c r="D174" s="535"/>
      <c r="E174" s="535"/>
      <c r="F174" s="535"/>
      <c r="G174" s="535"/>
      <c r="H174" s="535"/>
      <c r="I174" s="535"/>
      <c r="J174" s="535"/>
      <c r="K174" s="110"/>
      <c r="L174" s="110"/>
      <c r="M174" s="110"/>
    </row>
    <row r="175" spans="2:13" ht="27" x14ac:dyDescent="0.3">
      <c r="B175" s="491"/>
      <c r="C175" s="535"/>
      <c r="D175" s="535"/>
      <c r="E175" s="535"/>
      <c r="F175" s="535"/>
      <c r="G175" s="535"/>
      <c r="H175" s="535"/>
      <c r="I175" s="535"/>
      <c r="J175" s="535"/>
      <c r="K175" s="110"/>
      <c r="L175" s="110"/>
      <c r="M175" s="110"/>
    </row>
    <row r="176" spans="2:13" ht="27" x14ac:dyDescent="0.3">
      <c r="B176" s="491"/>
      <c r="C176" s="535"/>
      <c r="D176" s="535"/>
      <c r="E176" s="535"/>
      <c r="F176" s="535"/>
      <c r="G176" s="535"/>
      <c r="H176" s="535"/>
      <c r="I176" s="535"/>
      <c r="J176" s="535"/>
      <c r="K176" s="110"/>
      <c r="L176" s="110"/>
      <c r="M176" s="110"/>
    </row>
    <row r="177" spans="2:13" ht="27" x14ac:dyDescent="0.3">
      <c r="B177" s="491"/>
      <c r="C177" s="535"/>
      <c r="D177" s="535"/>
      <c r="E177" s="535"/>
      <c r="F177" s="535"/>
      <c r="G177" s="535"/>
      <c r="H177" s="535"/>
      <c r="I177" s="535"/>
      <c r="J177" s="535"/>
      <c r="K177" s="110"/>
      <c r="L177" s="110"/>
      <c r="M177" s="110"/>
    </row>
    <row r="178" spans="2:13" ht="27" x14ac:dyDescent="0.3">
      <c r="B178" s="491"/>
      <c r="C178" s="535"/>
      <c r="D178" s="535"/>
      <c r="E178" s="535"/>
      <c r="F178" s="535"/>
      <c r="G178" s="535"/>
      <c r="H178" s="535"/>
      <c r="I178" s="535"/>
      <c r="J178" s="535"/>
      <c r="K178" s="110"/>
      <c r="L178" s="110"/>
      <c r="M178" s="110"/>
    </row>
    <row r="179" spans="2:13" ht="27" x14ac:dyDescent="0.3">
      <c r="B179" s="491"/>
      <c r="C179" s="535"/>
      <c r="D179" s="535"/>
      <c r="E179" s="535"/>
      <c r="F179" s="535"/>
      <c r="G179" s="535"/>
      <c r="H179" s="535"/>
      <c r="I179" s="535"/>
      <c r="J179" s="535"/>
      <c r="K179" s="110"/>
      <c r="L179" s="110"/>
      <c r="M179" s="110"/>
    </row>
    <row r="180" spans="2:13" ht="27" x14ac:dyDescent="0.3">
      <c r="B180" s="491"/>
      <c r="C180" s="535"/>
      <c r="D180" s="535"/>
      <c r="E180" s="535"/>
      <c r="F180" s="535"/>
      <c r="G180" s="535"/>
      <c r="H180" s="535"/>
      <c r="I180" s="535"/>
      <c r="J180" s="535"/>
      <c r="K180" s="110"/>
      <c r="L180" s="110"/>
      <c r="M180" s="110"/>
    </row>
    <row r="181" spans="2:13" ht="27" x14ac:dyDescent="0.3">
      <c r="B181" s="491"/>
      <c r="C181" s="535"/>
      <c r="D181" s="535"/>
      <c r="E181" s="535"/>
      <c r="F181" s="535"/>
      <c r="G181" s="535"/>
      <c r="H181" s="535"/>
      <c r="I181" s="535"/>
      <c r="J181" s="535"/>
      <c r="K181" s="110"/>
      <c r="L181" s="110"/>
      <c r="M181" s="110"/>
    </row>
    <row r="182" spans="2:13" ht="27" x14ac:dyDescent="0.3">
      <c r="B182" s="491"/>
      <c r="C182" s="535"/>
      <c r="D182" s="535"/>
      <c r="E182" s="535"/>
      <c r="F182" s="535"/>
      <c r="G182" s="535"/>
      <c r="H182" s="535"/>
      <c r="I182" s="535"/>
      <c r="J182" s="535"/>
      <c r="K182" s="110"/>
      <c r="L182" s="110"/>
      <c r="M182" s="110"/>
    </row>
    <row r="183" spans="2:13" ht="27" x14ac:dyDescent="0.3">
      <c r="B183" s="491"/>
      <c r="C183" s="535"/>
      <c r="D183" s="535"/>
      <c r="E183" s="535"/>
      <c r="F183" s="535"/>
      <c r="G183" s="535"/>
      <c r="H183" s="535"/>
      <c r="I183" s="535"/>
      <c r="J183" s="535"/>
      <c r="K183" s="110"/>
      <c r="L183" s="110"/>
      <c r="M183" s="110"/>
    </row>
    <row r="184" spans="2:13" ht="27" x14ac:dyDescent="0.3">
      <c r="B184" s="491"/>
      <c r="C184" s="535"/>
      <c r="D184" s="535"/>
      <c r="E184" s="535"/>
      <c r="F184" s="535"/>
      <c r="G184" s="535"/>
      <c r="H184" s="535"/>
      <c r="I184" s="535"/>
      <c r="J184" s="535"/>
      <c r="K184" s="110"/>
      <c r="L184" s="110"/>
      <c r="M184" s="110"/>
    </row>
    <row r="185" spans="2:13" ht="27" x14ac:dyDescent="0.3">
      <c r="B185" s="491"/>
      <c r="C185" s="535"/>
      <c r="D185" s="535"/>
      <c r="E185" s="535"/>
      <c r="F185" s="535"/>
      <c r="G185" s="535"/>
      <c r="H185" s="535"/>
      <c r="I185" s="535"/>
      <c r="J185" s="535"/>
      <c r="K185" s="110"/>
      <c r="L185" s="110"/>
      <c r="M185" s="110"/>
    </row>
    <row r="186" spans="2:13" ht="27" x14ac:dyDescent="0.3">
      <c r="B186" s="491"/>
      <c r="C186" s="535"/>
      <c r="D186" s="535"/>
      <c r="E186" s="535"/>
      <c r="F186" s="535"/>
      <c r="G186" s="535"/>
      <c r="H186" s="535"/>
      <c r="I186" s="535"/>
      <c r="J186" s="535"/>
      <c r="K186" s="110"/>
      <c r="L186" s="110"/>
      <c r="M186" s="110"/>
    </row>
    <row r="187" spans="2:13" ht="27" x14ac:dyDescent="0.3">
      <c r="B187" s="491"/>
      <c r="C187" s="535"/>
      <c r="D187" s="535"/>
      <c r="E187" s="535"/>
      <c r="F187" s="535"/>
      <c r="G187" s="535"/>
      <c r="H187" s="535"/>
      <c r="I187" s="535"/>
      <c r="J187" s="535"/>
      <c r="K187" s="110"/>
      <c r="L187" s="110"/>
      <c r="M187" s="110"/>
    </row>
    <row r="188" spans="2:13" ht="27" x14ac:dyDescent="0.3">
      <c r="B188" s="491"/>
      <c r="C188" s="535"/>
      <c r="D188" s="535"/>
      <c r="E188" s="535"/>
      <c r="F188" s="535"/>
      <c r="G188" s="535"/>
      <c r="H188" s="535"/>
      <c r="I188" s="535"/>
      <c r="J188" s="535"/>
      <c r="K188" s="110"/>
      <c r="L188" s="110"/>
      <c r="M188" s="110"/>
    </row>
    <row r="189" spans="2:13" ht="27" x14ac:dyDescent="0.3">
      <c r="B189" s="491"/>
      <c r="C189" s="535"/>
      <c r="D189" s="535"/>
      <c r="E189" s="535"/>
      <c r="F189" s="535"/>
      <c r="G189" s="535"/>
      <c r="H189" s="535"/>
      <c r="I189" s="535"/>
      <c r="J189" s="535"/>
      <c r="K189" s="110"/>
      <c r="L189" s="110"/>
      <c r="M189" s="110"/>
    </row>
    <row r="190" spans="2:13" ht="27" x14ac:dyDescent="0.3">
      <c r="B190" s="491"/>
      <c r="C190" s="535"/>
      <c r="D190" s="535"/>
      <c r="E190" s="535"/>
      <c r="F190" s="535"/>
      <c r="G190" s="535"/>
      <c r="H190" s="535"/>
      <c r="I190" s="535"/>
      <c r="J190" s="535"/>
      <c r="K190" s="110"/>
      <c r="L190" s="110"/>
      <c r="M190" s="110"/>
    </row>
    <row r="191" spans="2:13" ht="27" x14ac:dyDescent="0.3">
      <c r="B191" s="491"/>
      <c r="C191" s="535"/>
      <c r="D191" s="535"/>
      <c r="E191" s="535"/>
      <c r="F191" s="535"/>
      <c r="G191" s="535"/>
      <c r="H191" s="535"/>
      <c r="I191" s="535"/>
      <c r="J191" s="535"/>
      <c r="K191" s="110"/>
      <c r="L191" s="110"/>
      <c r="M191" s="110"/>
    </row>
    <row r="192" spans="2:13" ht="27" x14ac:dyDescent="0.3">
      <c r="B192" s="491"/>
      <c r="C192" s="535"/>
      <c r="D192" s="535"/>
      <c r="E192" s="535"/>
      <c r="F192" s="535"/>
      <c r="G192" s="535"/>
      <c r="H192" s="535"/>
      <c r="I192" s="535"/>
      <c r="J192" s="535"/>
      <c r="K192" s="110"/>
      <c r="L192" s="110"/>
      <c r="M192" s="110"/>
    </row>
    <row r="193" spans="2:13" ht="27" x14ac:dyDescent="0.3">
      <c r="B193" s="491"/>
      <c r="C193" s="535"/>
      <c r="D193" s="535"/>
      <c r="E193" s="535"/>
      <c r="F193" s="535"/>
      <c r="G193" s="535"/>
      <c r="H193" s="535"/>
      <c r="I193" s="535"/>
      <c r="J193" s="535"/>
      <c r="K193" s="110"/>
      <c r="L193" s="110"/>
      <c r="M193" s="110"/>
    </row>
    <row r="194" spans="2:13" ht="27" x14ac:dyDescent="0.3">
      <c r="B194" s="491"/>
      <c r="C194" s="535"/>
      <c r="D194" s="535"/>
      <c r="E194" s="535"/>
      <c r="F194" s="535"/>
      <c r="G194" s="535"/>
      <c r="H194" s="535"/>
      <c r="I194" s="535"/>
      <c r="J194" s="535"/>
      <c r="K194" s="110"/>
      <c r="L194" s="110"/>
      <c r="M194" s="110"/>
    </row>
    <row r="195" spans="2:13" ht="27" x14ac:dyDescent="0.3">
      <c r="B195" s="491"/>
      <c r="C195" s="535"/>
      <c r="D195" s="535"/>
      <c r="E195" s="535"/>
      <c r="F195" s="535"/>
      <c r="G195" s="535"/>
      <c r="H195" s="535"/>
      <c r="I195" s="535"/>
      <c r="J195" s="535"/>
      <c r="K195" s="110"/>
      <c r="L195" s="110"/>
      <c r="M195" s="110"/>
    </row>
    <row r="196" spans="2:13" ht="27" x14ac:dyDescent="0.3">
      <c r="B196" s="491"/>
      <c r="C196" s="535"/>
      <c r="D196" s="535"/>
      <c r="E196" s="535"/>
      <c r="F196" s="535"/>
      <c r="G196" s="535"/>
      <c r="H196" s="535"/>
      <c r="I196" s="535"/>
      <c r="J196" s="535"/>
      <c r="K196" s="110"/>
      <c r="L196" s="110"/>
      <c r="M196" s="110"/>
    </row>
    <row r="197" spans="2:13" ht="27" x14ac:dyDescent="0.3">
      <c r="B197" s="491"/>
      <c r="C197" s="535"/>
      <c r="D197" s="535"/>
      <c r="E197" s="535"/>
      <c r="F197" s="535"/>
      <c r="G197" s="535"/>
      <c r="H197" s="535"/>
      <c r="I197" s="535"/>
      <c r="J197" s="535"/>
      <c r="K197" s="110"/>
      <c r="L197" s="110"/>
      <c r="M197" s="110"/>
    </row>
    <row r="198" spans="2:13" ht="27" x14ac:dyDescent="0.3">
      <c r="B198" s="491"/>
      <c r="C198" s="535"/>
      <c r="D198" s="535"/>
      <c r="E198" s="535"/>
      <c r="F198" s="535"/>
      <c r="G198" s="535"/>
      <c r="H198" s="535"/>
      <c r="I198" s="535"/>
      <c r="J198" s="535"/>
      <c r="K198" s="110"/>
      <c r="L198" s="110"/>
      <c r="M198" s="110"/>
    </row>
    <row r="199" spans="2:13" ht="27" x14ac:dyDescent="0.3">
      <c r="B199" s="491"/>
      <c r="C199" s="535"/>
      <c r="D199" s="535"/>
      <c r="E199" s="535"/>
      <c r="F199" s="535"/>
      <c r="G199" s="535"/>
      <c r="H199" s="535"/>
      <c r="I199" s="535"/>
      <c r="J199" s="535"/>
      <c r="K199" s="110"/>
      <c r="L199" s="110"/>
      <c r="M199" s="110"/>
    </row>
    <row r="200" spans="2:13" ht="27" x14ac:dyDescent="0.3">
      <c r="B200" s="491"/>
      <c r="C200" s="535"/>
      <c r="D200" s="535"/>
      <c r="E200" s="535"/>
      <c r="F200" s="535"/>
      <c r="G200" s="535"/>
      <c r="H200" s="535"/>
      <c r="I200" s="535"/>
      <c r="J200" s="535"/>
      <c r="K200" s="110"/>
      <c r="L200" s="110"/>
      <c r="M200" s="110"/>
    </row>
    <row r="201" spans="2:13" ht="27" x14ac:dyDescent="0.3">
      <c r="B201" s="491"/>
      <c r="C201" s="535"/>
      <c r="D201" s="535"/>
      <c r="E201" s="535"/>
      <c r="F201" s="535"/>
      <c r="G201" s="535"/>
      <c r="H201" s="535"/>
      <c r="I201" s="535"/>
      <c r="J201" s="535"/>
      <c r="K201" s="110"/>
      <c r="L201" s="110"/>
      <c r="M201" s="110"/>
    </row>
    <row r="202" spans="2:13" ht="27" x14ac:dyDescent="0.3">
      <c r="B202" s="491"/>
      <c r="C202" s="535"/>
      <c r="D202" s="535"/>
      <c r="E202" s="535"/>
      <c r="F202" s="535"/>
      <c r="G202" s="535"/>
      <c r="H202" s="535"/>
      <c r="I202" s="535"/>
      <c r="J202" s="535"/>
      <c r="K202" s="110"/>
      <c r="L202" s="110"/>
      <c r="M202" s="110"/>
    </row>
    <row r="203" spans="2:13" ht="27" x14ac:dyDescent="0.3">
      <c r="B203" s="491"/>
      <c r="C203" s="535"/>
      <c r="D203" s="535"/>
      <c r="E203" s="535"/>
      <c r="F203" s="535"/>
      <c r="G203" s="535"/>
      <c r="H203" s="535"/>
      <c r="I203" s="535"/>
      <c r="J203" s="535"/>
      <c r="K203" s="110"/>
      <c r="L203" s="110"/>
      <c r="M203" s="110"/>
    </row>
    <row r="204" spans="2:13" ht="27" x14ac:dyDescent="0.3">
      <c r="B204" s="491"/>
      <c r="C204" s="535"/>
      <c r="D204" s="535"/>
      <c r="E204" s="535"/>
      <c r="F204" s="535"/>
      <c r="G204" s="535"/>
      <c r="H204" s="535"/>
      <c r="I204" s="535"/>
      <c r="J204" s="535"/>
      <c r="K204" s="110"/>
      <c r="L204" s="110"/>
      <c r="M204" s="110"/>
    </row>
    <row r="205" spans="2:13" ht="27" x14ac:dyDescent="0.3">
      <c r="B205" s="491"/>
      <c r="C205" s="535"/>
      <c r="D205" s="535"/>
      <c r="E205" s="535"/>
      <c r="F205" s="535"/>
      <c r="G205" s="535"/>
      <c r="H205" s="535"/>
      <c r="I205" s="535"/>
      <c r="J205" s="535"/>
      <c r="K205" s="110"/>
      <c r="L205" s="110"/>
      <c r="M205" s="110"/>
    </row>
    <row r="206" spans="2:13" ht="27" x14ac:dyDescent="0.3">
      <c r="B206" s="491"/>
      <c r="C206" s="535"/>
      <c r="D206" s="535"/>
      <c r="E206" s="535"/>
      <c r="F206" s="535"/>
      <c r="G206" s="535"/>
      <c r="H206" s="535"/>
      <c r="I206" s="535"/>
      <c r="J206" s="535"/>
      <c r="K206" s="110"/>
      <c r="L206" s="110"/>
      <c r="M206" s="110"/>
    </row>
    <row r="207" spans="2:13" ht="27" x14ac:dyDescent="0.3">
      <c r="B207" s="491"/>
      <c r="C207" s="535"/>
      <c r="D207" s="535"/>
      <c r="E207" s="535"/>
      <c r="F207" s="535"/>
      <c r="G207" s="535"/>
      <c r="H207" s="535"/>
      <c r="I207" s="535"/>
      <c r="J207" s="535"/>
      <c r="K207" s="110"/>
      <c r="L207" s="110"/>
      <c r="M207" s="110"/>
    </row>
    <row r="208" spans="2:13" ht="27" x14ac:dyDescent="0.3">
      <c r="B208" s="491"/>
      <c r="C208" s="535"/>
      <c r="D208" s="535"/>
      <c r="E208" s="535"/>
      <c r="F208" s="535"/>
      <c r="G208" s="535"/>
      <c r="H208" s="535"/>
      <c r="I208" s="535"/>
      <c r="J208" s="535"/>
      <c r="K208" s="110"/>
      <c r="L208" s="110"/>
      <c r="M208" s="110"/>
    </row>
    <row r="209" spans="2:13" ht="27" x14ac:dyDescent="0.3">
      <c r="B209" s="491"/>
      <c r="C209" s="535"/>
      <c r="D209" s="535"/>
      <c r="E209" s="535"/>
      <c r="F209" s="535"/>
      <c r="G209" s="535"/>
      <c r="H209" s="535"/>
      <c r="I209" s="535"/>
      <c r="J209" s="535"/>
      <c r="K209" s="110"/>
      <c r="L209" s="110"/>
      <c r="M209" s="110"/>
    </row>
    <row r="210" spans="2:13" ht="27" x14ac:dyDescent="0.3">
      <c r="B210" s="491"/>
      <c r="C210" s="535"/>
      <c r="D210" s="535"/>
      <c r="E210" s="535"/>
      <c r="F210" s="535"/>
      <c r="G210" s="535"/>
      <c r="H210" s="535"/>
      <c r="I210" s="535"/>
      <c r="J210" s="535"/>
      <c r="K210" s="110"/>
      <c r="L210" s="110"/>
      <c r="M210" s="110"/>
    </row>
    <row r="211" spans="2:13" ht="27" x14ac:dyDescent="0.3">
      <c r="B211" s="491"/>
      <c r="C211" s="535"/>
      <c r="D211" s="535"/>
      <c r="E211" s="535"/>
      <c r="F211" s="535"/>
      <c r="G211" s="535"/>
      <c r="H211" s="535"/>
      <c r="I211" s="535"/>
      <c r="J211" s="535"/>
      <c r="K211" s="110"/>
      <c r="L211" s="110"/>
      <c r="M211" s="110"/>
    </row>
    <row r="212" spans="2:13" ht="27" x14ac:dyDescent="0.3">
      <c r="B212" s="491"/>
      <c r="C212" s="535"/>
      <c r="D212" s="535"/>
      <c r="E212" s="535"/>
      <c r="F212" s="535"/>
      <c r="G212" s="535"/>
      <c r="H212" s="535"/>
      <c r="I212" s="535"/>
      <c r="J212" s="535"/>
      <c r="K212" s="110"/>
      <c r="L212" s="110"/>
      <c r="M212" s="110"/>
    </row>
    <row r="213" spans="2:13" ht="27" x14ac:dyDescent="0.3">
      <c r="B213" s="491"/>
      <c r="C213" s="535"/>
      <c r="D213" s="535"/>
      <c r="E213" s="535"/>
      <c r="F213" s="535"/>
      <c r="G213" s="535"/>
      <c r="H213" s="535"/>
      <c r="I213" s="535"/>
      <c r="J213" s="535"/>
      <c r="K213" s="110"/>
      <c r="L213" s="110"/>
      <c r="M213" s="110"/>
    </row>
    <row r="214" spans="2:13" ht="27" x14ac:dyDescent="0.3">
      <c r="B214" s="491"/>
      <c r="C214" s="535"/>
      <c r="D214" s="535"/>
      <c r="E214" s="535"/>
      <c r="F214" s="535"/>
      <c r="G214" s="535"/>
      <c r="H214" s="535"/>
      <c r="I214" s="535"/>
      <c r="J214" s="535"/>
      <c r="K214" s="110"/>
      <c r="L214" s="110"/>
      <c r="M214" s="110"/>
    </row>
    <row r="215" spans="2:13" ht="27" x14ac:dyDescent="0.3">
      <c r="B215" s="491"/>
      <c r="C215" s="535"/>
      <c r="D215" s="535"/>
      <c r="E215" s="535"/>
      <c r="F215" s="535"/>
      <c r="G215" s="535"/>
      <c r="H215" s="535"/>
      <c r="I215" s="535"/>
      <c r="J215" s="535"/>
      <c r="K215" s="110"/>
      <c r="L215" s="110"/>
      <c r="M215" s="110"/>
    </row>
    <row r="216" spans="2:13" ht="27" x14ac:dyDescent="0.3">
      <c r="B216" s="491"/>
      <c r="C216" s="535"/>
      <c r="D216" s="535"/>
      <c r="E216" s="535"/>
      <c r="F216" s="535"/>
      <c r="G216" s="535"/>
      <c r="H216" s="535"/>
      <c r="I216" s="535"/>
      <c r="J216" s="535"/>
      <c r="K216" s="110"/>
      <c r="L216" s="110"/>
      <c r="M216" s="110"/>
    </row>
    <row r="217" spans="2:13" ht="27" x14ac:dyDescent="0.3">
      <c r="B217" s="491"/>
      <c r="C217" s="535"/>
      <c r="D217" s="535"/>
      <c r="E217" s="535"/>
      <c r="F217" s="535"/>
      <c r="G217" s="535"/>
      <c r="H217" s="535"/>
      <c r="I217" s="535"/>
      <c r="J217" s="535"/>
      <c r="K217" s="110"/>
      <c r="L217" s="110"/>
      <c r="M217" s="110"/>
    </row>
    <row r="218" spans="2:13" ht="27" x14ac:dyDescent="0.3">
      <c r="B218" s="491"/>
      <c r="C218" s="535"/>
      <c r="D218" s="535"/>
      <c r="E218" s="535"/>
      <c r="F218" s="535"/>
      <c r="G218" s="535"/>
      <c r="H218" s="535"/>
      <c r="I218" s="535"/>
      <c r="J218" s="535"/>
      <c r="K218" s="110"/>
      <c r="L218" s="110"/>
      <c r="M218" s="110"/>
    </row>
    <row r="219" spans="2:13" ht="27" x14ac:dyDescent="0.3">
      <c r="B219" s="491"/>
      <c r="C219" s="535"/>
      <c r="D219" s="535"/>
      <c r="E219" s="535"/>
      <c r="F219" s="535"/>
      <c r="G219" s="535"/>
      <c r="H219" s="535"/>
      <c r="I219" s="535"/>
      <c r="J219" s="535"/>
      <c r="K219" s="110"/>
      <c r="L219" s="110"/>
      <c r="M219" s="110"/>
    </row>
    <row r="220" spans="2:13" ht="27" x14ac:dyDescent="0.3">
      <c r="B220" s="491"/>
      <c r="C220" s="535"/>
      <c r="D220" s="535"/>
      <c r="E220" s="535"/>
      <c r="F220" s="535"/>
      <c r="G220" s="535"/>
      <c r="H220" s="535"/>
      <c r="I220" s="535"/>
      <c r="J220" s="535"/>
      <c r="K220" s="110"/>
      <c r="L220" s="110"/>
      <c r="M220" s="110"/>
    </row>
    <row r="221" spans="2:13" ht="27" x14ac:dyDescent="0.3">
      <c r="B221" s="491"/>
      <c r="C221" s="535"/>
      <c r="D221" s="535"/>
      <c r="E221" s="535"/>
      <c r="F221" s="535"/>
      <c r="G221" s="535"/>
      <c r="H221" s="535"/>
      <c r="I221" s="535"/>
      <c r="J221" s="535"/>
      <c r="K221" s="110"/>
      <c r="L221" s="110"/>
      <c r="M221" s="110"/>
    </row>
    <row r="222" spans="2:13" ht="27" x14ac:dyDescent="0.3">
      <c r="B222" s="491"/>
      <c r="C222" s="535"/>
      <c r="D222" s="535"/>
      <c r="E222" s="535"/>
      <c r="F222" s="535"/>
      <c r="G222" s="535"/>
      <c r="H222" s="535"/>
      <c r="I222" s="535"/>
      <c r="J222" s="535"/>
      <c r="K222" s="110"/>
      <c r="L222" s="110"/>
      <c r="M222" s="110"/>
    </row>
    <row r="223" spans="2:13" ht="27" x14ac:dyDescent="0.3">
      <c r="B223" s="491"/>
      <c r="C223" s="535"/>
      <c r="D223" s="535"/>
      <c r="E223" s="535"/>
      <c r="F223" s="535"/>
      <c r="G223" s="535"/>
      <c r="H223" s="535"/>
      <c r="I223" s="535"/>
      <c r="J223" s="535"/>
      <c r="K223" s="110"/>
      <c r="L223" s="110"/>
      <c r="M223" s="110"/>
    </row>
    <row r="224" spans="2:13" ht="27" x14ac:dyDescent="0.3">
      <c r="B224" s="491"/>
      <c r="C224" s="535"/>
      <c r="D224" s="535"/>
      <c r="E224" s="535"/>
      <c r="F224" s="535"/>
      <c r="G224" s="535"/>
      <c r="H224" s="535"/>
      <c r="I224" s="535"/>
      <c r="J224" s="535"/>
      <c r="K224" s="110"/>
      <c r="L224" s="110"/>
      <c r="M224" s="110"/>
    </row>
    <row r="225" spans="2:13" ht="27" x14ac:dyDescent="0.3">
      <c r="B225" s="491"/>
      <c r="C225" s="535"/>
      <c r="D225" s="535"/>
      <c r="E225" s="535"/>
      <c r="F225" s="535"/>
      <c r="G225" s="535"/>
      <c r="H225" s="535"/>
      <c r="I225" s="535"/>
      <c r="J225" s="535"/>
      <c r="K225" s="110"/>
      <c r="L225" s="110"/>
      <c r="M225" s="110"/>
    </row>
    <row r="226" spans="2:13" ht="27" x14ac:dyDescent="0.3">
      <c r="B226" s="491"/>
      <c r="C226" s="535"/>
      <c r="D226" s="535"/>
      <c r="E226" s="535"/>
      <c r="F226" s="535"/>
      <c r="G226" s="535"/>
      <c r="H226" s="535"/>
      <c r="I226" s="535"/>
      <c r="J226" s="535"/>
      <c r="K226" s="110"/>
      <c r="L226" s="110"/>
      <c r="M226" s="110"/>
    </row>
    <row r="227" spans="2:13" ht="27" x14ac:dyDescent="0.3">
      <c r="B227" s="491"/>
      <c r="C227" s="535"/>
      <c r="D227" s="535"/>
      <c r="E227" s="535"/>
      <c r="F227" s="535"/>
      <c r="G227" s="535"/>
      <c r="H227" s="535"/>
      <c r="I227" s="535"/>
      <c r="J227" s="535"/>
      <c r="K227" s="110"/>
      <c r="L227" s="110"/>
      <c r="M227" s="110"/>
    </row>
    <row r="228" spans="2:13" ht="27" x14ac:dyDescent="0.3">
      <c r="B228" s="491"/>
      <c r="C228" s="535"/>
      <c r="D228" s="535"/>
      <c r="E228" s="535"/>
      <c r="F228" s="535"/>
      <c r="G228" s="535"/>
      <c r="H228" s="535"/>
      <c r="I228" s="535"/>
      <c r="J228" s="535"/>
      <c r="K228" s="110"/>
      <c r="L228" s="110"/>
      <c r="M228" s="110"/>
    </row>
    <row r="229" spans="2:13" ht="27" x14ac:dyDescent="0.3">
      <c r="B229" s="491"/>
      <c r="C229" s="535"/>
      <c r="D229" s="535"/>
      <c r="E229" s="535"/>
      <c r="F229" s="535"/>
      <c r="G229" s="535"/>
      <c r="H229" s="535"/>
      <c r="I229" s="535"/>
      <c r="J229" s="535"/>
      <c r="K229" s="110"/>
      <c r="L229" s="110"/>
      <c r="M229" s="110"/>
    </row>
    <row r="230" spans="2:13" ht="27" x14ac:dyDescent="0.3">
      <c r="B230" s="491"/>
      <c r="C230" s="535"/>
      <c r="D230" s="535"/>
      <c r="E230" s="535"/>
      <c r="F230" s="535"/>
      <c r="G230" s="535"/>
      <c r="H230" s="535"/>
      <c r="I230" s="535"/>
      <c r="J230" s="535"/>
      <c r="K230" s="110"/>
      <c r="L230" s="110"/>
      <c r="M230" s="110"/>
    </row>
    <row r="231" spans="2:13" ht="27" x14ac:dyDescent="0.3">
      <c r="B231" s="491"/>
      <c r="C231" s="535"/>
      <c r="D231" s="535"/>
      <c r="E231" s="535"/>
      <c r="F231" s="535"/>
      <c r="G231" s="535"/>
      <c r="H231" s="535"/>
      <c r="I231" s="535"/>
      <c r="J231" s="535"/>
      <c r="K231" s="110"/>
      <c r="L231" s="110"/>
      <c r="M231" s="110"/>
    </row>
    <row r="232" spans="2:13" ht="27" x14ac:dyDescent="0.3">
      <c r="B232" s="491"/>
      <c r="C232" s="535"/>
      <c r="D232" s="535"/>
      <c r="E232" s="535"/>
      <c r="F232" s="535"/>
      <c r="G232" s="535"/>
      <c r="H232" s="535"/>
      <c r="I232" s="535"/>
      <c r="J232" s="535"/>
      <c r="K232" s="110"/>
      <c r="L232" s="110"/>
      <c r="M232" s="110"/>
    </row>
    <row r="233" spans="2:13" ht="27" x14ac:dyDescent="0.3">
      <c r="B233" s="491"/>
      <c r="C233" s="535"/>
      <c r="D233" s="535"/>
      <c r="E233" s="535"/>
      <c r="F233" s="535"/>
      <c r="G233" s="535"/>
      <c r="H233" s="535"/>
      <c r="I233" s="535"/>
      <c r="J233" s="535"/>
      <c r="K233" s="110"/>
      <c r="L233" s="110"/>
      <c r="M233" s="110"/>
    </row>
    <row r="234" spans="2:13" ht="27" x14ac:dyDescent="0.3">
      <c r="B234" s="491"/>
      <c r="C234" s="535"/>
      <c r="D234" s="535"/>
      <c r="E234" s="535"/>
      <c r="F234" s="535"/>
      <c r="G234" s="535"/>
      <c r="H234" s="535"/>
      <c r="I234" s="535"/>
      <c r="J234" s="535"/>
      <c r="K234" s="110"/>
      <c r="L234" s="110"/>
      <c r="M234" s="110"/>
    </row>
    <row r="235" spans="2:13" ht="27" x14ac:dyDescent="0.3">
      <c r="B235" s="491"/>
      <c r="C235" s="535"/>
      <c r="D235" s="535"/>
      <c r="E235" s="535"/>
      <c r="F235" s="535"/>
      <c r="G235" s="535"/>
      <c r="H235" s="535"/>
      <c r="I235" s="535"/>
      <c r="J235" s="535"/>
      <c r="K235" s="110"/>
      <c r="L235" s="110"/>
      <c r="M235" s="110"/>
    </row>
    <row r="236" spans="2:13" ht="27" x14ac:dyDescent="0.3">
      <c r="B236" s="491"/>
      <c r="C236" s="535"/>
      <c r="D236" s="535"/>
      <c r="E236" s="535"/>
      <c r="F236" s="535"/>
      <c r="G236" s="535"/>
      <c r="H236" s="535"/>
      <c r="I236" s="535"/>
      <c r="J236" s="535"/>
      <c r="K236" s="110"/>
      <c r="L236" s="110"/>
      <c r="M236" s="110"/>
    </row>
    <row r="237" spans="2:13" ht="27" x14ac:dyDescent="0.3">
      <c r="B237" s="491"/>
      <c r="C237" s="535"/>
      <c r="D237" s="535"/>
      <c r="E237" s="535"/>
      <c r="F237" s="535"/>
      <c r="G237" s="535"/>
      <c r="H237" s="535"/>
      <c r="I237" s="535"/>
      <c r="J237" s="535"/>
      <c r="K237" s="110"/>
      <c r="L237" s="110"/>
      <c r="M237" s="110"/>
    </row>
    <row r="238" spans="2:13" ht="27" x14ac:dyDescent="0.3">
      <c r="B238" s="491"/>
      <c r="C238" s="535"/>
      <c r="D238" s="535"/>
      <c r="E238" s="535"/>
      <c r="F238" s="535"/>
      <c r="G238" s="535"/>
      <c r="H238" s="535"/>
      <c r="I238" s="535"/>
      <c r="J238" s="535"/>
      <c r="K238" s="110"/>
      <c r="L238" s="110"/>
      <c r="M238" s="110"/>
    </row>
    <row r="239" spans="2:13" ht="27" x14ac:dyDescent="0.3">
      <c r="B239" s="491"/>
      <c r="C239" s="535"/>
      <c r="D239" s="535"/>
      <c r="E239" s="535"/>
      <c r="F239" s="535"/>
      <c r="G239" s="535"/>
      <c r="H239" s="535"/>
      <c r="I239" s="535"/>
      <c r="J239" s="535"/>
      <c r="K239" s="110"/>
      <c r="L239" s="110"/>
      <c r="M239" s="110"/>
    </row>
    <row r="240" spans="2:13" ht="27" x14ac:dyDescent="0.3">
      <c r="B240" s="491"/>
      <c r="C240" s="535"/>
      <c r="D240" s="535"/>
      <c r="E240" s="535"/>
      <c r="F240" s="535"/>
      <c r="G240" s="535"/>
      <c r="H240" s="535"/>
      <c r="I240" s="535"/>
      <c r="J240" s="535"/>
      <c r="K240" s="110"/>
      <c r="L240" s="110"/>
      <c r="M240" s="110"/>
    </row>
    <row r="241" spans="2:13" ht="27" x14ac:dyDescent="0.3">
      <c r="B241" s="491"/>
      <c r="C241" s="535"/>
      <c r="D241" s="535"/>
      <c r="E241" s="535"/>
      <c r="F241" s="535"/>
      <c r="G241" s="535"/>
      <c r="H241" s="535"/>
      <c r="I241" s="535"/>
      <c r="J241" s="535"/>
      <c r="K241" s="110"/>
      <c r="L241" s="110"/>
      <c r="M241" s="110"/>
    </row>
    <row r="242" spans="2:13" ht="27" x14ac:dyDescent="0.3">
      <c r="B242" s="491"/>
      <c r="C242" s="535"/>
      <c r="D242" s="535"/>
      <c r="E242" s="535"/>
      <c r="F242" s="535"/>
      <c r="G242" s="535"/>
      <c r="H242" s="535"/>
      <c r="I242" s="535"/>
      <c r="J242" s="535"/>
      <c r="K242" s="110"/>
      <c r="L242" s="110"/>
      <c r="M242" s="110"/>
    </row>
    <row r="243" spans="2:13" ht="27" x14ac:dyDescent="0.3">
      <c r="B243" s="491"/>
      <c r="C243" s="535"/>
      <c r="D243" s="535"/>
      <c r="E243" s="535"/>
      <c r="F243" s="535"/>
      <c r="G243" s="535"/>
      <c r="H243" s="535"/>
      <c r="I243" s="535"/>
      <c r="J243" s="535"/>
      <c r="K243" s="110"/>
      <c r="L243" s="110"/>
      <c r="M243" s="110"/>
    </row>
    <row r="244" spans="2:13" ht="27" x14ac:dyDescent="0.3">
      <c r="B244" s="491"/>
      <c r="C244" s="535"/>
      <c r="D244" s="535"/>
      <c r="E244" s="535"/>
      <c r="F244" s="535"/>
      <c r="G244" s="535"/>
      <c r="H244" s="535"/>
      <c r="I244" s="535"/>
      <c r="J244" s="535"/>
      <c r="K244" s="110"/>
      <c r="L244" s="110"/>
      <c r="M244" s="110"/>
    </row>
    <row r="245" spans="2:13" ht="27" x14ac:dyDescent="0.3">
      <c r="B245" s="491"/>
      <c r="C245" s="535"/>
      <c r="D245" s="535"/>
      <c r="E245" s="535"/>
      <c r="F245" s="535"/>
      <c r="G245" s="535"/>
      <c r="H245" s="535"/>
      <c r="I245" s="535"/>
      <c r="J245" s="535"/>
      <c r="K245" s="110"/>
      <c r="L245" s="110"/>
      <c r="M245" s="110"/>
    </row>
    <row r="246" spans="2:13" ht="27" x14ac:dyDescent="0.3">
      <c r="B246" s="491"/>
      <c r="C246" s="535"/>
      <c r="D246" s="535"/>
      <c r="E246" s="535"/>
      <c r="F246" s="535"/>
      <c r="G246" s="535"/>
      <c r="H246" s="535"/>
      <c r="I246" s="535"/>
      <c r="J246" s="535"/>
      <c r="K246" s="110"/>
      <c r="L246" s="110"/>
      <c r="M246" s="110"/>
    </row>
    <row r="247" spans="2:13" ht="27" x14ac:dyDescent="0.3">
      <c r="B247" s="491"/>
      <c r="C247" s="535"/>
      <c r="D247" s="535"/>
      <c r="E247" s="535"/>
      <c r="F247" s="535"/>
      <c r="G247" s="535"/>
      <c r="H247" s="535"/>
      <c r="I247" s="535">
        <v>128.267</v>
      </c>
      <c r="J247" s="535"/>
      <c r="K247" s="110"/>
      <c r="L247" s="110"/>
      <c r="M247" s="110"/>
    </row>
    <row r="248" spans="2:13" ht="27" x14ac:dyDescent="0.3">
      <c r="B248" s="491"/>
      <c r="C248" s="535"/>
      <c r="D248" s="535"/>
      <c r="E248" s="535"/>
      <c r="F248" s="535"/>
      <c r="G248" s="535"/>
      <c r="H248" s="535"/>
      <c r="I248" s="535"/>
      <c r="J248" s="535"/>
      <c r="K248" s="110"/>
      <c r="L248" s="110"/>
      <c r="M248" s="110"/>
    </row>
    <row r="249" spans="2:13" ht="27" x14ac:dyDescent="0.3">
      <c r="B249" s="491"/>
      <c r="C249" s="535"/>
      <c r="D249" s="535"/>
      <c r="E249" s="535"/>
      <c r="F249" s="535"/>
      <c r="G249" s="535"/>
      <c r="H249" s="535"/>
      <c r="I249" s="535"/>
      <c r="J249" s="535"/>
      <c r="K249" s="110"/>
      <c r="L249" s="110"/>
      <c r="M249" s="110"/>
    </row>
    <row r="250" spans="2:13" ht="27" x14ac:dyDescent="0.3">
      <c r="B250" s="491"/>
      <c r="C250" s="535"/>
      <c r="D250" s="535"/>
      <c r="E250" s="535"/>
      <c r="F250" s="535"/>
      <c r="G250" s="535"/>
      <c r="H250" s="535"/>
      <c r="I250" s="535"/>
      <c r="J250" s="535"/>
      <c r="K250" s="110"/>
      <c r="L250" s="110"/>
      <c r="M250" s="110"/>
    </row>
    <row r="251" spans="2:13" ht="27" x14ac:dyDescent="0.3">
      <c r="B251" s="491"/>
      <c r="C251" s="535"/>
      <c r="D251" s="535"/>
      <c r="E251" s="535"/>
      <c r="F251" s="535"/>
      <c r="G251" s="535"/>
      <c r="H251" s="535"/>
      <c r="I251" s="535"/>
      <c r="J251" s="535"/>
      <c r="K251" s="110"/>
      <c r="L251" s="110"/>
      <c r="M251" s="110"/>
    </row>
    <row r="252" spans="2:13" ht="27" x14ac:dyDescent="0.3">
      <c r="B252" s="491"/>
      <c r="C252" s="535"/>
      <c r="D252" s="535"/>
      <c r="E252" s="535"/>
      <c r="F252" s="535"/>
      <c r="G252" s="535"/>
      <c r="H252" s="535"/>
      <c r="I252" s="535"/>
      <c r="J252" s="535"/>
      <c r="K252" s="110"/>
      <c r="L252" s="110"/>
      <c r="M252" s="110"/>
    </row>
    <row r="253" spans="2:13" ht="27" x14ac:dyDescent="0.3">
      <c r="B253" s="491"/>
      <c r="C253" s="535"/>
      <c r="D253" s="535"/>
      <c r="E253" s="535"/>
      <c r="F253" s="535"/>
      <c r="G253" s="535"/>
      <c r="H253" s="535"/>
      <c r="I253" s="535"/>
      <c r="J253" s="535"/>
      <c r="K253" s="110"/>
      <c r="L253" s="110"/>
      <c r="M253" s="110"/>
    </row>
    <row r="254" spans="2:13" ht="27" x14ac:dyDescent="0.3">
      <c r="B254" s="491"/>
      <c r="C254" s="535"/>
      <c r="D254" s="535"/>
      <c r="E254" s="535"/>
      <c r="F254" s="535"/>
      <c r="G254" s="535"/>
      <c r="H254" s="535"/>
      <c r="I254" s="535"/>
      <c r="J254" s="535"/>
      <c r="K254" s="110"/>
      <c r="L254" s="110"/>
      <c r="M254" s="110"/>
    </row>
    <row r="255" spans="2:13" ht="27" x14ac:dyDescent="0.3">
      <c r="B255" s="491"/>
      <c r="C255" s="535"/>
      <c r="D255" s="535"/>
      <c r="E255" s="535"/>
      <c r="F255" s="535"/>
      <c r="G255" s="535"/>
      <c r="H255" s="535"/>
      <c r="I255" s="535"/>
      <c r="J255" s="535"/>
      <c r="K255" s="110"/>
      <c r="L255" s="110"/>
      <c r="M255" s="110"/>
    </row>
    <row r="256" spans="2:13" ht="27" x14ac:dyDescent="0.3">
      <c r="B256" s="491"/>
      <c r="C256" s="535"/>
      <c r="D256" s="535"/>
      <c r="E256" s="535"/>
      <c r="F256" s="535"/>
      <c r="G256" s="535"/>
      <c r="H256" s="535"/>
      <c r="I256" s="535"/>
      <c r="J256" s="535"/>
      <c r="K256" s="110"/>
      <c r="L256" s="110"/>
      <c r="M256" s="110"/>
    </row>
    <row r="257" spans="2:13" ht="27" x14ac:dyDescent="0.3">
      <c r="B257" s="491"/>
      <c r="C257" s="535"/>
      <c r="D257" s="535"/>
      <c r="E257" s="535"/>
      <c r="F257" s="535"/>
      <c r="G257" s="535"/>
      <c r="H257" s="535"/>
      <c r="I257" s="535"/>
      <c r="J257" s="535"/>
      <c r="K257" s="110"/>
      <c r="L257" s="110"/>
      <c r="M257" s="110"/>
    </row>
    <row r="258" spans="2:13" ht="27" x14ac:dyDescent="0.3">
      <c r="B258" s="491"/>
      <c r="C258" s="535"/>
      <c r="D258" s="535"/>
      <c r="E258" s="535"/>
      <c r="F258" s="535"/>
      <c r="G258" s="535"/>
      <c r="H258" s="535"/>
      <c r="I258" s="535"/>
      <c r="J258" s="535"/>
      <c r="K258" s="110"/>
      <c r="L258" s="110"/>
      <c r="M258" s="110"/>
    </row>
    <row r="259" spans="2:13" ht="27" x14ac:dyDescent="0.3">
      <c r="B259" s="491"/>
      <c r="C259" s="535"/>
      <c r="D259" s="535"/>
      <c r="E259" s="535"/>
      <c r="F259" s="535"/>
      <c r="G259" s="535"/>
      <c r="H259" s="535"/>
      <c r="I259" s="535"/>
      <c r="J259" s="535"/>
      <c r="K259" s="110"/>
      <c r="L259" s="110"/>
      <c r="M259" s="110"/>
    </row>
    <row r="260" spans="2:13" ht="27" x14ac:dyDescent="0.3">
      <c r="B260" s="491"/>
      <c r="C260" s="535"/>
      <c r="D260" s="535"/>
      <c r="E260" s="535"/>
      <c r="F260" s="535"/>
      <c r="G260" s="535"/>
      <c r="H260" s="535"/>
      <c r="I260" s="535"/>
      <c r="J260" s="535"/>
      <c r="K260" s="110"/>
      <c r="L260" s="110"/>
      <c r="M260" s="110"/>
    </row>
    <row r="261" spans="2:13" ht="27" x14ac:dyDescent="0.3">
      <c r="B261" s="491"/>
      <c r="C261" s="535"/>
      <c r="D261" s="535"/>
      <c r="E261" s="535"/>
      <c r="F261" s="535"/>
      <c r="G261" s="535"/>
      <c r="H261" s="535"/>
      <c r="I261" s="535"/>
      <c r="J261" s="535"/>
      <c r="K261" s="110"/>
      <c r="L261" s="110"/>
      <c r="M261" s="110"/>
    </row>
    <row r="262" spans="2:13" ht="27" x14ac:dyDescent="0.3">
      <c r="B262" s="491"/>
      <c r="C262" s="535"/>
      <c r="D262" s="535"/>
      <c r="E262" s="535"/>
      <c r="F262" s="535"/>
      <c r="G262" s="535"/>
      <c r="H262" s="535"/>
      <c r="I262" s="535"/>
      <c r="J262" s="535"/>
      <c r="K262" s="110"/>
      <c r="L262" s="110"/>
      <c r="M262" s="110"/>
    </row>
    <row r="263" spans="2:13" ht="27" x14ac:dyDescent="0.3">
      <c r="B263" s="491"/>
      <c r="C263" s="535"/>
      <c r="D263" s="535"/>
      <c r="E263" s="535"/>
      <c r="F263" s="535"/>
      <c r="G263" s="535"/>
      <c r="H263" s="535"/>
      <c r="I263" s="535"/>
      <c r="J263" s="535"/>
      <c r="K263" s="110"/>
      <c r="L263" s="110"/>
      <c r="M263" s="110"/>
    </row>
    <row r="264" spans="2:13" ht="27" x14ac:dyDescent="0.3">
      <c r="B264" s="491"/>
      <c r="C264" s="535"/>
      <c r="D264" s="535"/>
      <c r="E264" s="535"/>
      <c r="F264" s="535"/>
      <c r="G264" s="535"/>
      <c r="H264" s="535"/>
      <c r="I264" s="535"/>
      <c r="J264" s="535"/>
      <c r="K264" s="110"/>
      <c r="L264" s="110"/>
      <c r="M264" s="110"/>
    </row>
    <row r="265" spans="2:13" ht="27" x14ac:dyDescent="0.3">
      <c r="B265" s="491"/>
      <c r="C265" s="535"/>
      <c r="D265" s="535"/>
      <c r="E265" s="535"/>
      <c r="F265" s="535"/>
      <c r="G265" s="535"/>
      <c r="H265" s="535"/>
      <c r="I265" s="535"/>
      <c r="J265" s="535"/>
      <c r="K265" s="110"/>
      <c r="L265" s="110"/>
      <c r="M265" s="110"/>
    </row>
    <row r="266" spans="2:13" ht="27" x14ac:dyDescent="0.3">
      <c r="B266" s="491" t="s">
        <v>629</v>
      </c>
      <c r="C266" s="535"/>
      <c r="D266" s="535"/>
      <c r="E266" s="535"/>
      <c r="F266" s="535"/>
      <c r="G266" s="535"/>
      <c r="H266" s="535"/>
      <c r="I266" s="535"/>
      <c r="J266" s="535" t="s">
        <v>628</v>
      </c>
      <c r="K266" s="110"/>
      <c r="L266" s="110"/>
      <c r="M266" s="110"/>
    </row>
    <row r="267" spans="2:13" ht="27" x14ac:dyDescent="0.3">
      <c r="B267" s="491" t="s">
        <v>627</v>
      </c>
      <c r="C267" s="535"/>
      <c r="D267" s="535"/>
      <c r="E267" s="535"/>
      <c r="F267" s="535"/>
      <c r="G267" s="535"/>
      <c r="H267" s="535"/>
      <c r="I267" s="535"/>
      <c r="J267" s="535" t="s">
        <v>626</v>
      </c>
      <c r="K267" s="110"/>
      <c r="L267" s="110"/>
      <c r="M267" s="110"/>
    </row>
    <row r="268" spans="2:13" ht="27" x14ac:dyDescent="0.3">
      <c r="B268" s="491"/>
      <c r="C268" s="535"/>
      <c r="D268" s="535"/>
      <c r="E268" s="535"/>
      <c r="F268" s="535"/>
      <c r="G268" s="535"/>
      <c r="H268" s="535"/>
      <c r="I268" s="535"/>
      <c r="J268" s="535"/>
      <c r="K268" s="110"/>
      <c r="L268" s="110"/>
      <c r="M268" s="110"/>
    </row>
    <row r="269" spans="2:13" ht="27" x14ac:dyDescent="0.3">
      <c r="B269" s="491"/>
      <c r="C269" s="535"/>
      <c r="D269" s="535"/>
      <c r="E269" s="535"/>
      <c r="F269" s="535"/>
      <c r="G269" s="535"/>
      <c r="H269" s="535"/>
      <c r="I269" s="535"/>
      <c r="J269" s="535"/>
      <c r="K269" s="110"/>
      <c r="L269" s="110"/>
      <c r="M269" s="110"/>
    </row>
    <row r="270" spans="2:13" ht="27" x14ac:dyDescent="0.3">
      <c r="B270" s="491"/>
      <c r="C270" s="535"/>
      <c r="D270" s="535"/>
      <c r="E270" s="535"/>
      <c r="F270" s="535"/>
      <c r="G270" s="535"/>
      <c r="H270" s="535"/>
      <c r="I270" s="535"/>
      <c r="J270" s="535"/>
      <c r="K270" s="110"/>
      <c r="L270" s="110"/>
      <c r="M270" s="110"/>
    </row>
    <row r="271" spans="2:13" ht="27" x14ac:dyDescent="0.3">
      <c r="B271" s="491"/>
      <c r="C271" s="535"/>
      <c r="D271" s="535"/>
      <c r="E271" s="535"/>
      <c r="F271" s="535"/>
      <c r="G271" s="535"/>
      <c r="H271" s="535"/>
      <c r="I271" s="535"/>
      <c r="J271" s="535"/>
      <c r="K271" s="110"/>
      <c r="L271" s="110"/>
      <c r="M271" s="110"/>
    </row>
    <row r="272" spans="2:13" ht="27" x14ac:dyDescent="0.3">
      <c r="B272" s="491"/>
      <c r="C272" s="535"/>
      <c r="D272" s="535"/>
      <c r="E272" s="535"/>
      <c r="F272" s="535"/>
      <c r="G272" s="535"/>
      <c r="H272" s="535"/>
      <c r="I272" s="535"/>
      <c r="J272" s="535"/>
      <c r="K272" s="110"/>
      <c r="L272" s="110"/>
      <c r="M272" s="110"/>
    </row>
    <row r="273" spans="2:13" ht="27" x14ac:dyDescent="0.3">
      <c r="B273" s="491"/>
      <c r="C273" s="535"/>
      <c r="D273" s="535"/>
      <c r="E273" s="535"/>
      <c r="F273" s="535"/>
      <c r="G273" s="535"/>
      <c r="H273" s="535"/>
      <c r="I273" s="535"/>
      <c r="J273" s="535"/>
      <c r="K273" s="110"/>
      <c r="L273" s="110"/>
      <c r="M273" s="110"/>
    </row>
    <row r="274" spans="2:13" ht="27" x14ac:dyDescent="0.3">
      <c r="B274" s="491"/>
      <c r="C274" s="535"/>
      <c r="D274" s="535"/>
      <c r="E274" s="535"/>
      <c r="F274" s="535"/>
      <c r="G274" s="535"/>
      <c r="H274" s="535"/>
      <c r="I274" s="535"/>
      <c r="J274" s="535"/>
      <c r="K274" s="110"/>
      <c r="L274" s="110"/>
      <c r="M274" s="110"/>
    </row>
    <row r="275" spans="2:13" ht="27" x14ac:dyDescent="0.3">
      <c r="B275" s="491"/>
      <c r="C275" s="535"/>
      <c r="D275" s="535"/>
      <c r="E275" s="535"/>
      <c r="F275" s="535"/>
      <c r="G275" s="535"/>
      <c r="H275" s="535"/>
      <c r="I275" s="535"/>
      <c r="J275" s="535"/>
      <c r="K275" s="110"/>
      <c r="L275" s="110"/>
      <c r="M275" s="110"/>
    </row>
    <row r="276" spans="2:13" ht="27" x14ac:dyDescent="0.3">
      <c r="B276" s="491"/>
      <c r="C276" s="535"/>
      <c r="D276" s="535"/>
      <c r="E276" s="535"/>
      <c r="F276" s="535"/>
      <c r="G276" s="535"/>
      <c r="H276" s="535"/>
      <c r="I276" s="535"/>
      <c r="J276" s="535"/>
      <c r="K276" s="110"/>
      <c r="L276" s="110"/>
      <c r="M276" s="110"/>
    </row>
    <row r="277" spans="2:13" ht="27" x14ac:dyDescent="0.3">
      <c r="B277" s="491"/>
      <c r="C277" s="535"/>
      <c r="D277" s="535"/>
      <c r="E277" s="535"/>
      <c r="F277" s="535"/>
      <c r="G277" s="535"/>
      <c r="H277" s="535"/>
      <c r="I277" s="535"/>
      <c r="J277" s="535"/>
      <c r="K277" s="110"/>
      <c r="L277" s="110"/>
      <c r="M277" s="110"/>
    </row>
    <row r="278" spans="2:13" ht="27" x14ac:dyDescent="0.3">
      <c r="B278" s="491"/>
      <c r="C278" s="535"/>
      <c r="D278" s="535"/>
      <c r="E278" s="535"/>
      <c r="F278" s="535"/>
      <c r="G278" s="535"/>
      <c r="H278" s="535"/>
      <c r="I278" s="535"/>
      <c r="J278" s="535"/>
      <c r="K278" s="110"/>
      <c r="L278" s="110"/>
      <c r="M278" s="110"/>
    </row>
    <row r="279" spans="2:13" ht="27" x14ac:dyDescent="0.3">
      <c r="B279" s="491"/>
      <c r="C279" s="535"/>
      <c r="D279" s="535"/>
      <c r="E279" s="535"/>
      <c r="F279" s="535"/>
      <c r="G279" s="535"/>
      <c r="H279" s="535"/>
      <c r="I279" s="535"/>
      <c r="J279" s="535"/>
      <c r="K279" s="110"/>
      <c r="L279" s="110"/>
      <c r="M279" s="110"/>
    </row>
    <row r="280" spans="2:13" ht="27" x14ac:dyDescent="0.3">
      <c r="B280" s="491"/>
      <c r="C280" s="535"/>
      <c r="D280" s="535"/>
      <c r="E280" s="535"/>
      <c r="F280" s="535"/>
      <c r="G280" s="535"/>
      <c r="H280" s="535"/>
      <c r="I280" s="535"/>
      <c r="J280" s="535"/>
      <c r="K280" s="110"/>
      <c r="L280" s="110"/>
      <c r="M280" s="110"/>
    </row>
    <row r="281" spans="2:13" ht="27" x14ac:dyDescent="0.3">
      <c r="B281" s="491"/>
      <c r="C281" s="535"/>
      <c r="D281" s="535"/>
      <c r="E281" s="535"/>
      <c r="F281" s="535"/>
      <c r="G281" s="535"/>
      <c r="H281" s="535"/>
      <c r="I281" s="535"/>
      <c r="J281" s="535"/>
      <c r="K281" s="110"/>
      <c r="L281" s="110"/>
      <c r="M281" s="110"/>
    </row>
    <row r="282" spans="2:13" ht="27" x14ac:dyDescent="0.3">
      <c r="B282" s="491"/>
      <c r="C282" s="535"/>
      <c r="D282" s="535"/>
      <c r="E282" s="535"/>
      <c r="F282" s="535"/>
      <c r="G282" s="535"/>
      <c r="H282" s="535"/>
      <c r="I282" s="535"/>
      <c r="J282" s="535"/>
      <c r="K282" s="110"/>
      <c r="L282" s="110"/>
      <c r="M282" s="110"/>
    </row>
    <row r="283" spans="2:13" ht="27" x14ac:dyDescent="0.3">
      <c r="B283" s="491"/>
      <c r="C283" s="535"/>
      <c r="D283" s="535"/>
      <c r="E283" s="535"/>
      <c r="F283" s="535"/>
      <c r="G283" s="535"/>
      <c r="H283" s="535"/>
      <c r="I283" s="535"/>
      <c r="J283" s="535"/>
      <c r="K283" s="110"/>
      <c r="L283" s="110"/>
      <c r="M283" s="110"/>
    </row>
    <row r="284" spans="2:13" ht="27" x14ac:dyDescent="0.3">
      <c r="B284" s="491"/>
      <c r="C284" s="535"/>
      <c r="D284" s="535"/>
      <c r="E284" s="535"/>
      <c r="F284" s="535"/>
      <c r="G284" s="535"/>
      <c r="H284" s="535"/>
      <c r="I284" s="535"/>
      <c r="J284" s="535"/>
      <c r="K284" s="110"/>
      <c r="L284" s="110"/>
      <c r="M284" s="110"/>
    </row>
    <row r="285" spans="2:13" ht="27" x14ac:dyDescent="0.3">
      <c r="B285" s="491"/>
      <c r="C285" s="535"/>
      <c r="D285" s="535"/>
      <c r="E285" s="535"/>
      <c r="F285" s="535"/>
      <c r="G285" s="535"/>
      <c r="H285" s="535"/>
      <c r="I285" s="535"/>
      <c r="J285" s="535"/>
      <c r="K285" s="110"/>
      <c r="L285" s="110"/>
      <c r="M285" s="110"/>
    </row>
    <row r="286" spans="2:13" ht="27" x14ac:dyDescent="0.3">
      <c r="B286" s="491"/>
      <c r="C286" s="535"/>
      <c r="D286" s="535"/>
      <c r="E286" s="535"/>
      <c r="F286" s="535"/>
      <c r="G286" s="535"/>
      <c r="H286" s="535"/>
      <c r="I286" s="535"/>
      <c r="J286" s="535"/>
      <c r="K286" s="110"/>
      <c r="L286" s="110"/>
      <c r="M286" s="110"/>
    </row>
    <row r="287" spans="2:13" ht="27" x14ac:dyDescent="0.3">
      <c r="B287" s="491"/>
      <c r="C287" s="535"/>
      <c r="D287" s="535"/>
      <c r="E287" s="535"/>
      <c r="F287" s="535"/>
      <c r="G287" s="535"/>
      <c r="H287" s="535"/>
      <c r="I287" s="535"/>
      <c r="J287" s="535"/>
      <c r="K287" s="110"/>
      <c r="L287" s="110"/>
      <c r="M287" s="110"/>
    </row>
    <row r="288" spans="2:13" ht="27" x14ac:dyDescent="0.3">
      <c r="B288" s="491"/>
      <c r="C288" s="535"/>
      <c r="D288" s="535"/>
      <c r="E288" s="535"/>
      <c r="F288" s="535"/>
      <c r="G288" s="535"/>
      <c r="H288" s="535"/>
      <c r="I288" s="535"/>
      <c r="J288" s="535"/>
      <c r="K288" s="110"/>
      <c r="L288" s="110"/>
      <c r="M288" s="110"/>
    </row>
    <row r="289" spans="2:13" ht="27" x14ac:dyDescent="0.3">
      <c r="B289" s="491"/>
      <c r="C289" s="535"/>
      <c r="D289" s="535"/>
      <c r="E289" s="535"/>
      <c r="F289" s="535"/>
      <c r="G289" s="535"/>
      <c r="H289" s="535"/>
      <c r="I289" s="535"/>
      <c r="J289" s="535"/>
      <c r="K289" s="110"/>
      <c r="L289" s="110"/>
      <c r="M289" s="110"/>
    </row>
    <row r="290" spans="2:13" ht="27" x14ac:dyDescent="0.3">
      <c r="B290" s="491"/>
      <c r="C290" s="535"/>
      <c r="D290" s="535"/>
      <c r="E290" s="535"/>
      <c r="F290" s="535"/>
      <c r="G290" s="535"/>
      <c r="H290" s="535"/>
      <c r="I290" s="535"/>
      <c r="J290" s="535"/>
      <c r="K290" s="110"/>
      <c r="L290" s="110"/>
      <c r="M290" s="110"/>
    </row>
    <row r="291" spans="2:13" ht="27" x14ac:dyDescent="0.3">
      <c r="B291" s="491"/>
      <c r="C291" s="535"/>
      <c r="D291" s="535"/>
      <c r="E291" s="535"/>
      <c r="F291" s="535"/>
      <c r="G291" s="535"/>
      <c r="H291" s="535"/>
      <c r="I291" s="535"/>
      <c r="J291" s="535"/>
      <c r="K291" s="110"/>
      <c r="L291" s="110"/>
      <c r="M291" s="110"/>
    </row>
    <row r="292" spans="2:13" ht="27" x14ac:dyDescent="0.3">
      <c r="B292" s="491"/>
      <c r="C292" s="535"/>
      <c r="D292" s="535"/>
      <c r="E292" s="535"/>
      <c r="F292" s="535"/>
      <c r="G292" s="535"/>
      <c r="H292" s="535"/>
      <c r="I292" s="535"/>
      <c r="J292" s="535"/>
      <c r="K292" s="110"/>
      <c r="L292" s="110"/>
      <c r="M292" s="110"/>
    </row>
    <row r="293" spans="2:13" ht="27" x14ac:dyDescent="0.3">
      <c r="B293" s="491"/>
      <c r="C293" s="535"/>
      <c r="D293" s="535"/>
      <c r="E293" s="535"/>
      <c r="F293" s="535"/>
      <c r="G293" s="535"/>
      <c r="H293" s="535"/>
      <c r="I293" s="535"/>
      <c r="J293" s="535"/>
      <c r="K293" s="110"/>
      <c r="L293" s="110"/>
      <c r="M293" s="110"/>
    </row>
    <row r="294" spans="2:13" ht="27" x14ac:dyDescent="0.3">
      <c r="B294" s="491"/>
      <c r="C294" s="535"/>
      <c r="D294" s="535"/>
      <c r="E294" s="535"/>
      <c r="F294" s="535"/>
      <c r="G294" s="535"/>
      <c r="H294" s="535"/>
      <c r="I294" s="535"/>
      <c r="J294" s="535"/>
      <c r="K294" s="110"/>
      <c r="L294" s="110"/>
      <c r="M294" s="110"/>
    </row>
    <row r="295" spans="2:13" ht="27" x14ac:dyDescent="0.3">
      <c r="B295" s="491"/>
      <c r="C295" s="535"/>
      <c r="D295" s="535"/>
      <c r="E295" s="535"/>
      <c r="F295" s="535"/>
      <c r="G295" s="535"/>
      <c r="H295" s="535"/>
      <c r="I295" s="535"/>
      <c r="J295" s="535"/>
      <c r="K295" s="110"/>
      <c r="L295" s="110"/>
      <c r="M295" s="110"/>
    </row>
    <row r="296" spans="2:13" ht="27" x14ac:dyDescent="0.3">
      <c r="B296" s="491"/>
      <c r="C296" s="535"/>
      <c r="D296" s="535"/>
      <c r="E296" s="535"/>
      <c r="F296" s="535"/>
      <c r="G296" s="535"/>
      <c r="H296" s="535"/>
      <c r="I296" s="535"/>
      <c r="J296" s="535"/>
      <c r="K296" s="110"/>
      <c r="L296" s="110"/>
      <c r="M296" s="110"/>
    </row>
    <row r="297" spans="2:13" ht="27" x14ac:dyDescent="0.3">
      <c r="B297" s="491"/>
      <c r="C297" s="535"/>
      <c r="D297" s="535"/>
      <c r="E297" s="535"/>
      <c r="F297" s="535"/>
      <c r="G297" s="535"/>
      <c r="H297" s="535"/>
      <c r="I297" s="535"/>
      <c r="J297" s="535"/>
      <c r="K297" s="110"/>
      <c r="L297" s="110"/>
      <c r="M297" s="110"/>
    </row>
    <row r="298" spans="2:13" ht="27" x14ac:dyDescent="0.3">
      <c r="B298" s="491"/>
      <c r="C298" s="535"/>
      <c r="D298" s="535"/>
      <c r="E298" s="535"/>
      <c r="F298" s="535"/>
      <c r="G298" s="535"/>
      <c r="H298" s="535"/>
      <c r="I298" s="535"/>
      <c r="J298" s="535"/>
      <c r="K298" s="110"/>
      <c r="L298" s="110"/>
      <c r="M298" s="110"/>
    </row>
    <row r="299" spans="2:13" ht="27" x14ac:dyDescent="0.3">
      <c r="B299" s="491"/>
      <c r="C299" s="535"/>
      <c r="D299" s="535"/>
      <c r="E299" s="535"/>
      <c r="F299" s="535"/>
      <c r="G299" s="535"/>
      <c r="H299" s="535"/>
      <c r="I299" s="535"/>
      <c r="J299" s="535"/>
      <c r="K299" s="110"/>
      <c r="L299" s="110"/>
      <c r="M299" s="110"/>
    </row>
    <row r="300" spans="2:13" ht="27" x14ac:dyDescent="0.3">
      <c r="B300" s="491"/>
      <c r="C300" s="535"/>
      <c r="D300" s="535"/>
      <c r="E300" s="535"/>
      <c r="F300" s="535"/>
      <c r="G300" s="535"/>
      <c r="H300" s="535"/>
      <c r="I300" s="535"/>
      <c r="J300" s="535"/>
      <c r="K300" s="110"/>
      <c r="L300" s="110"/>
      <c r="M300" s="110"/>
    </row>
    <row r="301" spans="2:13" ht="27" x14ac:dyDescent="0.3">
      <c r="B301" s="491"/>
      <c r="C301" s="535"/>
      <c r="D301" s="535"/>
      <c r="E301" s="535"/>
      <c r="F301" s="535"/>
      <c r="G301" s="535"/>
      <c r="H301" s="535"/>
      <c r="I301" s="535"/>
      <c r="J301" s="535"/>
      <c r="K301" s="110"/>
      <c r="L301" s="110"/>
      <c r="M301" s="110"/>
    </row>
    <row r="302" spans="2:13" ht="27" x14ac:dyDescent="0.3">
      <c r="B302" s="491"/>
      <c r="C302" s="535"/>
      <c r="D302" s="535"/>
      <c r="E302" s="535"/>
      <c r="F302" s="535"/>
      <c r="G302" s="535"/>
      <c r="H302" s="535"/>
      <c r="I302" s="535"/>
      <c r="J302" s="535"/>
      <c r="K302" s="110"/>
      <c r="L302" s="110"/>
      <c r="M302" s="110"/>
    </row>
    <row r="303" spans="2:13" ht="27" x14ac:dyDescent="0.3">
      <c r="B303" s="491"/>
      <c r="C303" s="535"/>
      <c r="D303" s="535"/>
      <c r="E303" s="535"/>
      <c r="F303" s="535"/>
      <c r="G303" s="535"/>
      <c r="H303" s="535"/>
      <c r="I303" s="535"/>
      <c r="J303" s="535"/>
      <c r="K303" s="110"/>
      <c r="L303" s="110"/>
      <c r="M303" s="110"/>
    </row>
    <row r="304" spans="2:13" ht="27" x14ac:dyDescent="0.3">
      <c r="B304" s="491"/>
      <c r="C304" s="535"/>
      <c r="D304" s="535"/>
      <c r="E304" s="535"/>
      <c r="F304" s="535"/>
      <c r="G304" s="535"/>
      <c r="H304" s="535"/>
      <c r="I304" s="535"/>
      <c r="J304" s="535"/>
      <c r="K304" s="110"/>
      <c r="L304" s="110"/>
      <c r="M304" s="110"/>
    </row>
    <row r="305" spans="2:13" ht="27" x14ac:dyDescent="0.3">
      <c r="B305" s="491"/>
      <c r="C305" s="535"/>
      <c r="D305" s="535"/>
      <c r="E305" s="535"/>
      <c r="F305" s="535"/>
      <c r="G305" s="535"/>
      <c r="H305" s="535"/>
      <c r="I305" s="535"/>
      <c r="J305" s="535"/>
      <c r="K305" s="110"/>
      <c r="L305" s="110"/>
      <c r="M305" s="110"/>
    </row>
    <row r="306" spans="2:13" ht="27" x14ac:dyDescent="0.3">
      <c r="B306" s="491"/>
      <c r="C306" s="535"/>
      <c r="D306" s="535"/>
      <c r="E306" s="535"/>
      <c r="F306" s="535"/>
      <c r="G306" s="535"/>
      <c r="H306" s="535"/>
      <c r="I306" s="535"/>
      <c r="J306" s="535"/>
      <c r="K306" s="110"/>
      <c r="L306" s="110"/>
      <c r="M306" s="110"/>
    </row>
    <row r="307" spans="2:13" ht="27" x14ac:dyDescent="0.3">
      <c r="B307" s="491"/>
      <c r="C307" s="535"/>
      <c r="D307" s="535"/>
      <c r="E307" s="535"/>
      <c r="F307" s="535"/>
      <c r="G307" s="535"/>
      <c r="H307" s="535"/>
      <c r="I307" s="535"/>
      <c r="J307" s="535"/>
      <c r="K307" s="110"/>
      <c r="L307" s="110"/>
      <c r="M307" s="110"/>
    </row>
    <row r="308" spans="2:13" ht="27" x14ac:dyDescent="0.3">
      <c r="B308" s="491"/>
      <c r="C308" s="535"/>
      <c r="D308" s="535"/>
      <c r="E308" s="535"/>
      <c r="F308" s="535"/>
      <c r="G308" s="535"/>
      <c r="H308" s="535"/>
      <c r="I308" s="535"/>
      <c r="J308" s="535"/>
      <c r="K308" s="110"/>
      <c r="L308" s="110"/>
      <c r="M308" s="110"/>
    </row>
    <row r="309" spans="2:13" ht="27" x14ac:dyDescent="0.3">
      <c r="B309" s="491"/>
      <c r="C309" s="535"/>
      <c r="D309" s="535"/>
      <c r="E309" s="535"/>
      <c r="F309" s="535"/>
      <c r="G309" s="535"/>
      <c r="H309" s="535"/>
      <c r="I309" s="535"/>
      <c r="J309" s="535"/>
      <c r="K309" s="110"/>
      <c r="L309" s="110"/>
      <c r="M309" s="110"/>
    </row>
    <row r="310" spans="2:13" ht="27" x14ac:dyDescent="0.3">
      <c r="B310" s="491"/>
      <c r="C310" s="535"/>
      <c r="D310" s="535"/>
      <c r="E310" s="535"/>
      <c r="F310" s="535"/>
      <c r="G310" s="535"/>
      <c r="H310" s="535"/>
      <c r="I310" s="535"/>
      <c r="J310" s="535"/>
      <c r="K310" s="110"/>
      <c r="L310" s="110"/>
      <c r="M310" s="110"/>
    </row>
    <row r="311" spans="2:13" ht="27" x14ac:dyDescent="0.3">
      <c r="B311" s="491"/>
      <c r="C311" s="535"/>
      <c r="D311" s="535"/>
      <c r="E311" s="535"/>
      <c r="F311" s="535"/>
      <c r="G311" s="535"/>
      <c r="H311" s="535"/>
      <c r="I311" s="535"/>
      <c r="J311" s="535"/>
      <c r="K311" s="110"/>
      <c r="L311" s="110"/>
      <c r="M311" s="110"/>
    </row>
    <row r="312" spans="2:13" ht="27" x14ac:dyDescent="0.3">
      <c r="B312" s="491"/>
      <c r="C312" s="535"/>
      <c r="D312" s="535"/>
      <c r="E312" s="535"/>
      <c r="F312" s="535"/>
      <c r="G312" s="535"/>
      <c r="H312" s="535"/>
      <c r="I312" s="535"/>
      <c r="J312" s="535"/>
      <c r="K312" s="110"/>
      <c r="L312" s="110"/>
      <c r="M312" s="110"/>
    </row>
    <row r="313" spans="2:13" ht="27" x14ac:dyDescent="0.3">
      <c r="B313" s="491"/>
      <c r="C313" s="535"/>
      <c r="D313" s="535"/>
      <c r="E313" s="535"/>
      <c r="F313" s="535"/>
      <c r="G313" s="535"/>
      <c r="H313" s="535"/>
      <c r="I313" s="535"/>
      <c r="J313" s="535"/>
      <c r="K313" s="110"/>
      <c r="L313" s="110"/>
      <c r="M313" s="110"/>
    </row>
    <row r="314" spans="2:13" ht="27" x14ac:dyDescent="0.3">
      <c r="B314" s="491"/>
      <c r="C314" s="535"/>
      <c r="D314" s="535"/>
      <c r="E314" s="535"/>
      <c r="F314" s="535"/>
      <c r="G314" s="535"/>
      <c r="H314" s="535"/>
      <c r="I314" s="535"/>
      <c r="J314" s="535"/>
      <c r="K314" s="110"/>
      <c r="L314" s="110"/>
      <c r="M314" s="110"/>
    </row>
    <row r="315" spans="2:13" ht="27" x14ac:dyDescent="0.3">
      <c r="B315" s="491"/>
      <c r="C315" s="535"/>
      <c r="D315" s="535"/>
      <c r="E315" s="535"/>
      <c r="F315" s="535"/>
      <c r="G315" s="535"/>
      <c r="H315" s="535"/>
      <c r="I315" s="535"/>
      <c r="J315" s="535"/>
      <c r="K315" s="110"/>
      <c r="L315" s="110"/>
      <c r="M315" s="110"/>
    </row>
    <row r="316" spans="2:13" ht="27" x14ac:dyDescent="0.3">
      <c r="B316" s="491"/>
      <c r="C316" s="535"/>
      <c r="D316" s="535"/>
      <c r="E316" s="535"/>
      <c r="F316" s="535"/>
      <c r="G316" s="535"/>
      <c r="H316" s="535"/>
      <c r="I316" s="535"/>
      <c r="J316" s="535"/>
      <c r="K316" s="110"/>
      <c r="L316" s="110"/>
      <c r="M316" s="110"/>
    </row>
    <row r="317" spans="2:13" ht="27" x14ac:dyDescent="0.3">
      <c r="B317" s="491"/>
      <c r="C317" s="535"/>
      <c r="D317" s="535"/>
      <c r="E317" s="535"/>
      <c r="F317" s="535"/>
      <c r="G317" s="535"/>
      <c r="H317" s="535"/>
      <c r="I317" s="535"/>
      <c r="J317" s="535"/>
      <c r="K317" s="110"/>
      <c r="L317" s="110"/>
      <c r="M317" s="110"/>
    </row>
    <row r="318" spans="2:13" ht="27" x14ac:dyDescent="0.3">
      <c r="B318" s="491"/>
      <c r="C318" s="535"/>
      <c r="D318" s="535"/>
      <c r="E318" s="535"/>
      <c r="F318" s="535"/>
      <c r="G318" s="535"/>
      <c r="H318" s="535"/>
      <c r="I318" s="535"/>
      <c r="J318" s="535"/>
      <c r="K318" s="110"/>
      <c r="L318" s="110"/>
      <c r="M318" s="110"/>
    </row>
    <row r="319" spans="2:13" ht="27" x14ac:dyDescent="0.3">
      <c r="B319" s="491"/>
      <c r="C319" s="535"/>
      <c r="D319" s="535"/>
      <c r="E319" s="535"/>
      <c r="F319" s="535"/>
      <c r="G319" s="535"/>
      <c r="H319" s="535"/>
      <c r="I319" s="535"/>
      <c r="J319" s="535"/>
      <c r="K319" s="110"/>
      <c r="L319" s="110"/>
      <c r="M319" s="110"/>
    </row>
    <row r="320" spans="2:13" ht="27" x14ac:dyDescent="0.3">
      <c r="B320" s="491"/>
      <c r="C320" s="535"/>
      <c r="D320" s="535"/>
      <c r="E320" s="535"/>
      <c r="F320" s="535"/>
      <c r="G320" s="535"/>
      <c r="H320" s="535"/>
      <c r="I320" s="535"/>
      <c r="J320" s="535"/>
      <c r="K320" s="110"/>
      <c r="L320" s="110"/>
      <c r="M320" s="110"/>
    </row>
    <row r="321" spans="2:13" ht="27" x14ac:dyDescent="0.3">
      <c r="B321" s="491"/>
      <c r="C321" s="535"/>
      <c r="D321" s="535"/>
      <c r="E321" s="535"/>
      <c r="F321" s="535"/>
      <c r="G321" s="535"/>
      <c r="H321" s="535"/>
      <c r="I321" s="535"/>
      <c r="J321" s="535"/>
      <c r="K321" s="110"/>
      <c r="L321" s="110"/>
      <c r="M321" s="110"/>
    </row>
  </sheetData>
  <mergeCells count="6">
    <mergeCell ref="B2:C2"/>
    <mergeCell ref="I2:J2"/>
    <mergeCell ref="D2:H2"/>
    <mergeCell ref="D5:H5"/>
    <mergeCell ref="D4:H4"/>
    <mergeCell ref="D3:H3"/>
  </mergeCells>
  <printOptions horizontalCentered="1" verticalCentered="1"/>
  <pageMargins left="0.118110236220472" right="0.118110236220472" top="0.15748031496063" bottom="0.15748031496063" header="0.31496062992126" footer="0.31496062992126"/>
  <pageSetup scale="4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C70DB-9F13-45E9-9061-2949C0D9BDC5}">
  <sheetPr>
    <pageSetUpPr fitToPage="1"/>
  </sheetPr>
  <dimension ref="B1:CG311"/>
  <sheetViews>
    <sheetView rightToLeft="1" zoomScale="50" zoomScaleNormal="50" workbookViewId="0">
      <selection activeCell="D3" sqref="D3:M3"/>
    </sheetView>
  </sheetViews>
  <sheetFormatPr defaultColWidth="9.140625" defaultRowHeight="15.75" x14ac:dyDescent="0.25"/>
  <cols>
    <col min="1" max="1" width="10.7109375" style="15" customWidth="1"/>
    <col min="2" max="2" width="27.5703125" style="3" customWidth="1"/>
    <col min="3" max="15" width="24" style="3" customWidth="1"/>
    <col min="16" max="16384" width="9.140625" style="15"/>
  </cols>
  <sheetData>
    <row r="1" spans="2:85" s="12" customFormat="1" ht="15" x14ac:dyDescent="0.25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85" s="415" customFormat="1" ht="40.15" customHeight="1" x14ac:dyDescent="0.25">
      <c r="B2" s="837" t="s">
        <v>444</v>
      </c>
      <c r="C2" s="837"/>
      <c r="D2" s="839" t="s">
        <v>840</v>
      </c>
      <c r="E2" s="839"/>
      <c r="F2" s="839"/>
      <c r="G2" s="839"/>
      <c r="H2" s="839"/>
      <c r="I2" s="839"/>
      <c r="J2" s="839"/>
      <c r="K2" s="839"/>
      <c r="L2" s="839"/>
      <c r="M2" s="839"/>
      <c r="N2" s="1013" t="s">
        <v>225</v>
      </c>
      <c r="O2" s="1013"/>
      <c r="AB2" s="518"/>
      <c r="AC2" s="518"/>
      <c r="AD2" s="518"/>
      <c r="AE2" s="518"/>
      <c r="AF2" s="518"/>
      <c r="AG2" s="518"/>
      <c r="AH2" s="518"/>
      <c r="AI2" s="518"/>
      <c r="AJ2" s="518"/>
      <c r="AK2" s="518"/>
      <c r="AL2" s="518"/>
      <c r="AM2" s="518"/>
      <c r="AN2" s="518"/>
      <c r="AO2" s="518"/>
      <c r="AP2" s="518"/>
      <c r="AQ2" s="518"/>
      <c r="AR2" s="518"/>
      <c r="AS2" s="518"/>
      <c r="AT2" s="518"/>
      <c r="AU2" s="518"/>
      <c r="AV2" s="518"/>
      <c r="AW2" s="518"/>
      <c r="AX2" s="518"/>
      <c r="AY2" s="518"/>
      <c r="AZ2" s="518"/>
      <c r="BA2" s="518"/>
      <c r="BB2" s="518"/>
      <c r="BC2" s="518"/>
      <c r="BD2" s="518"/>
      <c r="BE2" s="518"/>
      <c r="BF2" s="518"/>
      <c r="BG2" s="518"/>
      <c r="BH2" s="518"/>
      <c r="BI2" s="518"/>
      <c r="BJ2" s="518"/>
      <c r="BK2" s="518"/>
      <c r="BL2" s="518"/>
      <c r="BM2" s="518"/>
      <c r="BN2" s="518"/>
      <c r="BO2" s="518"/>
      <c r="BP2" s="518"/>
      <c r="BQ2" s="518"/>
      <c r="BR2" s="518"/>
      <c r="BS2" s="518"/>
      <c r="BT2" s="518"/>
      <c r="BU2" s="518"/>
      <c r="BV2" s="518"/>
      <c r="BW2" s="518"/>
      <c r="BX2" s="518"/>
      <c r="BY2" s="518"/>
      <c r="BZ2" s="518"/>
      <c r="CA2" s="518"/>
      <c r="CB2" s="518"/>
      <c r="CC2" s="518"/>
      <c r="CD2" s="518"/>
      <c r="CE2" s="518"/>
      <c r="CF2" s="518"/>
      <c r="CG2" s="518"/>
    </row>
    <row r="3" spans="2:85" s="415" customFormat="1" ht="40.15" customHeight="1" x14ac:dyDescent="0.25">
      <c r="B3" s="504"/>
      <c r="C3" s="504"/>
      <c r="D3" s="839" t="s">
        <v>618</v>
      </c>
      <c r="E3" s="839"/>
      <c r="F3" s="839"/>
      <c r="G3" s="839"/>
      <c r="H3" s="839"/>
      <c r="I3" s="839"/>
      <c r="J3" s="839"/>
      <c r="K3" s="839"/>
      <c r="L3" s="839"/>
      <c r="M3" s="839"/>
      <c r="N3" s="503"/>
      <c r="O3" s="503"/>
      <c r="AB3" s="518"/>
      <c r="AC3" s="518"/>
      <c r="AD3" s="518"/>
      <c r="AE3" s="518"/>
      <c r="AF3" s="518"/>
      <c r="AG3" s="518"/>
      <c r="AH3" s="518"/>
      <c r="AI3" s="518"/>
      <c r="AJ3" s="518"/>
      <c r="AK3" s="518"/>
      <c r="AL3" s="518"/>
      <c r="AM3" s="518"/>
      <c r="AN3" s="518"/>
      <c r="AO3" s="518"/>
      <c r="AP3" s="518"/>
      <c r="AQ3" s="518"/>
      <c r="AR3" s="518"/>
      <c r="AS3" s="518"/>
      <c r="AT3" s="518"/>
      <c r="AU3" s="518"/>
      <c r="AV3" s="518"/>
      <c r="AW3" s="518"/>
      <c r="AX3" s="518"/>
      <c r="AY3" s="518"/>
      <c r="AZ3" s="518"/>
      <c r="BA3" s="518"/>
      <c r="BB3" s="518"/>
      <c r="BC3" s="518"/>
      <c r="BD3" s="518"/>
      <c r="BE3" s="518"/>
      <c r="BF3" s="518"/>
      <c r="BG3" s="518"/>
      <c r="BH3" s="518"/>
      <c r="BI3" s="518"/>
      <c r="BJ3" s="518"/>
      <c r="BK3" s="518"/>
      <c r="BL3" s="518"/>
      <c r="BM3" s="518"/>
      <c r="BN3" s="518"/>
      <c r="BO3" s="518"/>
      <c r="BP3" s="518"/>
      <c r="BQ3" s="518"/>
      <c r="BR3" s="518"/>
      <c r="BS3" s="518"/>
      <c r="BT3" s="518"/>
      <c r="BU3" s="518"/>
      <c r="BV3" s="518"/>
      <c r="BW3" s="518"/>
      <c r="BX3" s="518"/>
      <c r="BY3" s="518"/>
      <c r="BZ3" s="518"/>
      <c r="CA3" s="518"/>
      <c r="CB3" s="518"/>
      <c r="CC3" s="518"/>
      <c r="CD3" s="518"/>
      <c r="CE3" s="518"/>
      <c r="CF3" s="518"/>
      <c r="CG3" s="518"/>
    </row>
    <row r="4" spans="2:85" s="415" customFormat="1" ht="40.15" customHeight="1" x14ac:dyDescent="0.25">
      <c r="B4" s="504"/>
      <c r="C4" s="504"/>
      <c r="D4" s="875" t="s">
        <v>617</v>
      </c>
      <c r="E4" s="875"/>
      <c r="F4" s="875"/>
      <c r="G4" s="875"/>
      <c r="H4" s="875"/>
      <c r="I4" s="875"/>
      <c r="J4" s="875"/>
      <c r="K4" s="875"/>
      <c r="L4" s="875"/>
      <c r="M4" s="875"/>
      <c r="N4" s="1015" t="s">
        <v>616</v>
      </c>
      <c r="O4" s="1015"/>
      <c r="AB4" s="518"/>
      <c r="AC4" s="518"/>
      <c r="AD4" s="518"/>
      <c r="AE4" s="518"/>
      <c r="AF4" s="518"/>
      <c r="AG4" s="518"/>
      <c r="AH4" s="518"/>
      <c r="AI4" s="518"/>
      <c r="AJ4" s="518"/>
      <c r="AK4" s="518"/>
      <c r="AL4" s="518"/>
      <c r="AM4" s="518"/>
      <c r="AN4" s="518"/>
      <c r="AO4" s="518"/>
      <c r="AP4" s="518"/>
      <c r="AQ4" s="518"/>
      <c r="AR4" s="518"/>
      <c r="AS4" s="518"/>
      <c r="AT4" s="518"/>
      <c r="AU4" s="518"/>
      <c r="AV4" s="518"/>
      <c r="AW4" s="518"/>
      <c r="AX4" s="518"/>
      <c r="AY4" s="518"/>
      <c r="AZ4" s="518"/>
      <c r="BA4" s="518"/>
      <c r="BB4" s="518"/>
      <c r="BC4" s="518"/>
      <c r="BD4" s="518"/>
      <c r="BE4" s="518"/>
      <c r="BF4" s="518"/>
      <c r="BG4" s="518"/>
      <c r="BH4" s="518"/>
      <c r="BI4" s="518"/>
      <c r="BJ4" s="518"/>
      <c r="BK4" s="518"/>
      <c r="BL4" s="518"/>
      <c r="BM4" s="518"/>
      <c r="BN4" s="518"/>
      <c r="BO4" s="518"/>
      <c r="BP4" s="518"/>
      <c r="BQ4" s="518"/>
      <c r="BR4" s="518"/>
      <c r="BS4" s="518"/>
      <c r="BT4" s="518"/>
      <c r="BU4" s="518"/>
      <c r="BV4" s="518"/>
      <c r="BW4" s="518"/>
      <c r="BX4" s="518"/>
      <c r="BY4" s="518"/>
      <c r="BZ4" s="518"/>
      <c r="CA4" s="518"/>
      <c r="CB4" s="518"/>
      <c r="CC4" s="518"/>
      <c r="CD4" s="518"/>
      <c r="CE4" s="518"/>
      <c r="CF4" s="518"/>
      <c r="CG4" s="518"/>
    </row>
    <row r="5" spans="2:85" s="415" customFormat="1" ht="10.35" customHeight="1" x14ac:dyDescent="0.25">
      <c r="B5" s="504"/>
      <c r="C5" s="504"/>
      <c r="D5" s="818"/>
      <c r="E5" s="818"/>
      <c r="F5" s="818"/>
      <c r="G5" s="818"/>
      <c r="H5" s="818"/>
      <c r="I5" s="818"/>
      <c r="J5" s="818"/>
      <c r="K5" s="818"/>
      <c r="L5" s="818"/>
      <c r="M5" s="818"/>
      <c r="N5" s="519"/>
      <c r="O5" s="519"/>
      <c r="AB5" s="518"/>
      <c r="AC5" s="518"/>
      <c r="AD5" s="518"/>
      <c r="AE5" s="518"/>
      <c r="AF5" s="518"/>
      <c r="AG5" s="518"/>
      <c r="AH5" s="518"/>
      <c r="AI5" s="518"/>
      <c r="AJ5" s="518"/>
      <c r="AK5" s="518"/>
      <c r="AL5" s="518"/>
      <c r="AM5" s="518"/>
      <c r="AN5" s="518"/>
      <c r="AO5" s="518"/>
      <c r="AP5" s="518"/>
      <c r="AQ5" s="518"/>
      <c r="AR5" s="518"/>
      <c r="AS5" s="518"/>
      <c r="AT5" s="518"/>
      <c r="AU5" s="518"/>
      <c r="AV5" s="518"/>
      <c r="AW5" s="518"/>
      <c r="AX5" s="518"/>
      <c r="AY5" s="518"/>
      <c r="AZ5" s="518"/>
      <c r="BA5" s="518"/>
      <c r="BB5" s="518"/>
      <c r="BC5" s="518"/>
      <c r="BD5" s="518"/>
      <c r="BE5" s="518"/>
      <c r="BF5" s="518"/>
      <c r="BG5" s="518"/>
      <c r="BH5" s="518"/>
      <c r="BI5" s="518"/>
      <c r="BJ5" s="518"/>
      <c r="BK5" s="518"/>
      <c r="BL5" s="518"/>
      <c r="BM5" s="518"/>
      <c r="BN5" s="518"/>
      <c r="BO5" s="518"/>
      <c r="BP5" s="518"/>
      <c r="BQ5" s="518"/>
      <c r="BR5" s="518"/>
      <c r="BS5" s="518"/>
      <c r="BT5" s="518"/>
      <c r="BU5" s="518"/>
      <c r="BV5" s="518"/>
      <c r="BW5" s="518"/>
      <c r="BX5" s="518"/>
      <c r="BY5" s="518"/>
      <c r="BZ5" s="518"/>
      <c r="CA5" s="518"/>
      <c r="CB5" s="518"/>
      <c r="CC5" s="518"/>
      <c r="CD5" s="518"/>
      <c r="CE5" s="518"/>
      <c r="CF5" s="518"/>
      <c r="CG5" s="518"/>
    </row>
    <row r="6" spans="2:85" s="13" customFormat="1" ht="63.75" customHeight="1" x14ac:dyDescent="0.35">
      <c r="B6" s="517"/>
      <c r="C6" s="517" t="s">
        <v>93</v>
      </c>
      <c r="D6" s="516" t="s">
        <v>615</v>
      </c>
      <c r="E6" s="516" t="s">
        <v>614</v>
      </c>
      <c r="F6" s="516" t="s">
        <v>613</v>
      </c>
      <c r="G6" s="516" t="s">
        <v>612</v>
      </c>
      <c r="H6" s="516" t="s">
        <v>611</v>
      </c>
      <c r="I6" s="516" t="s">
        <v>610</v>
      </c>
      <c r="J6" s="516" t="s">
        <v>609</v>
      </c>
      <c r="K6" s="516" t="s">
        <v>608</v>
      </c>
      <c r="L6" s="516" t="s">
        <v>607</v>
      </c>
      <c r="M6" s="516" t="s">
        <v>606</v>
      </c>
      <c r="N6" s="516" t="s">
        <v>605</v>
      </c>
      <c r="O6" s="515" t="s">
        <v>604</v>
      </c>
      <c r="P6" s="215"/>
      <c r="Q6" s="215"/>
      <c r="R6" s="215"/>
      <c r="S6" s="215"/>
      <c r="T6" s="215"/>
      <c r="U6" s="215"/>
      <c r="V6" s="215"/>
      <c r="W6" s="215"/>
      <c r="X6" s="215"/>
      <c r="Y6" s="215"/>
      <c r="Z6" s="215"/>
      <c r="AA6" s="215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</row>
    <row r="7" spans="2:85" s="13" customFormat="1" ht="29.25" customHeight="1" x14ac:dyDescent="0.3">
      <c r="B7" s="235"/>
      <c r="C7" s="235"/>
      <c r="D7" s="820"/>
      <c r="E7" s="820"/>
      <c r="F7" s="820"/>
      <c r="G7" s="820"/>
      <c r="H7" s="820"/>
      <c r="I7" s="820"/>
      <c r="J7" s="820"/>
      <c r="K7" s="820"/>
      <c r="L7" s="820"/>
      <c r="M7" s="820"/>
      <c r="N7" s="820"/>
      <c r="O7" s="514"/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215"/>
      <c r="AA7" s="215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</row>
    <row r="8" spans="2:85" s="13" customFormat="1" ht="56.25" customHeight="1" x14ac:dyDescent="0.3">
      <c r="B8" s="513"/>
      <c r="C8" s="513" t="s">
        <v>91</v>
      </c>
      <c r="D8" s="512" t="s">
        <v>90</v>
      </c>
      <c r="E8" s="512" t="s">
        <v>603</v>
      </c>
      <c r="F8" s="512" t="s">
        <v>602</v>
      </c>
      <c r="G8" s="512" t="s">
        <v>601</v>
      </c>
      <c r="H8" s="512" t="s">
        <v>600</v>
      </c>
      <c r="I8" s="512" t="s">
        <v>599</v>
      </c>
      <c r="J8" s="512" t="s">
        <v>92</v>
      </c>
      <c r="K8" s="512" t="s">
        <v>598</v>
      </c>
      <c r="L8" s="512" t="s">
        <v>597</v>
      </c>
      <c r="M8" s="512" t="s">
        <v>596</v>
      </c>
      <c r="N8" s="512" t="s">
        <v>595</v>
      </c>
      <c r="O8" s="511" t="s">
        <v>594</v>
      </c>
      <c r="P8" s="215"/>
      <c r="Q8" s="215"/>
      <c r="R8" s="215"/>
      <c r="S8" s="215"/>
      <c r="T8" s="215"/>
      <c r="U8" s="215"/>
      <c r="V8" s="215"/>
      <c r="W8" s="215"/>
      <c r="X8" s="215"/>
      <c r="Y8" s="215"/>
      <c r="Z8" s="215"/>
      <c r="AA8" s="215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</row>
    <row r="9" spans="2:85" s="507" customFormat="1" ht="39.950000000000003" customHeight="1" x14ac:dyDescent="0.3">
      <c r="B9" s="509" t="s">
        <v>220</v>
      </c>
      <c r="C9" s="510"/>
      <c r="D9" s="509"/>
      <c r="E9" s="509"/>
      <c r="F9" s="509"/>
      <c r="G9" s="509"/>
      <c r="H9" s="509"/>
      <c r="I9" s="509"/>
      <c r="J9" s="509"/>
      <c r="K9" s="509"/>
      <c r="L9" s="509"/>
      <c r="M9" s="509"/>
      <c r="N9" s="509"/>
      <c r="O9" s="509"/>
      <c r="P9" s="508"/>
      <c r="Q9" s="508"/>
      <c r="R9" s="508"/>
      <c r="S9" s="508"/>
      <c r="T9" s="508"/>
      <c r="U9" s="508"/>
      <c r="V9" s="508"/>
      <c r="W9" s="508"/>
      <c r="X9" s="508"/>
      <c r="Y9" s="508"/>
      <c r="Z9" s="508"/>
      <c r="AA9" s="508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</row>
    <row r="10" spans="2:85" s="17" customFormat="1" ht="35.1" hidden="1" customHeight="1" x14ac:dyDescent="0.35">
      <c r="B10" s="104">
        <v>2006</v>
      </c>
      <c r="C10" s="502">
        <v>9535.7999999999993</v>
      </c>
      <c r="D10" s="501">
        <v>2670.8</v>
      </c>
      <c r="E10" s="501">
        <v>724.10000000000014</v>
      </c>
      <c r="F10" s="501">
        <v>2308</v>
      </c>
      <c r="G10" s="501">
        <v>1295.6999999999998</v>
      </c>
      <c r="H10" s="501">
        <v>603.4</v>
      </c>
      <c r="I10" s="501">
        <v>748.3</v>
      </c>
      <c r="J10" s="501">
        <v>168.4</v>
      </c>
      <c r="K10" s="501">
        <v>152.99999999999997</v>
      </c>
      <c r="L10" s="501">
        <v>77</v>
      </c>
      <c r="M10" s="501">
        <v>40.000000000000007</v>
      </c>
      <c r="N10" s="501">
        <v>37.200000000000003</v>
      </c>
      <c r="O10" s="501">
        <v>709.89999999999986</v>
      </c>
      <c r="P10" s="216"/>
      <c r="Q10" s="216"/>
      <c r="R10" s="216"/>
      <c r="S10" s="216"/>
      <c r="T10" s="216"/>
      <c r="U10" s="216"/>
      <c r="V10" s="216"/>
      <c r="W10" s="216"/>
      <c r="X10" s="216"/>
      <c r="Y10" s="216"/>
      <c r="Z10" s="216"/>
      <c r="AA10" s="216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</row>
    <row r="11" spans="2:85" s="17" customFormat="1" ht="35.1" hidden="1" customHeight="1" x14ac:dyDescent="0.35">
      <c r="B11" s="103">
        <v>2007</v>
      </c>
      <c r="C11" s="506">
        <v>8947.4999999999982</v>
      </c>
      <c r="D11" s="505">
        <v>2250.1999999999998</v>
      </c>
      <c r="E11" s="505">
        <v>700.2</v>
      </c>
      <c r="F11" s="505">
        <v>2156.4</v>
      </c>
      <c r="G11" s="505">
        <v>1046.8</v>
      </c>
      <c r="H11" s="505">
        <v>307.90000000000003</v>
      </c>
      <c r="I11" s="505">
        <v>1051.3999999999996</v>
      </c>
      <c r="J11" s="505">
        <v>176.7</v>
      </c>
      <c r="K11" s="505">
        <v>144.6</v>
      </c>
      <c r="L11" s="505">
        <v>98.999999999999986</v>
      </c>
      <c r="M11" s="505">
        <v>49.000000000000007</v>
      </c>
      <c r="N11" s="505">
        <v>47.8</v>
      </c>
      <c r="O11" s="505">
        <v>917.49999999999989</v>
      </c>
      <c r="P11" s="216"/>
      <c r="Q11" s="216"/>
      <c r="R11" s="216"/>
      <c r="S11" s="216"/>
      <c r="T11" s="216"/>
      <c r="U11" s="216"/>
      <c r="V11" s="216"/>
      <c r="W11" s="216"/>
      <c r="X11" s="216"/>
      <c r="Y11" s="216"/>
      <c r="Z11" s="216"/>
      <c r="AA11" s="216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</row>
    <row r="12" spans="2:85" s="17" customFormat="1" ht="35.1" hidden="1" customHeight="1" x14ac:dyDescent="0.35">
      <c r="B12" s="104">
        <v>2008</v>
      </c>
      <c r="C12" s="502">
        <v>9458.9310000000005</v>
      </c>
      <c r="D12" s="501">
        <v>2507.0309999999999</v>
      </c>
      <c r="E12" s="501">
        <v>764.35500000000013</v>
      </c>
      <c r="F12" s="501">
        <v>2188.471</v>
      </c>
      <c r="G12" s="501">
        <v>1159.4669999999999</v>
      </c>
      <c r="H12" s="501">
        <v>243.56200000000001</v>
      </c>
      <c r="I12" s="501">
        <v>1008.4450000000002</v>
      </c>
      <c r="J12" s="501">
        <v>187.833</v>
      </c>
      <c r="K12" s="501">
        <v>149.44400000000002</v>
      </c>
      <c r="L12" s="501">
        <v>90.326999999999998</v>
      </c>
      <c r="M12" s="501">
        <v>51.530999999999999</v>
      </c>
      <c r="N12" s="501">
        <v>54.629000000000005</v>
      </c>
      <c r="O12" s="501">
        <v>1053.836</v>
      </c>
      <c r="P12" s="216"/>
      <c r="Q12" s="216"/>
      <c r="R12" s="216"/>
      <c r="S12" s="216"/>
      <c r="T12" s="216"/>
      <c r="U12" s="216"/>
      <c r="V12" s="216"/>
      <c r="W12" s="216"/>
      <c r="X12" s="216"/>
      <c r="Y12" s="216"/>
      <c r="Z12" s="216"/>
      <c r="AA12" s="216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</row>
    <row r="13" spans="2:85" s="17" customFormat="1" ht="35.1" hidden="1" customHeight="1" x14ac:dyDescent="0.35">
      <c r="B13" s="103">
        <v>2009</v>
      </c>
      <c r="C13" s="506">
        <v>9500.4000000000015</v>
      </c>
      <c r="D13" s="505">
        <v>2618.2999999999997</v>
      </c>
      <c r="E13" s="505">
        <v>557</v>
      </c>
      <c r="F13" s="505">
        <v>2277.5</v>
      </c>
      <c r="G13" s="505">
        <v>1235</v>
      </c>
      <c r="H13" s="505">
        <v>293.8</v>
      </c>
      <c r="I13" s="505">
        <v>1022.5</v>
      </c>
      <c r="J13" s="505">
        <v>183.9</v>
      </c>
      <c r="K13" s="505">
        <v>159</v>
      </c>
      <c r="L13" s="505">
        <v>94.199999999999989</v>
      </c>
      <c r="M13" s="505">
        <v>49.2</v>
      </c>
      <c r="N13" s="505">
        <v>58</v>
      </c>
      <c r="O13" s="505">
        <v>952</v>
      </c>
      <c r="P13" s="216"/>
      <c r="Q13" s="216"/>
      <c r="R13" s="216"/>
      <c r="S13" s="216"/>
      <c r="T13" s="216"/>
      <c r="U13" s="216"/>
      <c r="V13" s="216"/>
      <c r="W13" s="216"/>
      <c r="X13" s="216"/>
      <c r="Y13" s="216"/>
      <c r="Z13" s="216"/>
      <c r="AA13" s="216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</row>
    <row r="14" spans="2:85" s="17" customFormat="1" ht="35.1" hidden="1" customHeight="1" x14ac:dyDescent="0.35">
      <c r="B14" s="104">
        <v>2010</v>
      </c>
      <c r="C14" s="502">
        <v>11390.500000000002</v>
      </c>
      <c r="D14" s="501">
        <v>3584.3999999999996</v>
      </c>
      <c r="E14" s="501">
        <v>507</v>
      </c>
      <c r="F14" s="501">
        <v>2609</v>
      </c>
      <c r="G14" s="501">
        <v>1368.9</v>
      </c>
      <c r="H14" s="501">
        <v>341.59999999999997</v>
      </c>
      <c r="I14" s="501">
        <v>1128.9700000000003</v>
      </c>
      <c r="J14" s="501">
        <v>200.7</v>
      </c>
      <c r="K14" s="501">
        <v>182.39999999999998</v>
      </c>
      <c r="L14" s="501">
        <v>113</v>
      </c>
      <c r="M14" s="501">
        <v>49.3</v>
      </c>
      <c r="N14" s="501">
        <v>73.7</v>
      </c>
      <c r="O14" s="501">
        <v>1231.5300000000002</v>
      </c>
      <c r="P14" s="216"/>
      <c r="Q14" s="216"/>
      <c r="R14" s="216"/>
      <c r="S14" s="216"/>
      <c r="T14" s="216"/>
      <c r="U14" s="216"/>
      <c r="V14" s="216"/>
      <c r="W14" s="216"/>
      <c r="X14" s="216"/>
      <c r="Y14" s="216"/>
      <c r="Z14" s="216"/>
      <c r="AA14" s="216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</row>
    <row r="15" spans="2:85" s="17" customFormat="1" ht="35.1" hidden="1" customHeight="1" x14ac:dyDescent="0.35">
      <c r="B15" s="103">
        <v>2011</v>
      </c>
      <c r="C15" s="506">
        <v>8860.273000000001</v>
      </c>
      <c r="D15" s="505">
        <v>2491.4569999999999</v>
      </c>
      <c r="E15" s="505">
        <v>438.13100000000003</v>
      </c>
      <c r="F15" s="505">
        <v>1997.6329999999998</v>
      </c>
      <c r="G15" s="505">
        <v>1095.134</v>
      </c>
      <c r="H15" s="505">
        <v>404.42399999999998</v>
      </c>
      <c r="I15" s="505">
        <v>873.9649999999998</v>
      </c>
      <c r="J15" s="505">
        <v>176.82300000000004</v>
      </c>
      <c r="K15" s="505">
        <v>160.14500000000001</v>
      </c>
      <c r="L15" s="505">
        <v>90.289999999999992</v>
      </c>
      <c r="M15" s="505">
        <v>47.229000000000006</v>
      </c>
      <c r="N15" s="505">
        <v>65.914999999999992</v>
      </c>
      <c r="O15" s="505">
        <v>1019.127</v>
      </c>
      <c r="P15" s="216"/>
      <c r="Q15" s="216"/>
      <c r="R15" s="216"/>
      <c r="S15" s="216"/>
      <c r="T15" s="216"/>
      <c r="U15" s="216"/>
      <c r="V15" s="216"/>
      <c r="W15" s="216"/>
      <c r="X15" s="216"/>
      <c r="Y15" s="216"/>
      <c r="Z15" s="216"/>
      <c r="AA15" s="216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</row>
    <row r="16" spans="2:85" s="17" customFormat="1" ht="35.1" hidden="1" customHeight="1" x14ac:dyDescent="0.35">
      <c r="B16" s="104">
        <v>2012</v>
      </c>
      <c r="C16" s="502">
        <v>8233.7999999999993</v>
      </c>
      <c r="D16" s="501">
        <v>2399.3000000000002</v>
      </c>
      <c r="E16" s="501">
        <v>430.3</v>
      </c>
      <c r="F16" s="501">
        <v>1212.2999999999997</v>
      </c>
      <c r="G16" s="501">
        <v>1076.9999999999998</v>
      </c>
      <c r="H16" s="501">
        <v>458.29999999999995</v>
      </c>
      <c r="I16" s="501">
        <v>1226.3999999999999</v>
      </c>
      <c r="J16" s="501">
        <v>178.1</v>
      </c>
      <c r="K16" s="501">
        <v>87.800000000000026</v>
      </c>
      <c r="L16" s="501">
        <v>97.7</v>
      </c>
      <c r="M16" s="501">
        <v>45.199999999999996</v>
      </c>
      <c r="N16" s="501">
        <v>62.2</v>
      </c>
      <c r="O16" s="501">
        <v>959.2</v>
      </c>
      <c r="P16" s="216"/>
      <c r="Q16" s="216"/>
      <c r="R16" s="216"/>
      <c r="S16" s="216"/>
      <c r="T16" s="216"/>
      <c r="U16" s="216"/>
      <c r="V16" s="216"/>
      <c r="W16" s="216"/>
      <c r="X16" s="216"/>
      <c r="Y16" s="216"/>
      <c r="Z16" s="216"/>
      <c r="AA16" s="2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</row>
    <row r="17" spans="2:85" s="17" customFormat="1" ht="35.1" hidden="1" customHeight="1" x14ac:dyDescent="0.35">
      <c r="B17" s="103">
        <v>2013</v>
      </c>
      <c r="C17" s="506">
        <v>7095.0999999999985</v>
      </c>
      <c r="D17" s="505">
        <v>2296.4</v>
      </c>
      <c r="E17" s="505">
        <v>336.1</v>
      </c>
      <c r="F17" s="505">
        <v>623.70000000000005</v>
      </c>
      <c r="G17" s="505">
        <v>1096.8</v>
      </c>
      <c r="H17" s="505">
        <v>441.79999999999995</v>
      </c>
      <c r="I17" s="505">
        <v>954.10000000000014</v>
      </c>
      <c r="J17" s="505">
        <v>174.49999999999997</v>
      </c>
      <c r="K17" s="505">
        <v>20.599999999999998</v>
      </c>
      <c r="L17" s="505">
        <v>89.500000000000014</v>
      </c>
      <c r="M17" s="505">
        <v>46.199999999999996</v>
      </c>
      <c r="N17" s="505">
        <v>69.8</v>
      </c>
      <c r="O17" s="505">
        <v>945.59999999999968</v>
      </c>
      <c r="P17" s="216"/>
      <c r="Q17" s="216"/>
      <c r="R17" s="216"/>
      <c r="S17" s="216"/>
      <c r="T17" s="216"/>
      <c r="U17" s="216"/>
      <c r="V17" s="216"/>
      <c r="W17" s="216"/>
      <c r="X17" s="216"/>
      <c r="Y17" s="216"/>
      <c r="Z17" s="216"/>
      <c r="AA17" s="216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</row>
    <row r="18" spans="2:85" s="17" customFormat="1" ht="35.1" hidden="1" customHeight="1" x14ac:dyDescent="0.35">
      <c r="B18" s="104">
        <v>2014</v>
      </c>
      <c r="C18" s="502">
        <v>7032.0000000000009</v>
      </c>
      <c r="D18" s="501">
        <v>2451.75</v>
      </c>
      <c r="E18" s="501">
        <v>364.58099999999996</v>
      </c>
      <c r="F18" s="501">
        <v>433.4</v>
      </c>
      <c r="G18" s="501">
        <v>1073.3</v>
      </c>
      <c r="H18" s="501">
        <v>342.8</v>
      </c>
      <c r="I18" s="501">
        <v>1070.319</v>
      </c>
      <c r="J18" s="501">
        <v>185.00000000000003</v>
      </c>
      <c r="K18" s="501">
        <v>20.500000000000004</v>
      </c>
      <c r="L18" s="501">
        <v>78.09999999999998</v>
      </c>
      <c r="M18" s="501">
        <v>42.499999999999993</v>
      </c>
      <c r="N18" s="501">
        <v>58.4</v>
      </c>
      <c r="O18" s="501">
        <v>911.35000000000014</v>
      </c>
      <c r="P18" s="216"/>
      <c r="Q18" s="216"/>
      <c r="R18" s="216"/>
      <c r="S18" s="216"/>
      <c r="T18" s="216"/>
      <c r="U18" s="216"/>
      <c r="V18" s="216"/>
      <c r="W18" s="216"/>
      <c r="X18" s="216"/>
      <c r="Y18" s="216"/>
      <c r="Z18" s="216"/>
      <c r="AA18" s="216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</row>
    <row r="19" spans="2:85" s="17" customFormat="1" ht="35.1" hidden="1" customHeight="1" x14ac:dyDescent="0.35">
      <c r="B19" s="103">
        <v>2015</v>
      </c>
      <c r="C19" s="506">
        <v>6441.8000000000011</v>
      </c>
      <c r="D19" s="505">
        <v>2552.3999999999996</v>
      </c>
      <c r="E19" s="505">
        <v>359.7</v>
      </c>
      <c r="F19" s="505">
        <v>194.59999999999997</v>
      </c>
      <c r="G19" s="505">
        <v>894.9</v>
      </c>
      <c r="H19" s="505">
        <v>237.29999999999995</v>
      </c>
      <c r="I19" s="505">
        <v>1115.5999999999999</v>
      </c>
      <c r="J19" s="505">
        <v>181</v>
      </c>
      <c r="K19" s="505">
        <v>19.099999999999998</v>
      </c>
      <c r="L19" s="505">
        <v>65.099999999999994</v>
      </c>
      <c r="M19" s="505">
        <v>31.400000000000006</v>
      </c>
      <c r="N19" s="505">
        <v>49.7</v>
      </c>
      <c r="O19" s="505">
        <v>741</v>
      </c>
      <c r="P19" s="216"/>
      <c r="Q19" s="216"/>
      <c r="R19" s="216"/>
      <c r="S19" s="216"/>
      <c r="T19" s="216"/>
      <c r="U19" s="216"/>
      <c r="V19" s="216"/>
      <c r="W19" s="216"/>
      <c r="X19" s="216"/>
      <c r="Y19" s="216"/>
      <c r="Z19" s="216"/>
      <c r="AA19" s="216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</row>
    <row r="20" spans="2:85" s="17" customFormat="1" ht="35.1" hidden="1" customHeight="1" x14ac:dyDescent="0.35">
      <c r="B20" s="104">
        <v>2016</v>
      </c>
      <c r="C20" s="502">
        <v>6422.7</v>
      </c>
      <c r="D20" s="501">
        <v>2726.0429999999997</v>
      </c>
      <c r="E20" s="501">
        <v>315.13099999999997</v>
      </c>
      <c r="F20" s="501">
        <v>148.77799999999996</v>
      </c>
      <c r="G20" s="501">
        <v>767.19500000000005</v>
      </c>
      <c r="H20" s="501">
        <v>217.07999999999998</v>
      </c>
      <c r="I20" s="501">
        <v>1099.5889999999999</v>
      </c>
      <c r="J20" s="501">
        <v>177.66299999999998</v>
      </c>
      <c r="K20" s="501">
        <v>23.475000000000001</v>
      </c>
      <c r="L20" s="501">
        <v>69.308000000000007</v>
      </c>
      <c r="M20" s="501">
        <v>34.350999999999999</v>
      </c>
      <c r="N20" s="501">
        <v>60.030000000000008</v>
      </c>
      <c r="O20" s="501">
        <v>784.05700000000058</v>
      </c>
      <c r="P20" s="216"/>
      <c r="Q20" s="216"/>
      <c r="R20" s="216"/>
      <c r="S20" s="216"/>
      <c r="T20" s="216"/>
      <c r="U20" s="216"/>
      <c r="V20" s="216"/>
      <c r="W20" s="216"/>
      <c r="X20" s="216"/>
      <c r="Y20" s="216"/>
      <c r="Z20" s="216"/>
      <c r="AA20" s="216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</row>
    <row r="21" spans="2:85" s="17" customFormat="1" ht="35.1" hidden="1" customHeight="1" x14ac:dyDescent="0.35">
      <c r="B21" s="103">
        <v>2017</v>
      </c>
      <c r="C21" s="506">
        <v>6923.69</v>
      </c>
      <c r="D21" s="505">
        <v>2893.2879999999996</v>
      </c>
      <c r="E21" s="505">
        <v>308.80100000000004</v>
      </c>
      <c r="F21" s="505">
        <v>138.37100000000001</v>
      </c>
      <c r="G21" s="505">
        <v>835.29700000000014</v>
      </c>
      <c r="H21" s="505">
        <v>207.75500000000002</v>
      </c>
      <c r="I21" s="505">
        <v>1184.5</v>
      </c>
      <c r="J21" s="505">
        <v>194.33800000000002</v>
      </c>
      <c r="K21" s="505">
        <v>23.319000000000003</v>
      </c>
      <c r="L21" s="505">
        <v>71.673000000000002</v>
      </c>
      <c r="M21" s="505">
        <v>49.057000000000002</v>
      </c>
      <c r="N21" s="505">
        <v>60.791000000000011</v>
      </c>
      <c r="O21" s="505">
        <v>956.5</v>
      </c>
      <c r="P21" s="216"/>
      <c r="Q21" s="216"/>
      <c r="R21" s="216"/>
      <c r="S21" s="216"/>
      <c r="T21" s="216"/>
      <c r="U21" s="216"/>
      <c r="V21" s="216"/>
      <c r="W21" s="216"/>
      <c r="X21" s="216"/>
      <c r="Y21" s="216"/>
      <c r="Z21" s="216"/>
      <c r="AA21" s="216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</row>
    <row r="22" spans="2:85" s="17" customFormat="1" ht="35.1" hidden="1" customHeight="1" x14ac:dyDescent="0.35">
      <c r="B22" s="104">
        <v>2018</v>
      </c>
      <c r="C22" s="502">
        <v>7458.2550000000001</v>
      </c>
      <c r="D22" s="501">
        <v>2921.61</v>
      </c>
      <c r="E22" s="501">
        <v>303.298</v>
      </c>
      <c r="F22" s="501">
        <v>173.34199999999998</v>
      </c>
      <c r="G22" s="501">
        <v>936.60899999999992</v>
      </c>
      <c r="H22" s="501">
        <v>241.93999999999997</v>
      </c>
      <c r="I22" s="501">
        <v>1252.6420000000001</v>
      </c>
      <c r="J22" s="501">
        <v>231.35999999999996</v>
      </c>
      <c r="K22" s="501">
        <v>24.975000000000001</v>
      </c>
      <c r="L22" s="501">
        <v>84.745999999999981</v>
      </c>
      <c r="M22" s="501">
        <v>45.01400000000001</v>
      </c>
      <c r="N22" s="501">
        <v>88.852999999999994</v>
      </c>
      <c r="O22" s="501">
        <v>1153.866</v>
      </c>
      <c r="P22" s="216"/>
      <c r="Q22" s="216"/>
      <c r="R22" s="216"/>
      <c r="S22" s="216"/>
      <c r="T22" s="216"/>
      <c r="U22" s="216"/>
      <c r="V22" s="216"/>
      <c r="W22" s="216"/>
      <c r="X22" s="216"/>
      <c r="Y22" s="216"/>
      <c r="Z22" s="216"/>
      <c r="AA22" s="216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</row>
    <row r="23" spans="2:85" s="17" customFormat="1" ht="35.1" hidden="1" customHeight="1" x14ac:dyDescent="0.35">
      <c r="B23" s="103">
        <v>2019</v>
      </c>
      <c r="C23" s="500">
        <v>8474.1740000000009</v>
      </c>
      <c r="D23" s="286">
        <v>3270.797</v>
      </c>
      <c r="E23" s="286">
        <v>272.83199999999999</v>
      </c>
      <c r="F23" s="286">
        <v>445.03499999999997</v>
      </c>
      <c r="G23" s="286">
        <v>902.35099999999989</v>
      </c>
      <c r="H23" s="286">
        <v>286.18400000000003</v>
      </c>
      <c r="I23" s="286">
        <v>1304.2</v>
      </c>
      <c r="J23" s="286">
        <v>268.65699999999998</v>
      </c>
      <c r="K23" s="286">
        <v>26.763999999999999</v>
      </c>
      <c r="L23" s="286">
        <v>97.750000000000014</v>
      </c>
      <c r="M23" s="286">
        <v>46.428999999999995</v>
      </c>
      <c r="N23" s="286">
        <v>107.97499999999999</v>
      </c>
      <c r="O23" s="286">
        <v>1445.2</v>
      </c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</row>
    <row r="24" spans="2:85" s="17" customFormat="1" ht="35.1" hidden="1" customHeight="1" x14ac:dyDescent="0.35">
      <c r="B24" s="104">
        <v>2020</v>
      </c>
      <c r="C24" s="499">
        <v>1912.8779999999997</v>
      </c>
      <c r="D24" s="608">
        <v>823.42099999999982</v>
      </c>
      <c r="E24" s="608">
        <v>90.051000000000002</v>
      </c>
      <c r="F24" s="608">
        <v>102.98299999999999</v>
      </c>
      <c r="G24" s="608">
        <v>191.40100000000001</v>
      </c>
      <c r="H24" s="608">
        <v>77.290999999999983</v>
      </c>
      <c r="I24" s="608">
        <v>274.02800000000008</v>
      </c>
      <c r="J24" s="608">
        <v>47.316999999999993</v>
      </c>
      <c r="K24" s="608">
        <v>7.6930000000000005</v>
      </c>
      <c r="L24" s="608">
        <v>18.341000000000001</v>
      </c>
      <c r="M24" s="608">
        <v>14.780000000000003</v>
      </c>
      <c r="N24" s="608">
        <v>16.41</v>
      </c>
      <c r="O24" s="608">
        <v>249.16199999999998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</row>
    <row r="25" spans="2:85" s="17" customFormat="1" ht="35.1" customHeight="1" x14ac:dyDescent="0.35">
      <c r="B25" s="103">
        <v>2021</v>
      </c>
      <c r="C25" s="500">
        <v>3803.9779999999996</v>
      </c>
      <c r="D25" s="609">
        <v>1718.5989999999999</v>
      </c>
      <c r="E25" s="609">
        <v>436.40500000000003</v>
      </c>
      <c r="F25" s="609">
        <v>207.566</v>
      </c>
      <c r="G25" s="609">
        <v>324.70600000000002</v>
      </c>
      <c r="H25" s="609">
        <v>120.785</v>
      </c>
      <c r="I25" s="609">
        <v>494.24899999999997</v>
      </c>
      <c r="J25" s="609">
        <v>78.753</v>
      </c>
      <c r="K25" s="609">
        <v>11.162000000000001</v>
      </c>
      <c r="L25" s="609">
        <v>26.274999999999999</v>
      </c>
      <c r="M25" s="609">
        <v>9.6689999999999987</v>
      </c>
      <c r="N25" s="609">
        <v>25.810000000000002</v>
      </c>
      <c r="O25" s="609">
        <v>349.99899999999974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</row>
    <row r="26" spans="2:85" s="17" customFormat="1" ht="35.1" customHeight="1" x14ac:dyDescent="0.35">
      <c r="B26" s="104">
        <v>2022</v>
      </c>
      <c r="C26" s="499">
        <v>7562.4660000000003</v>
      </c>
      <c r="D26" s="608">
        <v>2894.0240000000003</v>
      </c>
      <c r="E26" s="608">
        <v>290.56900000000002</v>
      </c>
      <c r="F26" s="608">
        <v>471.79999999999995</v>
      </c>
      <c r="G26" s="608">
        <v>968.51900000000012</v>
      </c>
      <c r="H26" s="608">
        <v>205.54900000000001</v>
      </c>
      <c r="I26" s="608">
        <v>1169.1369999999997</v>
      </c>
      <c r="J26" s="608">
        <v>230.49100000000004</v>
      </c>
      <c r="K26" s="608">
        <v>23.787000000000003</v>
      </c>
      <c r="L26" s="608">
        <v>76.988</v>
      </c>
      <c r="M26" s="608">
        <v>20.722999999999999</v>
      </c>
      <c r="N26" s="608">
        <v>76.903999999999996</v>
      </c>
      <c r="O26" s="608">
        <v>1133.9749999999999</v>
      </c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</row>
    <row r="27" spans="2:85" s="17" customFormat="1" ht="35.1" customHeight="1" x14ac:dyDescent="0.35">
      <c r="B27" s="103">
        <v>2023</v>
      </c>
      <c r="C27" s="500">
        <v>9384.1920000000009</v>
      </c>
      <c r="D27" s="673">
        <v>3450.2980000000007</v>
      </c>
      <c r="E27" s="673">
        <v>383.20100000000002</v>
      </c>
      <c r="F27" s="673">
        <v>608.74299999999994</v>
      </c>
      <c r="G27" s="673">
        <v>1230.463</v>
      </c>
      <c r="H27" s="673">
        <v>244.34899999999999</v>
      </c>
      <c r="I27" s="673">
        <v>1320.2589999999998</v>
      </c>
      <c r="J27" s="673">
        <v>285.56199999999995</v>
      </c>
      <c r="K27" s="673">
        <v>37.76400000000001</v>
      </c>
      <c r="L27" s="673">
        <v>101.087</v>
      </c>
      <c r="M27" s="673">
        <v>32.616000000000007</v>
      </c>
      <c r="N27" s="673">
        <v>112.34700000000001</v>
      </c>
      <c r="O27" s="673">
        <v>1577.5029999999995</v>
      </c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</row>
    <row r="28" spans="2:85" s="17" customFormat="1" ht="35.1" customHeight="1" x14ac:dyDescent="0.35">
      <c r="B28" s="104">
        <v>2024</v>
      </c>
      <c r="C28" s="499">
        <v>9697.6790000000001</v>
      </c>
      <c r="D28" s="674">
        <v>4148.6610000000001</v>
      </c>
      <c r="E28" s="674">
        <v>363.76100000000002</v>
      </c>
      <c r="F28" s="674">
        <v>813.2589999999999</v>
      </c>
      <c r="G28" s="674">
        <v>1442.6190000000001</v>
      </c>
      <c r="H28" s="674">
        <v>277.32599999999996</v>
      </c>
      <c r="I28" s="674">
        <v>1214.288</v>
      </c>
      <c r="J28" s="674">
        <v>168.83699999999996</v>
      </c>
      <c r="K28" s="674">
        <v>38.834000000000003</v>
      </c>
      <c r="L28" s="674">
        <v>71.87700000000001</v>
      </c>
      <c r="M28" s="674">
        <v>26.469000000000001</v>
      </c>
      <c r="N28" s="674">
        <v>62.884</v>
      </c>
      <c r="O28" s="674">
        <v>1068.864</v>
      </c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</row>
    <row r="29" spans="2:85" s="17" customFormat="1" ht="35.1" customHeight="1" x14ac:dyDescent="0.35">
      <c r="B29" s="103">
        <v>2025</v>
      </c>
      <c r="C29" s="500">
        <v>11130.547</v>
      </c>
      <c r="D29" s="673">
        <v>4419.5390000000007</v>
      </c>
      <c r="E29" s="673">
        <v>418.149</v>
      </c>
      <c r="F29" s="673">
        <v>1306.3300000000002</v>
      </c>
      <c r="G29" s="673">
        <v>1527.6940000000002</v>
      </c>
      <c r="H29" s="673">
        <v>296.20099999999996</v>
      </c>
      <c r="I29" s="673">
        <v>1274.3040000000001</v>
      </c>
      <c r="J29" s="673">
        <v>200.16200000000001</v>
      </c>
      <c r="K29" s="673">
        <v>62.125</v>
      </c>
      <c r="L29" s="673">
        <v>97.282000000000011</v>
      </c>
      <c r="M29" s="673">
        <v>23.993000000000002</v>
      </c>
      <c r="N29" s="673">
        <v>99.448000000000008</v>
      </c>
      <c r="O29" s="673">
        <v>1405.3199999999997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</row>
    <row r="30" spans="2:85" s="106" customFormat="1" ht="35.1" hidden="1" customHeight="1" x14ac:dyDescent="0.35">
      <c r="B30" s="105">
        <v>2006</v>
      </c>
      <c r="C30" s="498"/>
      <c r="D30" s="669"/>
      <c r="E30" s="669"/>
      <c r="F30" s="669"/>
      <c r="G30" s="669"/>
      <c r="H30" s="669"/>
      <c r="I30" s="669"/>
      <c r="J30" s="669"/>
      <c r="K30" s="669"/>
      <c r="L30" s="669"/>
      <c r="M30" s="669"/>
      <c r="N30" s="669"/>
      <c r="O30" s="669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</row>
    <row r="31" spans="2:85" s="17" customFormat="1" ht="35.1" hidden="1" customHeight="1" x14ac:dyDescent="0.35">
      <c r="B31" s="107">
        <v>38718</v>
      </c>
      <c r="C31" s="497">
        <v>669.2</v>
      </c>
      <c r="D31" s="670">
        <v>204.9</v>
      </c>
      <c r="E31" s="670">
        <v>24.9</v>
      </c>
      <c r="F31" s="670">
        <v>179.4</v>
      </c>
      <c r="G31" s="670">
        <v>76.8</v>
      </c>
      <c r="H31" s="670">
        <v>36.799999999999997</v>
      </c>
      <c r="I31" s="670">
        <v>38</v>
      </c>
      <c r="J31" s="670">
        <v>10.6</v>
      </c>
      <c r="K31" s="670">
        <v>24.4</v>
      </c>
      <c r="L31" s="670">
        <v>4.3</v>
      </c>
      <c r="M31" s="670">
        <v>2.2999999999999998</v>
      </c>
      <c r="N31" s="670">
        <v>1.7</v>
      </c>
      <c r="O31" s="670">
        <v>65.099999999999994</v>
      </c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</row>
    <row r="32" spans="2:85" s="17" customFormat="1" ht="35.1" hidden="1" customHeight="1" x14ac:dyDescent="0.35">
      <c r="B32" s="108">
        <v>38749</v>
      </c>
      <c r="C32" s="496">
        <v>506.20000000000005</v>
      </c>
      <c r="D32" s="671">
        <v>147.6</v>
      </c>
      <c r="E32" s="671">
        <v>40.4</v>
      </c>
      <c r="F32" s="671">
        <v>109.6</v>
      </c>
      <c r="G32" s="671">
        <v>71.099999999999994</v>
      </c>
      <c r="H32" s="671">
        <v>42.6</v>
      </c>
      <c r="I32" s="671">
        <v>32.299999999999997</v>
      </c>
      <c r="J32" s="671">
        <v>8.1999999999999993</v>
      </c>
      <c r="K32" s="671">
        <v>9.1999999999999993</v>
      </c>
      <c r="L32" s="671">
        <v>4.3</v>
      </c>
      <c r="M32" s="671">
        <v>1.9</v>
      </c>
      <c r="N32" s="671">
        <v>2</v>
      </c>
      <c r="O32" s="671">
        <v>37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</row>
    <row r="33" spans="2:85" s="17" customFormat="1" ht="35.1" hidden="1" customHeight="1" x14ac:dyDescent="0.35">
      <c r="B33" s="107">
        <v>38777</v>
      </c>
      <c r="C33" s="497">
        <v>569.79999999999995</v>
      </c>
      <c r="D33" s="670">
        <v>154.1</v>
      </c>
      <c r="E33" s="670">
        <v>45.8</v>
      </c>
      <c r="F33" s="670">
        <v>117.2</v>
      </c>
      <c r="G33" s="670">
        <v>81.3</v>
      </c>
      <c r="H33" s="670">
        <v>49</v>
      </c>
      <c r="I33" s="670">
        <v>36.9</v>
      </c>
      <c r="J33" s="670">
        <v>14.1</v>
      </c>
      <c r="K33" s="670">
        <v>9.1999999999999993</v>
      </c>
      <c r="L33" s="670">
        <v>7.4</v>
      </c>
      <c r="M33" s="670">
        <v>2.5</v>
      </c>
      <c r="N33" s="670">
        <v>4</v>
      </c>
      <c r="O33" s="670">
        <v>48.3</v>
      </c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</row>
    <row r="34" spans="2:85" s="17" customFormat="1" ht="35.1" hidden="1" customHeight="1" x14ac:dyDescent="0.35">
      <c r="B34" s="108">
        <v>38808</v>
      </c>
      <c r="C34" s="496">
        <v>605.5</v>
      </c>
      <c r="D34" s="671">
        <v>173.1</v>
      </c>
      <c r="E34" s="671">
        <v>32.799999999999997</v>
      </c>
      <c r="F34" s="671">
        <v>120.2</v>
      </c>
      <c r="G34" s="671">
        <v>72.900000000000006</v>
      </c>
      <c r="H34" s="671">
        <v>46.6</v>
      </c>
      <c r="I34" s="671">
        <v>48.9</v>
      </c>
      <c r="J34" s="671">
        <v>13.5</v>
      </c>
      <c r="K34" s="671">
        <v>9.9</v>
      </c>
      <c r="L34" s="671">
        <v>9.1999999999999993</v>
      </c>
      <c r="M34" s="671">
        <v>2.2999999999999998</v>
      </c>
      <c r="N34" s="671">
        <v>4.5</v>
      </c>
      <c r="O34" s="671">
        <v>71.599999999999994</v>
      </c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</row>
    <row r="35" spans="2:85" s="17" customFormat="1" ht="35.1" hidden="1" customHeight="1" x14ac:dyDescent="0.35">
      <c r="B35" s="107">
        <v>38838</v>
      </c>
      <c r="C35" s="497">
        <v>646.29999999999995</v>
      </c>
      <c r="D35" s="670">
        <v>189.2</v>
      </c>
      <c r="E35" s="670">
        <v>37.4</v>
      </c>
      <c r="F35" s="670">
        <v>156.80000000000001</v>
      </c>
      <c r="G35" s="670">
        <v>78.900000000000006</v>
      </c>
      <c r="H35" s="670">
        <v>48.2</v>
      </c>
      <c r="I35" s="670">
        <v>41.4</v>
      </c>
      <c r="J35" s="670">
        <v>17.3</v>
      </c>
      <c r="K35" s="670">
        <v>10</v>
      </c>
      <c r="L35" s="670">
        <v>6.6</v>
      </c>
      <c r="M35" s="670">
        <v>3.4</v>
      </c>
      <c r="N35" s="670">
        <v>2</v>
      </c>
      <c r="O35" s="670">
        <v>55.1</v>
      </c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</row>
    <row r="36" spans="2:85" s="17" customFormat="1" ht="35.1" hidden="1" customHeight="1" x14ac:dyDescent="0.35">
      <c r="B36" s="108">
        <v>38869</v>
      </c>
      <c r="C36" s="496">
        <v>933.09999999999991</v>
      </c>
      <c r="D36" s="671">
        <v>274.7</v>
      </c>
      <c r="E36" s="671">
        <v>72.599999999999994</v>
      </c>
      <c r="F36" s="671">
        <v>236.5</v>
      </c>
      <c r="G36" s="671">
        <v>129</v>
      </c>
      <c r="H36" s="671">
        <v>55.6</v>
      </c>
      <c r="I36" s="671">
        <v>62.9</v>
      </c>
      <c r="J36" s="671">
        <v>21.8</v>
      </c>
      <c r="K36" s="671">
        <v>11.7</v>
      </c>
      <c r="L36" s="671">
        <v>4.9000000000000004</v>
      </c>
      <c r="M36" s="671">
        <v>4.8</v>
      </c>
      <c r="N36" s="671">
        <v>3.5</v>
      </c>
      <c r="O36" s="671">
        <v>55.1</v>
      </c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</row>
    <row r="37" spans="2:85" s="17" customFormat="1" ht="35.1" hidden="1" customHeight="1" x14ac:dyDescent="0.35">
      <c r="B37" s="107">
        <v>38899</v>
      </c>
      <c r="C37" s="497">
        <v>1257.6000000000001</v>
      </c>
      <c r="D37" s="670">
        <v>344.5</v>
      </c>
      <c r="E37" s="670">
        <v>76.2</v>
      </c>
      <c r="F37" s="670">
        <v>261.2</v>
      </c>
      <c r="G37" s="670">
        <v>235.6</v>
      </c>
      <c r="H37" s="670">
        <v>70.8</v>
      </c>
      <c r="I37" s="670">
        <v>141.19999999999999</v>
      </c>
      <c r="J37" s="670">
        <v>23.3</v>
      </c>
      <c r="K37" s="670">
        <v>10</v>
      </c>
      <c r="L37" s="670">
        <v>7.2</v>
      </c>
      <c r="M37" s="670">
        <v>7.4</v>
      </c>
      <c r="N37" s="670">
        <v>4.7</v>
      </c>
      <c r="O37" s="670">
        <v>75.5</v>
      </c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</row>
    <row r="38" spans="2:85" s="17" customFormat="1" ht="35.1" hidden="1" customHeight="1" x14ac:dyDescent="0.35">
      <c r="B38" s="108">
        <v>38930</v>
      </c>
      <c r="C38" s="496">
        <v>1135.2</v>
      </c>
      <c r="D38" s="671">
        <v>296.2</v>
      </c>
      <c r="E38" s="671">
        <v>71.900000000000006</v>
      </c>
      <c r="F38" s="671">
        <v>300.10000000000002</v>
      </c>
      <c r="G38" s="671">
        <v>189.3</v>
      </c>
      <c r="H38" s="671">
        <v>61.9</v>
      </c>
      <c r="I38" s="671">
        <v>109</v>
      </c>
      <c r="J38" s="671">
        <v>13.7</v>
      </c>
      <c r="K38" s="671">
        <v>12.2</v>
      </c>
      <c r="L38" s="671">
        <v>6.5</v>
      </c>
      <c r="M38" s="671">
        <v>4.3</v>
      </c>
      <c r="N38" s="671">
        <v>3.1</v>
      </c>
      <c r="O38" s="671">
        <v>67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</row>
    <row r="39" spans="2:85" s="17" customFormat="1" ht="35.1" hidden="1" customHeight="1" x14ac:dyDescent="0.35">
      <c r="B39" s="107">
        <v>38961</v>
      </c>
      <c r="C39" s="497">
        <v>898.7</v>
      </c>
      <c r="D39" s="670">
        <v>234</v>
      </c>
      <c r="E39" s="670">
        <v>77.8</v>
      </c>
      <c r="F39" s="670">
        <v>285.2</v>
      </c>
      <c r="G39" s="670">
        <v>98.1</v>
      </c>
      <c r="H39" s="670">
        <v>54.9</v>
      </c>
      <c r="I39" s="670">
        <v>67.599999999999994</v>
      </c>
      <c r="J39" s="670">
        <v>9.8000000000000007</v>
      </c>
      <c r="K39" s="670">
        <v>14.1</v>
      </c>
      <c r="L39" s="670">
        <v>4.5999999999999996</v>
      </c>
      <c r="M39" s="670">
        <v>2.7</v>
      </c>
      <c r="N39" s="670">
        <v>2.2999999999999998</v>
      </c>
      <c r="O39" s="670">
        <v>47.6</v>
      </c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</row>
    <row r="40" spans="2:85" s="17" customFormat="1" ht="35.1" hidden="1" customHeight="1" x14ac:dyDescent="0.35">
      <c r="B40" s="108">
        <v>38991</v>
      </c>
      <c r="C40" s="496">
        <v>927.10000000000014</v>
      </c>
      <c r="D40" s="671">
        <v>271.5</v>
      </c>
      <c r="E40" s="671">
        <v>148.9</v>
      </c>
      <c r="F40" s="671">
        <v>220.8</v>
      </c>
      <c r="G40" s="671">
        <v>90.1</v>
      </c>
      <c r="H40" s="671">
        <v>42.1</v>
      </c>
      <c r="I40" s="671">
        <v>60.1</v>
      </c>
      <c r="J40" s="671">
        <v>10.9</v>
      </c>
      <c r="K40" s="671">
        <v>11.2</v>
      </c>
      <c r="L40" s="671">
        <v>6.2</v>
      </c>
      <c r="M40" s="671">
        <v>3.2</v>
      </c>
      <c r="N40" s="671">
        <v>2.8</v>
      </c>
      <c r="O40" s="671">
        <v>59.3</v>
      </c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</row>
    <row r="41" spans="2:85" s="17" customFormat="1" ht="35.1" hidden="1" customHeight="1" x14ac:dyDescent="0.35">
      <c r="B41" s="107">
        <v>39022</v>
      </c>
      <c r="C41" s="497">
        <v>681.1</v>
      </c>
      <c r="D41" s="670">
        <v>205.6</v>
      </c>
      <c r="E41" s="670">
        <v>58.2</v>
      </c>
      <c r="F41" s="670">
        <v>159.30000000000001</v>
      </c>
      <c r="G41" s="670">
        <v>82.5</v>
      </c>
      <c r="H41" s="670">
        <v>44.3</v>
      </c>
      <c r="I41" s="670">
        <v>46.6</v>
      </c>
      <c r="J41" s="670">
        <v>12</v>
      </c>
      <c r="K41" s="670">
        <v>10.9</v>
      </c>
      <c r="L41" s="670">
        <v>7.6</v>
      </c>
      <c r="M41" s="670">
        <v>2.1</v>
      </c>
      <c r="N41" s="670">
        <v>3</v>
      </c>
      <c r="O41" s="670">
        <v>49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</row>
    <row r="42" spans="2:85" s="17" customFormat="1" ht="35.1" hidden="1" customHeight="1" x14ac:dyDescent="0.35">
      <c r="B42" s="108">
        <v>39052</v>
      </c>
      <c r="C42" s="496">
        <v>706.00000000000011</v>
      </c>
      <c r="D42" s="671">
        <v>175.4</v>
      </c>
      <c r="E42" s="671">
        <v>37.200000000000003</v>
      </c>
      <c r="F42" s="671">
        <v>161.69999999999999</v>
      </c>
      <c r="G42" s="671">
        <v>90.1</v>
      </c>
      <c r="H42" s="671">
        <v>50.6</v>
      </c>
      <c r="I42" s="671">
        <v>63.4</v>
      </c>
      <c r="J42" s="671">
        <v>13.2</v>
      </c>
      <c r="K42" s="671">
        <v>20.2</v>
      </c>
      <c r="L42" s="671">
        <v>8.1999999999999993</v>
      </c>
      <c r="M42" s="671">
        <v>3.1</v>
      </c>
      <c r="N42" s="671">
        <v>3.6</v>
      </c>
      <c r="O42" s="671">
        <v>79.3</v>
      </c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</row>
    <row r="43" spans="2:85" s="106" customFormat="1" ht="35.1" hidden="1" customHeight="1" x14ac:dyDescent="0.35">
      <c r="B43" s="105">
        <v>2007</v>
      </c>
      <c r="C43" s="498"/>
      <c r="D43" s="669"/>
      <c r="E43" s="669"/>
      <c r="F43" s="669"/>
      <c r="G43" s="669"/>
      <c r="H43" s="669"/>
      <c r="I43" s="669"/>
      <c r="J43" s="669"/>
      <c r="K43" s="669"/>
      <c r="L43" s="669"/>
      <c r="M43" s="669"/>
      <c r="N43" s="669"/>
      <c r="O43" s="669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</row>
    <row r="44" spans="2:85" s="17" customFormat="1" ht="35.1" hidden="1" customHeight="1" x14ac:dyDescent="0.35">
      <c r="B44" s="107">
        <v>39083</v>
      </c>
      <c r="C44" s="497">
        <v>756.8</v>
      </c>
      <c r="D44" s="670">
        <v>199.6</v>
      </c>
      <c r="E44" s="670">
        <v>48.2</v>
      </c>
      <c r="F44" s="670">
        <v>202.6</v>
      </c>
      <c r="G44" s="670">
        <v>68.5</v>
      </c>
      <c r="H44" s="670">
        <v>38</v>
      </c>
      <c r="I44" s="670">
        <v>69.3</v>
      </c>
      <c r="J44" s="670">
        <v>13.8</v>
      </c>
      <c r="K44" s="670">
        <v>23.9</v>
      </c>
      <c r="L44" s="670">
        <v>9.1999999999999993</v>
      </c>
      <c r="M44" s="670">
        <v>2.6</v>
      </c>
      <c r="N44" s="670">
        <v>3.5</v>
      </c>
      <c r="O44" s="670">
        <v>77.599999999999994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</row>
    <row r="45" spans="2:85" s="17" customFormat="1" ht="35.1" hidden="1" customHeight="1" x14ac:dyDescent="0.35">
      <c r="B45" s="108">
        <v>39114</v>
      </c>
      <c r="C45" s="496">
        <v>627.79999999999995</v>
      </c>
      <c r="D45" s="671">
        <v>167.3</v>
      </c>
      <c r="E45" s="671">
        <v>44.8</v>
      </c>
      <c r="F45" s="671">
        <v>137.9</v>
      </c>
      <c r="G45" s="671">
        <v>84.4</v>
      </c>
      <c r="H45" s="671">
        <v>40.4</v>
      </c>
      <c r="I45" s="671">
        <v>59.7</v>
      </c>
      <c r="J45" s="671">
        <v>10.5</v>
      </c>
      <c r="K45" s="671">
        <v>4.2</v>
      </c>
      <c r="L45" s="671">
        <v>10.1</v>
      </c>
      <c r="M45" s="671">
        <v>2.9</v>
      </c>
      <c r="N45" s="671">
        <v>3.8</v>
      </c>
      <c r="O45" s="671">
        <v>61.8</v>
      </c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</row>
    <row r="46" spans="2:85" s="17" customFormat="1" ht="35.1" hidden="1" customHeight="1" x14ac:dyDescent="0.35">
      <c r="B46" s="107">
        <v>39142</v>
      </c>
      <c r="C46" s="497">
        <v>647.39999999999986</v>
      </c>
      <c r="D46" s="670">
        <v>161.6</v>
      </c>
      <c r="E46" s="670">
        <v>53</v>
      </c>
      <c r="F46" s="670">
        <v>123.3</v>
      </c>
      <c r="G46" s="670">
        <v>89.7</v>
      </c>
      <c r="H46" s="670">
        <v>38.4</v>
      </c>
      <c r="I46" s="670">
        <v>67.599999999999994</v>
      </c>
      <c r="J46" s="670">
        <v>14.8</v>
      </c>
      <c r="K46" s="670">
        <v>10.1</v>
      </c>
      <c r="L46" s="670">
        <v>12.5</v>
      </c>
      <c r="M46" s="670">
        <v>4</v>
      </c>
      <c r="N46" s="670">
        <v>5.9</v>
      </c>
      <c r="O46" s="670">
        <v>66.5</v>
      </c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</row>
    <row r="47" spans="2:85" s="17" customFormat="1" ht="35.1" hidden="1" customHeight="1" x14ac:dyDescent="0.35">
      <c r="B47" s="108">
        <v>39173</v>
      </c>
      <c r="C47" s="496">
        <v>723.79999999999984</v>
      </c>
      <c r="D47" s="671">
        <v>201.8</v>
      </c>
      <c r="E47" s="671">
        <v>49.8</v>
      </c>
      <c r="F47" s="671">
        <v>152.5</v>
      </c>
      <c r="G47" s="671">
        <v>78.900000000000006</v>
      </c>
      <c r="H47" s="671">
        <v>16.3</v>
      </c>
      <c r="I47" s="671">
        <v>82.7</v>
      </c>
      <c r="J47" s="671">
        <v>16.3</v>
      </c>
      <c r="K47" s="671">
        <v>10.5</v>
      </c>
      <c r="L47" s="671">
        <v>11.8</v>
      </c>
      <c r="M47" s="671">
        <v>3.3</v>
      </c>
      <c r="N47" s="671">
        <v>6.5</v>
      </c>
      <c r="O47" s="671">
        <v>93.4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</row>
    <row r="48" spans="2:85" s="17" customFormat="1" ht="35.1" hidden="1" customHeight="1" x14ac:dyDescent="0.35">
      <c r="B48" s="107">
        <v>39203</v>
      </c>
      <c r="C48" s="497">
        <v>704</v>
      </c>
      <c r="D48" s="670">
        <v>181.9</v>
      </c>
      <c r="E48" s="670">
        <v>52.5</v>
      </c>
      <c r="F48" s="670">
        <v>194.4</v>
      </c>
      <c r="G48" s="670">
        <v>70.400000000000006</v>
      </c>
      <c r="H48" s="670">
        <v>31</v>
      </c>
      <c r="I48" s="670">
        <v>70.3</v>
      </c>
      <c r="J48" s="670">
        <v>17.100000000000001</v>
      </c>
      <c r="K48" s="670">
        <v>10.6</v>
      </c>
      <c r="L48" s="670">
        <v>6.2</v>
      </c>
      <c r="M48" s="670">
        <v>3.3</v>
      </c>
      <c r="N48" s="670">
        <v>3.3</v>
      </c>
      <c r="O48" s="670">
        <v>63</v>
      </c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</row>
    <row r="49" spans="2:85" s="17" customFormat="1" ht="35.1" hidden="1" customHeight="1" x14ac:dyDescent="0.35">
      <c r="B49" s="109">
        <v>39234</v>
      </c>
      <c r="C49" s="496">
        <v>911.40000000000009</v>
      </c>
      <c r="D49" s="671">
        <v>258.5</v>
      </c>
      <c r="E49" s="671">
        <v>75.2</v>
      </c>
      <c r="F49" s="671">
        <v>254.8</v>
      </c>
      <c r="G49" s="671">
        <v>90.2</v>
      </c>
      <c r="H49" s="671">
        <v>32</v>
      </c>
      <c r="I49" s="671">
        <v>95.7</v>
      </c>
      <c r="J49" s="671">
        <v>20.8</v>
      </c>
      <c r="K49" s="671">
        <v>12</v>
      </c>
      <c r="L49" s="671">
        <v>5.0999999999999996</v>
      </c>
      <c r="M49" s="671">
        <v>4.8</v>
      </c>
      <c r="N49" s="671">
        <v>3.1</v>
      </c>
      <c r="O49" s="671">
        <v>59.2</v>
      </c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</row>
    <row r="50" spans="2:85" s="17" customFormat="1" ht="35.1" hidden="1" customHeight="1" x14ac:dyDescent="0.35">
      <c r="B50" s="107">
        <v>39264</v>
      </c>
      <c r="C50" s="493">
        <v>1052.7</v>
      </c>
      <c r="D50" s="670">
        <v>270.10000000000002</v>
      </c>
      <c r="E50" s="670">
        <v>52.5</v>
      </c>
      <c r="F50" s="670">
        <v>238.8</v>
      </c>
      <c r="G50" s="670">
        <v>163.4</v>
      </c>
      <c r="H50" s="670">
        <v>22.4</v>
      </c>
      <c r="I50" s="670">
        <v>180</v>
      </c>
      <c r="J50" s="670">
        <v>18.399999999999999</v>
      </c>
      <c r="K50" s="670">
        <v>11.1</v>
      </c>
      <c r="L50" s="670">
        <v>6.2</v>
      </c>
      <c r="M50" s="670">
        <v>8.1</v>
      </c>
      <c r="N50" s="670">
        <v>3.5</v>
      </c>
      <c r="O50" s="670">
        <v>78.2</v>
      </c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</row>
    <row r="51" spans="2:85" s="17" customFormat="1" ht="35.1" hidden="1" customHeight="1" x14ac:dyDescent="0.35">
      <c r="B51" s="108">
        <v>39295</v>
      </c>
      <c r="C51" s="495">
        <v>1042.9000000000001</v>
      </c>
      <c r="D51" s="671">
        <v>231.8</v>
      </c>
      <c r="E51" s="671">
        <v>72.599999999999994</v>
      </c>
      <c r="F51" s="671">
        <v>245.1</v>
      </c>
      <c r="G51" s="671">
        <v>174.2</v>
      </c>
      <c r="H51" s="671">
        <v>23</v>
      </c>
      <c r="I51" s="671">
        <v>171.5</v>
      </c>
      <c r="J51" s="671">
        <v>14</v>
      </c>
      <c r="K51" s="671">
        <v>11.2</v>
      </c>
      <c r="L51" s="671">
        <v>5.7</v>
      </c>
      <c r="M51" s="671">
        <v>5.8</v>
      </c>
      <c r="N51" s="671">
        <v>2.9</v>
      </c>
      <c r="O51" s="671">
        <v>85.1</v>
      </c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</row>
    <row r="52" spans="2:85" s="17" customFormat="1" ht="35.1" hidden="1" customHeight="1" x14ac:dyDescent="0.35">
      <c r="B52" s="107">
        <v>39326</v>
      </c>
      <c r="C52" s="493">
        <v>688.49999999999989</v>
      </c>
      <c r="D52" s="670">
        <v>138.69999999999999</v>
      </c>
      <c r="E52" s="670">
        <v>94.3</v>
      </c>
      <c r="F52" s="670">
        <v>214.4</v>
      </c>
      <c r="G52" s="670">
        <v>47.9</v>
      </c>
      <c r="H52" s="670">
        <v>18</v>
      </c>
      <c r="I52" s="670">
        <v>69.3</v>
      </c>
      <c r="J52" s="670">
        <v>10.5</v>
      </c>
      <c r="K52" s="670">
        <v>15.5</v>
      </c>
      <c r="L52" s="670">
        <v>5.8</v>
      </c>
      <c r="M52" s="670">
        <v>4.2</v>
      </c>
      <c r="N52" s="670">
        <v>3.1</v>
      </c>
      <c r="O52" s="670">
        <v>66.8</v>
      </c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</row>
    <row r="53" spans="2:85" s="17" customFormat="1" ht="35.1" hidden="1" customHeight="1" x14ac:dyDescent="0.35">
      <c r="B53" s="108">
        <v>39356</v>
      </c>
      <c r="C53" s="495">
        <v>656.4</v>
      </c>
      <c r="D53" s="671">
        <v>170.4</v>
      </c>
      <c r="E53" s="671">
        <v>67.2</v>
      </c>
      <c r="F53" s="671">
        <v>151</v>
      </c>
      <c r="G53" s="671">
        <v>66.900000000000006</v>
      </c>
      <c r="H53" s="671">
        <v>16.3</v>
      </c>
      <c r="I53" s="671">
        <v>66.499999999999929</v>
      </c>
      <c r="J53" s="671">
        <v>13.6</v>
      </c>
      <c r="K53" s="671">
        <v>9.9</v>
      </c>
      <c r="L53" s="671">
        <v>6.6</v>
      </c>
      <c r="M53" s="671">
        <v>4.7</v>
      </c>
      <c r="N53" s="671">
        <v>3.8</v>
      </c>
      <c r="O53" s="671">
        <v>79.5</v>
      </c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</row>
    <row r="54" spans="2:85" s="17" customFormat="1" ht="35.1" hidden="1" customHeight="1" x14ac:dyDescent="0.35">
      <c r="B54" s="107">
        <v>39387</v>
      </c>
      <c r="C54" s="493">
        <v>466.30000000000007</v>
      </c>
      <c r="D54" s="670">
        <v>105.1</v>
      </c>
      <c r="E54" s="670">
        <v>46.6</v>
      </c>
      <c r="F54" s="670">
        <v>98.2</v>
      </c>
      <c r="G54" s="670">
        <v>43.2</v>
      </c>
      <c r="H54" s="670">
        <v>16</v>
      </c>
      <c r="I54" s="670">
        <v>44.8</v>
      </c>
      <c r="J54" s="670">
        <v>13.3</v>
      </c>
      <c r="K54" s="670">
        <v>8.8000000000000007</v>
      </c>
      <c r="L54" s="670">
        <v>10.6</v>
      </c>
      <c r="M54" s="670">
        <v>2.2000000000000002</v>
      </c>
      <c r="N54" s="670">
        <v>4.0999999999999996</v>
      </c>
      <c r="O54" s="670">
        <v>73.400000000000006</v>
      </c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</row>
    <row r="55" spans="2:85" s="17" customFormat="1" ht="35.1" hidden="1" customHeight="1" x14ac:dyDescent="0.35">
      <c r="B55" s="108">
        <v>39417</v>
      </c>
      <c r="C55" s="495">
        <v>669.5</v>
      </c>
      <c r="D55" s="671">
        <v>163.4</v>
      </c>
      <c r="E55" s="671">
        <v>43.5</v>
      </c>
      <c r="F55" s="671">
        <v>143.4</v>
      </c>
      <c r="G55" s="671">
        <v>69.099999999999994</v>
      </c>
      <c r="H55" s="671">
        <v>16.100000000000001</v>
      </c>
      <c r="I55" s="671">
        <v>73.999999999999972</v>
      </c>
      <c r="J55" s="671">
        <v>13.6</v>
      </c>
      <c r="K55" s="671">
        <v>16.8</v>
      </c>
      <c r="L55" s="671">
        <v>9.1999999999999993</v>
      </c>
      <c r="M55" s="671">
        <v>3.1</v>
      </c>
      <c r="N55" s="671">
        <v>4.3</v>
      </c>
      <c r="O55" s="671">
        <v>113</v>
      </c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</row>
    <row r="56" spans="2:85" s="106" customFormat="1" ht="35.1" hidden="1" customHeight="1" x14ac:dyDescent="0.35">
      <c r="B56" s="105">
        <v>2008</v>
      </c>
      <c r="C56" s="494"/>
      <c r="D56" s="669"/>
      <c r="E56" s="669"/>
      <c r="F56" s="669"/>
      <c r="G56" s="669"/>
      <c r="H56" s="669"/>
      <c r="I56" s="669"/>
      <c r="J56" s="669"/>
      <c r="K56" s="669"/>
      <c r="L56" s="669"/>
      <c r="M56" s="669"/>
      <c r="N56" s="669"/>
      <c r="O56" s="669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</row>
    <row r="57" spans="2:85" s="17" customFormat="1" ht="35.1" hidden="1" customHeight="1" x14ac:dyDescent="0.35">
      <c r="B57" s="107">
        <v>39448</v>
      </c>
      <c r="C57" s="493">
        <v>533.4</v>
      </c>
      <c r="D57" s="670">
        <v>140.6</v>
      </c>
      <c r="E57" s="670">
        <v>44.3</v>
      </c>
      <c r="F57" s="670">
        <v>132.5</v>
      </c>
      <c r="G57" s="670">
        <v>60</v>
      </c>
      <c r="H57" s="670">
        <v>17.899999999999999</v>
      </c>
      <c r="I57" s="670">
        <v>39.600000000000037</v>
      </c>
      <c r="J57" s="670">
        <v>12.1</v>
      </c>
      <c r="K57" s="670">
        <v>13.4</v>
      </c>
      <c r="L57" s="670">
        <v>8.4</v>
      </c>
      <c r="M57" s="670">
        <v>2</v>
      </c>
      <c r="N57" s="670">
        <v>2.6</v>
      </c>
      <c r="O57" s="670">
        <v>60</v>
      </c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</row>
    <row r="58" spans="2:85" s="17" customFormat="1" ht="35.1" hidden="1" customHeight="1" x14ac:dyDescent="0.35">
      <c r="B58" s="108">
        <v>39479</v>
      </c>
      <c r="C58" s="495">
        <v>538.5</v>
      </c>
      <c r="D58" s="671">
        <v>138.19999999999999</v>
      </c>
      <c r="E58" s="671">
        <v>45.1</v>
      </c>
      <c r="F58" s="671">
        <v>115.6</v>
      </c>
      <c r="G58" s="671">
        <v>77.8</v>
      </c>
      <c r="H58" s="671">
        <v>19.600000000000001</v>
      </c>
      <c r="I58" s="671">
        <v>47.39999999999997</v>
      </c>
      <c r="J58" s="671">
        <v>11.2</v>
      </c>
      <c r="K58" s="671">
        <v>9.3000000000000007</v>
      </c>
      <c r="L58" s="671">
        <v>9.9</v>
      </c>
      <c r="M58" s="671">
        <v>2.6</v>
      </c>
      <c r="N58" s="671">
        <v>3.2</v>
      </c>
      <c r="O58" s="671">
        <v>58.6</v>
      </c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</row>
    <row r="59" spans="2:85" s="17" customFormat="1" ht="35.1" hidden="1" customHeight="1" x14ac:dyDescent="0.35">
      <c r="B59" s="107">
        <v>39508</v>
      </c>
      <c r="C59" s="493">
        <v>583.20000000000005</v>
      </c>
      <c r="D59" s="670">
        <v>152.30000000000001</v>
      </c>
      <c r="E59" s="670">
        <v>51.4</v>
      </c>
      <c r="F59" s="670">
        <v>116.5</v>
      </c>
      <c r="G59" s="670">
        <v>67.7</v>
      </c>
      <c r="H59" s="670">
        <v>19.2</v>
      </c>
      <c r="I59" s="670">
        <v>52.000000000000036</v>
      </c>
      <c r="J59" s="670">
        <v>14.5</v>
      </c>
      <c r="K59" s="670">
        <v>9.8000000000000007</v>
      </c>
      <c r="L59" s="670">
        <v>8.9</v>
      </c>
      <c r="M59" s="670">
        <v>3.4</v>
      </c>
      <c r="N59" s="670">
        <v>6.2</v>
      </c>
      <c r="O59" s="670">
        <v>81.3</v>
      </c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</row>
    <row r="60" spans="2:85" s="17" customFormat="1" ht="35.1" hidden="1" customHeight="1" x14ac:dyDescent="0.35">
      <c r="B60" s="108">
        <v>39539</v>
      </c>
      <c r="C60" s="495">
        <v>711.1</v>
      </c>
      <c r="D60" s="671">
        <v>178.5</v>
      </c>
      <c r="E60" s="671">
        <v>63.4</v>
      </c>
      <c r="F60" s="671">
        <v>158.4</v>
      </c>
      <c r="G60" s="671">
        <v>85.3</v>
      </c>
      <c r="H60" s="671">
        <v>19.3</v>
      </c>
      <c r="I60" s="671">
        <v>66.499999999999943</v>
      </c>
      <c r="J60" s="671">
        <v>15.4</v>
      </c>
      <c r="K60" s="671">
        <v>9.8000000000000007</v>
      </c>
      <c r="L60" s="671">
        <v>10.199999999999999</v>
      </c>
      <c r="M60" s="671">
        <v>4.4000000000000004</v>
      </c>
      <c r="N60" s="671">
        <v>5.2</v>
      </c>
      <c r="O60" s="671">
        <v>94.7</v>
      </c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</row>
    <row r="61" spans="2:85" s="17" customFormat="1" ht="35.1" hidden="1" customHeight="1" x14ac:dyDescent="0.35">
      <c r="B61" s="107">
        <v>39569</v>
      </c>
      <c r="C61" s="493">
        <v>694.4</v>
      </c>
      <c r="D61" s="670">
        <v>202.8</v>
      </c>
      <c r="E61" s="670">
        <v>53.7</v>
      </c>
      <c r="F61" s="670">
        <v>172.1</v>
      </c>
      <c r="G61" s="670">
        <v>65</v>
      </c>
      <c r="H61" s="670">
        <v>13.7</v>
      </c>
      <c r="I61" s="670">
        <v>60.100000000000037</v>
      </c>
      <c r="J61" s="670">
        <v>18.3</v>
      </c>
      <c r="K61" s="670">
        <v>9.6999999999999993</v>
      </c>
      <c r="L61" s="670">
        <v>6.4</v>
      </c>
      <c r="M61" s="670">
        <v>3.9</v>
      </c>
      <c r="N61" s="670">
        <v>5.4</v>
      </c>
      <c r="O61" s="670">
        <v>83.3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</row>
    <row r="62" spans="2:85" s="17" customFormat="1" ht="35.1" hidden="1" customHeight="1" x14ac:dyDescent="0.35">
      <c r="B62" s="108">
        <v>39600</v>
      </c>
      <c r="C62" s="495">
        <v>847.60000000000025</v>
      </c>
      <c r="D62" s="671">
        <v>259.5</v>
      </c>
      <c r="E62" s="671">
        <v>64.3</v>
      </c>
      <c r="F62" s="671">
        <v>215.2</v>
      </c>
      <c r="G62" s="671">
        <v>76.2</v>
      </c>
      <c r="H62" s="671">
        <v>18.2</v>
      </c>
      <c r="I62" s="671">
        <v>96.800000000000026</v>
      </c>
      <c r="J62" s="671">
        <v>22.1</v>
      </c>
      <c r="K62" s="671">
        <v>12.5</v>
      </c>
      <c r="L62" s="671">
        <v>5.3</v>
      </c>
      <c r="M62" s="671">
        <v>4.5999999999999996</v>
      </c>
      <c r="N62" s="671">
        <v>3.7</v>
      </c>
      <c r="O62" s="671">
        <v>69.200000000000017</v>
      </c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</row>
    <row r="63" spans="2:85" s="17" customFormat="1" ht="35.1" hidden="1" customHeight="1" x14ac:dyDescent="0.35">
      <c r="B63" s="107">
        <v>39630</v>
      </c>
      <c r="C63" s="493">
        <v>1269.1999999999998</v>
      </c>
      <c r="D63" s="670">
        <v>353.3</v>
      </c>
      <c r="E63" s="670">
        <v>91.2</v>
      </c>
      <c r="F63" s="670">
        <v>283.8</v>
      </c>
      <c r="G63" s="670">
        <v>172.3</v>
      </c>
      <c r="H63" s="670">
        <v>25.3</v>
      </c>
      <c r="I63" s="670">
        <v>192.40000000000009</v>
      </c>
      <c r="J63" s="670">
        <v>21</v>
      </c>
      <c r="K63" s="670">
        <v>13.1</v>
      </c>
      <c r="L63" s="670">
        <v>6.8</v>
      </c>
      <c r="M63" s="670">
        <v>8.3000000000000007</v>
      </c>
      <c r="N63" s="670">
        <v>4</v>
      </c>
      <c r="O63" s="670">
        <v>97.700000000000017</v>
      </c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</row>
    <row r="64" spans="2:85" s="17" customFormat="1" ht="35.1" hidden="1" customHeight="1" x14ac:dyDescent="0.35">
      <c r="B64" s="108">
        <v>39661</v>
      </c>
      <c r="C64" s="495">
        <v>1267.8309999999997</v>
      </c>
      <c r="D64" s="671">
        <v>301.13099999999997</v>
      </c>
      <c r="E64" s="671">
        <v>85.155000000000001</v>
      </c>
      <c r="F64" s="671">
        <v>283.67099999999999</v>
      </c>
      <c r="G64" s="671">
        <v>241.96700000000001</v>
      </c>
      <c r="H64" s="671">
        <v>26.361999999999998</v>
      </c>
      <c r="I64" s="671">
        <v>181.24500000000003</v>
      </c>
      <c r="J64" s="671">
        <v>15.632999999999999</v>
      </c>
      <c r="K64" s="671">
        <v>13.444000000000001</v>
      </c>
      <c r="L64" s="671">
        <v>6.4269999999999996</v>
      </c>
      <c r="M64" s="671">
        <v>7.0309999999999997</v>
      </c>
      <c r="N64" s="671">
        <v>3.5289999999999999</v>
      </c>
      <c r="O64" s="671">
        <v>102.23599999999999</v>
      </c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</row>
    <row r="65" spans="2:85" s="17" customFormat="1" ht="35.1" hidden="1" customHeight="1" x14ac:dyDescent="0.35">
      <c r="B65" s="107">
        <v>39692</v>
      </c>
      <c r="C65" s="493">
        <v>745.60000000000014</v>
      </c>
      <c r="D65" s="670">
        <v>197.7</v>
      </c>
      <c r="E65" s="670">
        <v>83.3</v>
      </c>
      <c r="F65" s="670">
        <v>191.7</v>
      </c>
      <c r="G65" s="670">
        <v>60.4</v>
      </c>
      <c r="H65" s="670">
        <v>20.2</v>
      </c>
      <c r="I65" s="670">
        <v>73.20000000000006</v>
      </c>
      <c r="J65" s="670">
        <v>11.3</v>
      </c>
      <c r="K65" s="670">
        <v>13.7</v>
      </c>
      <c r="L65" s="670">
        <v>5.3</v>
      </c>
      <c r="M65" s="670">
        <v>4.3</v>
      </c>
      <c r="N65" s="670">
        <v>3.7</v>
      </c>
      <c r="O65" s="670">
        <v>80.800000000000011</v>
      </c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</row>
    <row r="66" spans="2:85" s="17" customFormat="1" ht="35.1" hidden="1" customHeight="1" x14ac:dyDescent="0.35">
      <c r="B66" s="108">
        <v>39722</v>
      </c>
      <c r="C66" s="495">
        <v>868</v>
      </c>
      <c r="D66" s="671">
        <v>219.6</v>
      </c>
      <c r="E66" s="671">
        <v>81.099999999999994</v>
      </c>
      <c r="F66" s="671">
        <v>204.5</v>
      </c>
      <c r="G66" s="671">
        <v>109.8</v>
      </c>
      <c r="H66" s="671">
        <v>23.4</v>
      </c>
      <c r="I66" s="671">
        <v>78.000000000000028</v>
      </c>
      <c r="J66" s="671">
        <v>15.2</v>
      </c>
      <c r="K66" s="671">
        <v>11</v>
      </c>
      <c r="L66" s="671">
        <v>8.1999999999999993</v>
      </c>
      <c r="M66" s="671">
        <v>5</v>
      </c>
      <c r="N66" s="671">
        <v>7.4</v>
      </c>
      <c r="O66" s="671">
        <v>104.79999999999998</v>
      </c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</row>
    <row r="67" spans="2:85" s="17" customFormat="1" ht="35.1" hidden="1" customHeight="1" x14ac:dyDescent="0.35">
      <c r="B67" s="107">
        <v>39753</v>
      </c>
      <c r="C67" s="493">
        <v>627.20000000000005</v>
      </c>
      <c r="D67" s="670">
        <v>149.5</v>
      </c>
      <c r="E67" s="670">
        <v>48.7</v>
      </c>
      <c r="F67" s="670">
        <v>141.1</v>
      </c>
      <c r="G67" s="670">
        <v>61.4</v>
      </c>
      <c r="H67" s="670">
        <v>20</v>
      </c>
      <c r="I67" s="670">
        <v>53.3</v>
      </c>
      <c r="J67" s="670">
        <v>16.2</v>
      </c>
      <c r="K67" s="670">
        <v>15.3</v>
      </c>
      <c r="L67" s="670">
        <v>7.4</v>
      </c>
      <c r="M67" s="670">
        <v>2.5</v>
      </c>
      <c r="N67" s="670">
        <v>5.6</v>
      </c>
      <c r="O67" s="670">
        <v>106.2</v>
      </c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</row>
    <row r="68" spans="2:85" s="17" customFormat="1" ht="35.1" hidden="1" customHeight="1" x14ac:dyDescent="0.35">
      <c r="B68" s="108">
        <v>39783</v>
      </c>
      <c r="C68" s="495">
        <v>772.9</v>
      </c>
      <c r="D68" s="671">
        <v>213.9</v>
      </c>
      <c r="E68" s="671">
        <v>52.7</v>
      </c>
      <c r="F68" s="671">
        <v>173.4</v>
      </c>
      <c r="G68" s="671">
        <v>81.599999999999994</v>
      </c>
      <c r="H68" s="671">
        <v>20.399999999999999</v>
      </c>
      <c r="I68" s="671">
        <v>67.899999999999991</v>
      </c>
      <c r="J68" s="671">
        <v>14.9</v>
      </c>
      <c r="K68" s="671">
        <v>18.399999999999999</v>
      </c>
      <c r="L68" s="671">
        <v>7.1</v>
      </c>
      <c r="M68" s="671">
        <v>3.5</v>
      </c>
      <c r="N68" s="671">
        <v>4.0999999999999996</v>
      </c>
      <c r="O68" s="671">
        <v>115.00000000000003</v>
      </c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</row>
    <row r="69" spans="2:85" s="106" customFormat="1" ht="35.1" hidden="1" customHeight="1" x14ac:dyDescent="0.35">
      <c r="B69" s="105">
        <v>2009</v>
      </c>
      <c r="C69" s="494"/>
      <c r="D69" s="669"/>
      <c r="E69" s="669"/>
      <c r="F69" s="669"/>
      <c r="G69" s="669"/>
      <c r="H69" s="669"/>
      <c r="I69" s="669"/>
      <c r="J69" s="669"/>
      <c r="K69" s="669"/>
      <c r="L69" s="669"/>
      <c r="M69" s="669"/>
      <c r="N69" s="669"/>
      <c r="O69" s="6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</row>
    <row r="70" spans="2:85" s="17" customFormat="1" ht="35.1" hidden="1" customHeight="1" x14ac:dyDescent="0.35">
      <c r="B70" s="107">
        <v>39814</v>
      </c>
      <c r="C70" s="493">
        <v>502.9</v>
      </c>
      <c r="D70" s="670">
        <v>151.19999999999999</v>
      </c>
      <c r="E70" s="670">
        <v>28.7</v>
      </c>
      <c r="F70" s="670">
        <v>128.1</v>
      </c>
      <c r="G70" s="670">
        <v>53.2</v>
      </c>
      <c r="H70" s="670">
        <v>18.100000000000001</v>
      </c>
      <c r="I70" s="670">
        <v>44.500000000000014</v>
      </c>
      <c r="J70" s="670">
        <v>12.1</v>
      </c>
      <c r="K70" s="670">
        <v>9.1999999999999993</v>
      </c>
      <c r="L70" s="670">
        <v>5</v>
      </c>
      <c r="M70" s="670">
        <v>2.4</v>
      </c>
      <c r="N70" s="670">
        <v>3.1</v>
      </c>
      <c r="O70" s="670">
        <v>47.299999999999983</v>
      </c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</row>
    <row r="71" spans="2:85" s="17" customFormat="1" ht="35.1" hidden="1" customHeight="1" x14ac:dyDescent="0.35">
      <c r="B71" s="108">
        <v>39845</v>
      </c>
      <c r="C71" s="495">
        <v>547.29999999999995</v>
      </c>
      <c r="D71" s="671">
        <v>152.1</v>
      </c>
      <c r="E71" s="671">
        <v>34.4</v>
      </c>
      <c r="F71" s="671">
        <v>117.7</v>
      </c>
      <c r="G71" s="671">
        <v>91</v>
      </c>
      <c r="H71" s="671">
        <v>19.600000000000001</v>
      </c>
      <c r="I71" s="671">
        <v>54.199999999999953</v>
      </c>
      <c r="J71" s="671">
        <v>10.4</v>
      </c>
      <c r="K71" s="671">
        <v>8.6999999999999993</v>
      </c>
      <c r="L71" s="671">
        <v>6.2</v>
      </c>
      <c r="M71" s="671">
        <v>2.8</v>
      </c>
      <c r="N71" s="671">
        <v>3.4</v>
      </c>
      <c r="O71" s="671">
        <v>46.800000000000011</v>
      </c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</row>
    <row r="72" spans="2:85" s="17" customFormat="1" ht="35.1" hidden="1" customHeight="1" x14ac:dyDescent="0.35">
      <c r="B72" s="107">
        <v>39873</v>
      </c>
      <c r="C72" s="493">
        <v>597.20000000000016</v>
      </c>
      <c r="D72" s="670">
        <v>163.5</v>
      </c>
      <c r="E72" s="670">
        <v>44</v>
      </c>
      <c r="F72" s="670">
        <v>139.19999999999999</v>
      </c>
      <c r="G72" s="670">
        <v>73.599999999999994</v>
      </c>
      <c r="H72" s="670">
        <v>20.6</v>
      </c>
      <c r="I72" s="670">
        <v>49.8</v>
      </c>
      <c r="J72" s="670">
        <v>15.2</v>
      </c>
      <c r="K72" s="670">
        <v>9.1999999999999993</v>
      </c>
      <c r="L72" s="670">
        <v>9.1999999999999993</v>
      </c>
      <c r="M72" s="670">
        <v>3.4</v>
      </c>
      <c r="N72" s="670">
        <v>6.2</v>
      </c>
      <c r="O72" s="670">
        <v>63.300000000000097</v>
      </c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</row>
    <row r="73" spans="2:85" s="17" customFormat="1" ht="35.1" hidden="1" customHeight="1" x14ac:dyDescent="0.35">
      <c r="B73" s="108">
        <v>39904</v>
      </c>
      <c r="C73" s="495">
        <v>807.4</v>
      </c>
      <c r="D73" s="671">
        <v>215.1</v>
      </c>
      <c r="E73" s="671">
        <v>55.7</v>
      </c>
      <c r="F73" s="671">
        <v>190.6</v>
      </c>
      <c r="G73" s="671">
        <v>100.9</v>
      </c>
      <c r="H73" s="671">
        <v>20</v>
      </c>
      <c r="I73" s="671">
        <v>82.2</v>
      </c>
      <c r="J73" s="671">
        <v>15.6</v>
      </c>
      <c r="K73" s="671">
        <v>11.8</v>
      </c>
      <c r="L73" s="671">
        <v>11</v>
      </c>
      <c r="M73" s="671">
        <v>3.5</v>
      </c>
      <c r="N73" s="671">
        <v>6.9</v>
      </c>
      <c r="O73" s="671">
        <v>94.1</v>
      </c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</row>
    <row r="74" spans="2:85" s="17" customFormat="1" ht="35.1" hidden="1" customHeight="1" x14ac:dyDescent="0.35">
      <c r="B74" s="107">
        <v>39934</v>
      </c>
      <c r="C74" s="493">
        <v>715.29999999999984</v>
      </c>
      <c r="D74" s="670">
        <v>211.4</v>
      </c>
      <c r="E74" s="670">
        <v>38</v>
      </c>
      <c r="F74" s="670">
        <v>188</v>
      </c>
      <c r="G74" s="670">
        <v>74.5</v>
      </c>
      <c r="H74" s="670">
        <v>22.6</v>
      </c>
      <c r="I74" s="670">
        <v>63.099999999999966</v>
      </c>
      <c r="J74" s="670">
        <v>18.100000000000001</v>
      </c>
      <c r="K74" s="670">
        <v>11.6</v>
      </c>
      <c r="L74" s="670">
        <v>6.9</v>
      </c>
      <c r="M74" s="670">
        <v>3.3</v>
      </c>
      <c r="N74" s="670">
        <v>5.5</v>
      </c>
      <c r="O74" s="670">
        <v>72.299999999999926</v>
      </c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</row>
    <row r="75" spans="2:85" s="17" customFormat="1" ht="35.1" hidden="1" customHeight="1" x14ac:dyDescent="0.35">
      <c r="B75" s="108">
        <v>39965</v>
      </c>
      <c r="C75" s="495">
        <v>859.09999999999991</v>
      </c>
      <c r="D75" s="671">
        <v>273.3</v>
      </c>
      <c r="E75" s="671">
        <v>48.9</v>
      </c>
      <c r="F75" s="671">
        <v>233.1</v>
      </c>
      <c r="G75" s="671">
        <v>74.099999999999994</v>
      </c>
      <c r="H75" s="671">
        <v>23.9</v>
      </c>
      <c r="I75" s="671">
        <v>98.5</v>
      </c>
      <c r="J75" s="671">
        <v>21.9</v>
      </c>
      <c r="K75" s="671">
        <v>12.6</v>
      </c>
      <c r="L75" s="671">
        <v>5.3</v>
      </c>
      <c r="M75" s="671">
        <v>4.3</v>
      </c>
      <c r="N75" s="671">
        <v>3.4</v>
      </c>
      <c r="O75" s="671">
        <v>59.800000000000125</v>
      </c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</row>
    <row r="76" spans="2:85" s="17" customFormat="1" ht="35.1" hidden="1" customHeight="1" x14ac:dyDescent="0.35">
      <c r="B76" s="107">
        <v>39995</v>
      </c>
      <c r="C76" s="493">
        <v>1375.8</v>
      </c>
      <c r="D76" s="670">
        <v>388.6</v>
      </c>
      <c r="E76" s="670">
        <v>75.400000000000006</v>
      </c>
      <c r="F76" s="670">
        <v>305.7</v>
      </c>
      <c r="G76" s="670">
        <v>211</v>
      </c>
      <c r="H76" s="670">
        <v>32.299999999999997</v>
      </c>
      <c r="I76" s="670">
        <v>209.00000000000003</v>
      </c>
      <c r="J76" s="670">
        <v>21.7</v>
      </c>
      <c r="K76" s="670">
        <v>13.8</v>
      </c>
      <c r="L76" s="670">
        <v>7.5</v>
      </c>
      <c r="M76" s="670">
        <v>9.5</v>
      </c>
      <c r="N76" s="670">
        <v>5</v>
      </c>
      <c r="O76" s="670">
        <v>96.299999999999955</v>
      </c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</row>
    <row r="77" spans="2:85" s="17" customFormat="1" ht="35.1" hidden="1" customHeight="1" x14ac:dyDescent="0.35">
      <c r="B77" s="108">
        <v>40026</v>
      </c>
      <c r="C77" s="495">
        <v>1089.9000000000001</v>
      </c>
      <c r="D77" s="671">
        <v>281.5</v>
      </c>
      <c r="E77" s="671">
        <v>58.1</v>
      </c>
      <c r="F77" s="671">
        <v>257.8</v>
      </c>
      <c r="G77" s="671">
        <v>197.7</v>
      </c>
      <c r="H77" s="671">
        <v>31.8</v>
      </c>
      <c r="I77" s="671">
        <v>135.3000000000001</v>
      </c>
      <c r="J77" s="671">
        <v>14.4</v>
      </c>
      <c r="K77" s="671">
        <v>17.5</v>
      </c>
      <c r="L77" s="671">
        <v>5.9</v>
      </c>
      <c r="M77" s="671">
        <v>6.2</v>
      </c>
      <c r="N77" s="671">
        <v>3.7</v>
      </c>
      <c r="O77" s="671">
        <v>79.999999999999829</v>
      </c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</row>
    <row r="78" spans="2:85" s="17" customFormat="1" ht="35.1" hidden="1" customHeight="1" x14ac:dyDescent="0.35">
      <c r="B78" s="107">
        <v>40057</v>
      </c>
      <c r="C78" s="493">
        <v>849.1</v>
      </c>
      <c r="D78" s="670">
        <v>247.2</v>
      </c>
      <c r="E78" s="670">
        <v>56.4</v>
      </c>
      <c r="F78" s="670">
        <v>208.7</v>
      </c>
      <c r="G78" s="670">
        <v>101</v>
      </c>
      <c r="H78" s="670">
        <v>27.1</v>
      </c>
      <c r="I78" s="670">
        <v>88.69999999999996</v>
      </c>
      <c r="J78" s="670">
        <v>11</v>
      </c>
      <c r="K78" s="670">
        <v>15.3</v>
      </c>
      <c r="L78" s="670">
        <v>5.4</v>
      </c>
      <c r="M78" s="670">
        <v>5</v>
      </c>
      <c r="N78" s="670">
        <v>3.8</v>
      </c>
      <c r="O78" s="670">
        <v>79.500000000000227</v>
      </c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</row>
    <row r="79" spans="2:85" s="17" customFormat="1" ht="35.1" hidden="1" customHeight="1" x14ac:dyDescent="0.35">
      <c r="B79" s="108">
        <v>40087</v>
      </c>
      <c r="C79" s="495">
        <v>742</v>
      </c>
      <c r="D79" s="671">
        <v>177.5</v>
      </c>
      <c r="E79" s="671">
        <v>37.9</v>
      </c>
      <c r="F79" s="671">
        <v>195.8</v>
      </c>
      <c r="G79" s="671">
        <v>91.1</v>
      </c>
      <c r="H79" s="671">
        <v>26.4</v>
      </c>
      <c r="I79" s="671">
        <v>67.299999999999983</v>
      </c>
      <c r="J79" s="671">
        <v>14.5</v>
      </c>
      <c r="K79" s="671">
        <v>13.7</v>
      </c>
      <c r="L79" s="671">
        <v>8</v>
      </c>
      <c r="M79" s="671">
        <v>2.6</v>
      </c>
      <c r="N79" s="671">
        <v>7.8</v>
      </c>
      <c r="O79" s="671">
        <v>99.400000000000034</v>
      </c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</row>
    <row r="80" spans="2:85" s="17" customFormat="1" ht="35.1" hidden="1" customHeight="1" x14ac:dyDescent="0.35">
      <c r="B80" s="107">
        <v>40118</v>
      </c>
      <c r="C80" s="493">
        <v>709</v>
      </c>
      <c r="D80" s="670">
        <v>185.9</v>
      </c>
      <c r="E80" s="670">
        <v>30.7</v>
      </c>
      <c r="F80" s="670">
        <v>149.5</v>
      </c>
      <c r="G80" s="670">
        <v>88.9</v>
      </c>
      <c r="H80" s="670">
        <v>23.2</v>
      </c>
      <c r="I80" s="670">
        <v>64.2</v>
      </c>
      <c r="J80" s="670">
        <v>15.2</v>
      </c>
      <c r="K80" s="670">
        <v>17.600000000000001</v>
      </c>
      <c r="L80" s="670">
        <v>12.8</v>
      </c>
      <c r="M80" s="670">
        <v>3.1</v>
      </c>
      <c r="N80" s="670">
        <v>5.5</v>
      </c>
      <c r="O80" s="670">
        <v>112.39999999999999</v>
      </c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</row>
    <row r="81" spans="2:85" s="17" customFormat="1" ht="35.1" hidden="1" customHeight="1" x14ac:dyDescent="0.35">
      <c r="B81" s="108">
        <v>40148</v>
      </c>
      <c r="C81" s="495">
        <v>705.39999999999986</v>
      </c>
      <c r="D81" s="671">
        <v>171</v>
      </c>
      <c r="E81" s="671">
        <v>48.8</v>
      </c>
      <c r="F81" s="671">
        <v>163.30000000000001</v>
      </c>
      <c r="G81" s="671">
        <v>78</v>
      </c>
      <c r="H81" s="671">
        <v>28.2</v>
      </c>
      <c r="I81" s="671">
        <v>65.7</v>
      </c>
      <c r="J81" s="671">
        <v>13.8</v>
      </c>
      <c r="K81" s="671">
        <v>18</v>
      </c>
      <c r="L81" s="671">
        <v>11</v>
      </c>
      <c r="M81" s="671">
        <v>3.1</v>
      </c>
      <c r="N81" s="671">
        <v>3.7</v>
      </c>
      <c r="O81" s="671">
        <v>100.79999999999984</v>
      </c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</row>
    <row r="82" spans="2:85" s="106" customFormat="1" ht="35.1" hidden="1" customHeight="1" x14ac:dyDescent="0.35">
      <c r="B82" s="105">
        <v>2010</v>
      </c>
      <c r="C82" s="494"/>
      <c r="D82" s="669"/>
      <c r="E82" s="669"/>
      <c r="F82" s="669"/>
      <c r="G82" s="669"/>
      <c r="H82" s="669"/>
      <c r="I82" s="669"/>
      <c r="J82" s="669"/>
      <c r="K82" s="669"/>
      <c r="L82" s="669"/>
      <c r="M82" s="669"/>
      <c r="N82" s="669"/>
      <c r="O82" s="669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</row>
    <row r="83" spans="2:85" s="17" customFormat="1" ht="35.1" hidden="1" customHeight="1" x14ac:dyDescent="0.35">
      <c r="B83" s="107">
        <v>40179</v>
      </c>
      <c r="C83" s="493">
        <v>645.29999999999984</v>
      </c>
      <c r="D83" s="670">
        <v>235.4</v>
      </c>
      <c r="E83" s="670">
        <v>24.1</v>
      </c>
      <c r="F83" s="670">
        <v>134.1</v>
      </c>
      <c r="G83" s="670">
        <v>62.9</v>
      </c>
      <c r="H83" s="670">
        <v>26.7</v>
      </c>
      <c r="I83" s="670">
        <v>55.499999999999986</v>
      </c>
      <c r="J83" s="670">
        <v>12.3</v>
      </c>
      <c r="K83" s="670">
        <v>11</v>
      </c>
      <c r="L83" s="670">
        <v>10.1</v>
      </c>
      <c r="M83" s="670">
        <v>2</v>
      </c>
      <c r="N83" s="670">
        <v>2.8</v>
      </c>
      <c r="O83" s="670">
        <v>68.400000000000006</v>
      </c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</row>
    <row r="84" spans="2:85" s="17" customFormat="1" ht="35.1" hidden="1" customHeight="1" x14ac:dyDescent="0.35">
      <c r="B84" s="108">
        <v>40210</v>
      </c>
      <c r="C84" s="495">
        <v>695.5</v>
      </c>
      <c r="D84" s="671">
        <v>244.7</v>
      </c>
      <c r="E84" s="671">
        <v>28.5</v>
      </c>
      <c r="F84" s="671">
        <v>130.80000000000001</v>
      </c>
      <c r="G84" s="671">
        <v>96.1</v>
      </c>
      <c r="H84" s="671">
        <v>25.9</v>
      </c>
      <c r="I84" s="671">
        <v>64.000000000000028</v>
      </c>
      <c r="J84" s="671">
        <v>10.8</v>
      </c>
      <c r="K84" s="671">
        <v>9.4</v>
      </c>
      <c r="L84" s="671">
        <v>8.6999999999999993</v>
      </c>
      <c r="M84" s="671">
        <v>2.2000000000000002</v>
      </c>
      <c r="N84" s="671">
        <v>4.5</v>
      </c>
      <c r="O84" s="671">
        <v>69.899999999999977</v>
      </c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</row>
    <row r="85" spans="2:85" s="17" customFormat="1" ht="35.1" hidden="1" customHeight="1" x14ac:dyDescent="0.35">
      <c r="B85" s="107">
        <v>40238</v>
      </c>
      <c r="C85" s="493">
        <v>870.89999999999986</v>
      </c>
      <c r="D85" s="670">
        <v>291.2</v>
      </c>
      <c r="E85" s="670">
        <v>48.4</v>
      </c>
      <c r="F85" s="670">
        <v>199</v>
      </c>
      <c r="G85" s="670">
        <v>84.8</v>
      </c>
      <c r="H85" s="670">
        <v>24</v>
      </c>
      <c r="I85" s="670">
        <v>70.799999999999983</v>
      </c>
      <c r="J85" s="670">
        <v>17.3</v>
      </c>
      <c r="K85" s="670">
        <v>11.3</v>
      </c>
      <c r="L85" s="670">
        <v>11.4</v>
      </c>
      <c r="M85" s="670">
        <v>2.8</v>
      </c>
      <c r="N85" s="670">
        <v>8.6</v>
      </c>
      <c r="O85" s="670">
        <v>101.30000000000021</v>
      </c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</row>
    <row r="86" spans="2:85" s="17" customFormat="1" ht="35.1" hidden="1" customHeight="1" x14ac:dyDescent="0.35">
      <c r="B86" s="108">
        <v>40269</v>
      </c>
      <c r="C86" s="495">
        <v>1050.8</v>
      </c>
      <c r="D86" s="671">
        <v>329.5</v>
      </c>
      <c r="E86" s="671">
        <v>51.3</v>
      </c>
      <c r="F86" s="671">
        <v>246.9</v>
      </c>
      <c r="G86" s="671">
        <v>117.8</v>
      </c>
      <c r="H86" s="671">
        <v>24</v>
      </c>
      <c r="I86" s="671">
        <v>89.79999999999994</v>
      </c>
      <c r="J86" s="671">
        <v>17.899999999999999</v>
      </c>
      <c r="K86" s="671">
        <v>14.7</v>
      </c>
      <c r="L86" s="671">
        <v>16.5</v>
      </c>
      <c r="M86" s="671">
        <v>4.3</v>
      </c>
      <c r="N86" s="671">
        <v>9.9</v>
      </c>
      <c r="O86" s="671">
        <v>128.19999999999999</v>
      </c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</row>
    <row r="87" spans="2:85" s="17" customFormat="1" ht="35.1" hidden="1" customHeight="1" x14ac:dyDescent="0.35">
      <c r="B87" s="107">
        <v>40299</v>
      </c>
      <c r="C87" s="493">
        <v>906.5</v>
      </c>
      <c r="D87" s="670">
        <v>318.2</v>
      </c>
      <c r="E87" s="670">
        <v>37.700000000000003</v>
      </c>
      <c r="F87" s="670">
        <v>202.8</v>
      </c>
      <c r="G87" s="670">
        <v>86.7</v>
      </c>
      <c r="H87" s="670">
        <v>24.7</v>
      </c>
      <c r="I87" s="670">
        <v>69.600000000000009</v>
      </c>
      <c r="J87" s="670">
        <v>20.3</v>
      </c>
      <c r="K87" s="670">
        <v>15</v>
      </c>
      <c r="L87" s="670">
        <v>8.1</v>
      </c>
      <c r="M87" s="670">
        <v>3.1</v>
      </c>
      <c r="N87" s="670">
        <v>8.1</v>
      </c>
      <c r="O87" s="670">
        <v>112.19999999999987</v>
      </c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</row>
    <row r="88" spans="2:85" s="17" customFormat="1" ht="35.1" hidden="1" customHeight="1" x14ac:dyDescent="0.35">
      <c r="B88" s="108">
        <v>40330</v>
      </c>
      <c r="C88" s="495">
        <v>1040.0999999999999</v>
      </c>
      <c r="D88" s="671">
        <v>377.8</v>
      </c>
      <c r="E88" s="671">
        <v>44.4</v>
      </c>
      <c r="F88" s="671">
        <v>255.5</v>
      </c>
      <c r="G88" s="671">
        <v>92.6</v>
      </c>
      <c r="H88" s="671">
        <v>29.3</v>
      </c>
      <c r="I88" s="671">
        <v>108.67000000000006</v>
      </c>
      <c r="J88" s="671">
        <v>24.6</v>
      </c>
      <c r="K88" s="671">
        <v>14.8</v>
      </c>
      <c r="L88" s="671">
        <v>5.4</v>
      </c>
      <c r="M88" s="671">
        <v>4.8</v>
      </c>
      <c r="N88" s="671">
        <v>4.2</v>
      </c>
      <c r="O88" s="671">
        <v>78.029999999999802</v>
      </c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</row>
    <row r="89" spans="2:85" s="17" customFormat="1" ht="35.1" hidden="1" customHeight="1" x14ac:dyDescent="0.35">
      <c r="B89" s="107">
        <v>40360</v>
      </c>
      <c r="C89" s="493">
        <v>1680.6999999999998</v>
      </c>
      <c r="D89" s="670">
        <v>542.29999999999995</v>
      </c>
      <c r="E89" s="670">
        <v>69.599999999999994</v>
      </c>
      <c r="F89" s="670">
        <v>352.2</v>
      </c>
      <c r="G89" s="670">
        <v>259.3</v>
      </c>
      <c r="H89" s="670">
        <v>39</v>
      </c>
      <c r="I89" s="670">
        <v>239.20000000000002</v>
      </c>
      <c r="J89" s="670">
        <v>22.5</v>
      </c>
      <c r="K89" s="670">
        <v>16.899999999999999</v>
      </c>
      <c r="L89" s="670">
        <v>7.8</v>
      </c>
      <c r="M89" s="670">
        <v>9.8000000000000007</v>
      </c>
      <c r="N89" s="670">
        <v>5.2</v>
      </c>
      <c r="O89" s="670">
        <v>116.89999999999998</v>
      </c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</row>
    <row r="90" spans="2:85" s="17" customFormat="1" ht="35.1" hidden="1" customHeight="1" x14ac:dyDescent="0.35">
      <c r="B90" s="108">
        <v>40391</v>
      </c>
      <c r="C90" s="495">
        <v>1016.6000000000001</v>
      </c>
      <c r="D90" s="671">
        <v>286</v>
      </c>
      <c r="E90" s="671">
        <v>46.4</v>
      </c>
      <c r="F90" s="671">
        <v>270.8</v>
      </c>
      <c r="G90" s="671">
        <v>132.19999999999999</v>
      </c>
      <c r="H90" s="671">
        <v>31.1</v>
      </c>
      <c r="I90" s="671">
        <v>113.60000000000005</v>
      </c>
      <c r="J90" s="671">
        <v>12.7</v>
      </c>
      <c r="K90" s="671">
        <v>17</v>
      </c>
      <c r="L90" s="671">
        <v>5.9</v>
      </c>
      <c r="M90" s="671">
        <v>4.5999999999999996</v>
      </c>
      <c r="N90" s="671">
        <v>3.5</v>
      </c>
      <c r="O90" s="671">
        <v>92.800000000000011</v>
      </c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</row>
    <row r="91" spans="2:85" s="17" customFormat="1" ht="35.1" hidden="1" customHeight="1" x14ac:dyDescent="0.35">
      <c r="B91" s="107">
        <v>40422</v>
      </c>
      <c r="C91" s="493">
        <v>1092.8000000000006</v>
      </c>
      <c r="D91" s="670">
        <v>301.39999999999998</v>
      </c>
      <c r="E91" s="670">
        <v>55.1</v>
      </c>
      <c r="F91" s="670">
        <v>290.39999999999998</v>
      </c>
      <c r="G91" s="670">
        <v>157.80000000000001</v>
      </c>
      <c r="H91" s="670">
        <v>31</v>
      </c>
      <c r="I91" s="670">
        <v>104.70000000000002</v>
      </c>
      <c r="J91" s="670">
        <v>12.6</v>
      </c>
      <c r="K91" s="670">
        <v>17.100000000000001</v>
      </c>
      <c r="L91" s="670">
        <v>6.8</v>
      </c>
      <c r="M91" s="670">
        <v>6.1</v>
      </c>
      <c r="N91" s="670">
        <v>5.0999999999999996</v>
      </c>
      <c r="O91" s="670">
        <v>104.70000000000039</v>
      </c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</row>
    <row r="92" spans="2:85" s="17" customFormat="1" ht="35.1" hidden="1" customHeight="1" x14ac:dyDescent="0.35">
      <c r="B92" s="108">
        <v>40452</v>
      </c>
      <c r="C92" s="495">
        <v>775.6</v>
      </c>
      <c r="D92" s="671">
        <v>205.1</v>
      </c>
      <c r="E92" s="671">
        <v>34</v>
      </c>
      <c r="F92" s="671">
        <v>176.1</v>
      </c>
      <c r="G92" s="671">
        <v>86.9</v>
      </c>
      <c r="H92" s="671">
        <v>28.9</v>
      </c>
      <c r="I92" s="671">
        <v>68.000000000000028</v>
      </c>
      <c r="J92" s="671">
        <v>18.100000000000001</v>
      </c>
      <c r="K92" s="671">
        <v>13.5</v>
      </c>
      <c r="L92" s="671">
        <v>9.4</v>
      </c>
      <c r="M92" s="671">
        <v>2.5</v>
      </c>
      <c r="N92" s="671">
        <v>10.1</v>
      </c>
      <c r="O92" s="671">
        <v>123.00000000000003</v>
      </c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</row>
    <row r="93" spans="2:85" s="17" customFormat="1" ht="35.1" hidden="1" customHeight="1" x14ac:dyDescent="0.35">
      <c r="B93" s="107">
        <v>40483</v>
      </c>
      <c r="C93" s="493">
        <v>948.1</v>
      </c>
      <c r="D93" s="670">
        <v>263.10000000000002</v>
      </c>
      <c r="E93" s="670">
        <v>38</v>
      </c>
      <c r="F93" s="670">
        <v>207.8</v>
      </c>
      <c r="G93" s="670">
        <v>114.2</v>
      </c>
      <c r="H93" s="670">
        <v>28.9</v>
      </c>
      <c r="I93" s="670">
        <v>85.400000000000034</v>
      </c>
      <c r="J93" s="670">
        <v>17.2</v>
      </c>
      <c r="K93" s="670">
        <v>26.6</v>
      </c>
      <c r="L93" s="670">
        <v>13.1</v>
      </c>
      <c r="M93" s="670">
        <v>3.3</v>
      </c>
      <c r="N93" s="670">
        <v>7.9</v>
      </c>
      <c r="O93" s="670">
        <v>142.59999999999985</v>
      </c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</row>
    <row r="94" spans="2:85" s="17" customFormat="1" ht="35.1" hidden="1" customHeight="1" x14ac:dyDescent="0.35">
      <c r="B94" s="108">
        <v>40513</v>
      </c>
      <c r="C94" s="495">
        <v>667.60000000000014</v>
      </c>
      <c r="D94" s="671">
        <v>189.7</v>
      </c>
      <c r="E94" s="671">
        <v>29.5</v>
      </c>
      <c r="F94" s="671">
        <v>142.6</v>
      </c>
      <c r="G94" s="671">
        <v>77.599999999999994</v>
      </c>
      <c r="H94" s="671">
        <v>28.1</v>
      </c>
      <c r="I94" s="671">
        <v>59.699999999999989</v>
      </c>
      <c r="J94" s="671">
        <v>14.4</v>
      </c>
      <c r="K94" s="671">
        <v>15.1</v>
      </c>
      <c r="L94" s="671">
        <v>9.8000000000000007</v>
      </c>
      <c r="M94" s="671">
        <v>3.8</v>
      </c>
      <c r="N94" s="671">
        <v>3.8</v>
      </c>
      <c r="O94" s="671">
        <v>93.500000000000171</v>
      </c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</row>
    <row r="95" spans="2:85" s="106" customFormat="1" ht="35.1" hidden="1" customHeight="1" x14ac:dyDescent="0.35">
      <c r="B95" s="105">
        <v>2011</v>
      </c>
      <c r="C95" s="494"/>
      <c r="D95" s="669"/>
      <c r="E95" s="669"/>
      <c r="F95" s="669"/>
      <c r="G95" s="669"/>
      <c r="H95" s="669"/>
      <c r="I95" s="669"/>
      <c r="J95" s="669"/>
      <c r="K95" s="669"/>
      <c r="L95" s="669"/>
      <c r="M95" s="669"/>
      <c r="N95" s="669"/>
      <c r="O95" s="669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</row>
    <row r="96" spans="2:85" s="17" customFormat="1" ht="35.1" hidden="1" customHeight="1" x14ac:dyDescent="0.35">
      <c r="B96" s="107">
        <v>40544</v>
      </c>
      <c r="C96" s="493">
        <v>640.59999999999991</v>
      </c>
      <c r="D96" s="670">
        <v>186</v>
      </c>
      <c r="E96" s="670">
        <v>22.7</v>
      </c>
      <c r="F96" s="670">
        <v>142.5</v>
      </c>
      <c r="G96" s="670">
        <v>79.099999999999994</v>
      </c>
      <c r="H96" s="670">
        <v>28.1</v>
      </c>
      <c r="I96" s="670">
        <v>58.59999999999998</v>
      </c>
      <c r="J96" s="670">
        <v>14</v>
      </c>
      <c r="K96" s="670">
        <v>12.9</v>
      </c>
      <c r="L96" s="670">
        <v>8.5</v>
      </c>
      <c r="M96" s="670">
        <v>3.4</v>
      </c>
      <c r="N96" s="670">
        <v>2.9</v>
      </c>
      <c r="O96" s="670">
        <v>81.900000000000034</v>
      </c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</row>
    <row r="97" spans="2:85" s="17" customFormat="1" ht="35.1" hidden="1" customHeight="1" x14ac:dyDescent="0.35">
      <c r="B97" s="108">
        <v>40575</v>
      </c>
      <c r="C97" s="495">
        <v>663.4</v>
      </c>
      <c r="D97" s="671">
        <v>191.9</v>
      </c>
      <c r="E97" s="671">
        <v>21.5</v>
      </c>
      <c r="F97" s="671">
        <v>145.6</v>
      </c>
      <c r="G97" s="671">
        <v>98</v>
      </c>
      <c r="H97" s="671">
        <v>32.299999999999997</v>
      </c>
      <c r="I97" s="671">
        <v>59.999999999999972</v>
      </c>
      <c r="J97" s="671">
        <v>10.6</v>
      </c>
      <c r="K97" s="671">
        <v>11.7</v>
      </c>
      <c r="L97" s="671">
        <v>7.8</v>
      </c>
      <c r="M97" s="671">
        <v>4.9000000000000004</v>
      </c>
      <c r="N97" s="671">
        <v>4.5</v>
      </c>
      <c r="O97" s="671">
        <v>74.599999999999994</v>
      </c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</row>
    <row r="98" spans="2:85" s="17" customFormat="1" ht="35.1" hidden="1" customHeight="1" x14ac:dyDescent="0.35">
      <c r="B98" s="107">
        <v>40603</v>
      </c>
      <c r="C98" s="493">
        <v>787</v>
      </c>
      <c r="D98" s="670">
        <v>205.1</v>
      </c>
      <c r="E98" s="670">
        <v>34.200000000000003</v>
      </c>
      <c r="F98" s="670">
        <v>234.3</v>
      </c>
      <c r="G98" s="670">
        <v>78.900000000000006</v>
      </c>
      <c r="H98" s="670">
        <v>27.6</v>
      </c>
      <c r="I98" s="670">
        <v>62.899999999999963</v>
      </c>
      <c r="J98" s="670">
        <v>15.6</v>
      </c>
      <c r="K98" s="670">
        <v>11.9</v>
      </c>
      <c r="L98" s="670">
        <v>11.4</v>
      </c>
      <c r="M98" s="670">
        <v>4.9000000000000004</v>
      </c>
      <c r="N98" s="670">
        <v>9.1999999999999993</v>
      </c>
      <c r="O98" s="670">
        <v>90.999999999999986</v>
      </c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</row>
    <row r="99" spans="2:85" s="17" customFormat="1" ht="35.1" hidden="1" customHeight="1" x14ac:dyDescent="0.35">
      <c r="B99" s="108">
        <v>40634</v>
      </c>
      <c r="C99" s="495">
        <v>801.39999999999986</v>
      </c>
      <c r="D99" s="671">
        <v>205.2</v>
      </c>
      <c r="E99" s="671">
        <v>49.1</v>
      </c>
      <c r="F99" s="671">
        <v>180</v>
      </c>
      <c r="G99" s="671">
        <v>86.3</v>
      </c>
      <c r="H99" s="671">
        <v>28.4</v>
      </c>
      <c r="I99" s="671">
        <v>73.900000000000006</v>
      </c>
      <c r="J99" s="671">
        <v>15.1</v>
      </c>
      <c r="K99" s="671">
        <v>14.1</v>
      </c>
      <c r="L99" s="671">
        <v>15.5</v>
      </c>
      <c r="M99" s="671">
        <v>3.6</v>
      </c>
      <c r="N99" s="671">
        <v>9.5</v>
      </c>
      <c r="O99" s="671">
        <v>120.69999999999999</v>
      </c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</row>
    <row r="100" spans="2:85" s="17" customFormat="1" ht="35.1" hidden="1" customHeight="1" x14ac:dyDescent="0.35">
      <c r="B100" s="107">
        <v>40664</v>
      </c>
      <c r="C100" s="493">
        <v>597</v>
      </c>
      <c r="D100" s="670">
        <v>175.2</v>
      </c>
      <c r="E100" s="670">
        <v>35.799999999999997</v>
      </c>
      <c r="F100" s="670">
        <v>111.6</v>
      </c>
      <c r="G100" s="670">
        <v>75.7</v>
      </c>
      <c r="H100" s="670">
        <v>27.9</v>
      </c>
      <c r="I100" s="670">
        <v>55.000000000000043</v>
      </c>
      <c r="J100" s="670">
        <v>17.8</v>
      </c>
      <c r="K100" s="670">
        <v>10.9</v>
      </c>
      <c r="L100" s="670">
        <v>7.2</v>
      </c>
      <c r="M100" s="670">
        <v>2.8</v>
      </c>
      <c r="N100" s="670">
        <v>4.0999999999999996</v>
      </c>
      <c r="O100" s="670">
        <v>73</v>
      </c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</row>
    <row r="101" spans="2:85" s="17" customFormat="1" ht="35.1" hidden="1" customHeight="1" x14ac:dyDescent="0.35">
      <c r="B101" s="108">
        <v>40695</v>
      </c>
      <c r="C101" s="495">
        <v>782.5</v>
      </c>
      <c r="D101" s="671">
        <v>258.5</v>
      </c>
      <c r="E101" s="671">
        <v>37.700000000000003</v>
      </c>
      <c r="F101" s="671">
        <v>165.1</v>
      </c>
      <c r="G101" s="671">
        <v>88</v>
      </c>
      <c r="H101" s="671">
        <v>33.5</v>
      </c>
      <c r="I101" s="671">
        <v>89.1</v>
      </c>
      <c r="J101" s="671">
        <v>20.3</v>
      </c>
      <c r="K101" s="671">
        <v>11.7</v>
      </c>
      <c r="L101" s="671">
        <v>5.5</v>
      </c>
      <c r="M101" s="671">
        <v>4.5</v>
      </c>
      <c r="N101" s="671">
        <v>3.8</v>
      </c>
      <c r="O101" s="671">
        <v>64.800000000000011</v>
      </c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</row>
    <row r="102" spans="2:85" s="17" customFormat="1" ht="35.1" hidden="1" customHeight="1" x14ac:dyDescent="0.35">
      <c r="B102" s="107">
        <v>40725</v>
      </c>
      <c r="C102" s="493">
        <v>1101.7</v>
      </c>
      <c r="D102" s="670">
        <v>351.5</v>
      </c>
      <c r="E102" s="670">
        <v>50.8</v>
      </c>
      <c r="F102" s="670">
        <v>227.6</v>
      </c>
      <c r="G102" s="670">
        <v>158.80000000000001</v>
      </c>
      <c r="H102" s="670">
        <v>49.5</v>
      </c>
      <c r="I102" s="670">
        <v>124.8</v>
      </c>
      <c r="J102" s="670">
        <v>18.399999999999999</v>
      </c>
      <c r="K102" s="670">
        <v>13.1</v>
      </c>
      <c r="L102" s="670">
        <v>7.4</v>
      </c>
      <c r="M102" s="670">
        <v>5.5</v>
      </c>
      <c r="N102" s="670">
        <v>4</v>
      </c>
      <c r="O102" s="670">
        <v>90.300000000000011</v>
      </c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</row>
    <row r="103" spans="2:85" s="17" customFormat="1" ht="35.1" hidden="1" customHeight="1" x14ac:dyDescent="0.35">
      <c r="B103" s="108">
        <v>40756</v>
      </c>
      <c r="C103" s="495">
        <v>770.3</v>
      </c>
      <c r="D103" s="671">
        <v>254.3</v>
      </c>
      <c r="E103" s="671">
        <v>50.3</v>
      </c>
      <c r="F103" s="671">
        <v>176.3</v>
      </c>
      <c r="G103" s="671">
        <v>70.5</v>
      </c>
      <c r="H103" s="671">
        <v>38</v>
      </c>
      <c r="I103" s="671">
        <v>79.099999999999966</v>
      </c>
      <c r="J103" s="671">
        <v>11.2</v>
      </c>
      <c r="K103" s="671">
        <v>13.4</v>
      </c>
      <c r="L103" s="671">
        <v>5.2</v>
      </c>
      <c r="M103" s="671">
        <v>2.7</v>
      </c>
      <c r="N103" s="671">
        <v>3.1</v>
      </c>
      <c r="O103" s="671">
        <v>66.199999999999875</v>
      </c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</row>
    <row r="104" spans="2:85" s="17" customFormat="1" ht="35.1" hidden="1" customHeight="1" x14ac:dyDescent="0.35">
      <c r="B104" s="107">
        <v>40787</v>
      </c>
      <c r="C104" s="493">
        <v>754.5</v>
      </c>
      <c r="D104" s="670">
        <v>177.4</v>
      </c>
      <c r="E104" s="670">
        <v>41.6</v>
      </c>
      <c r="F104" s="670">
        <v>198.8</v>
      </c>
      <c r="G104" s="670">
        <v>106.9</v>
      </c>
      <c r="H104" s="670">
        <v>39.4</v>
      </c>
      <c r="I104" s="670">
        <v>77.099999999999994</v>
      </c>
      <c r="J104" s="670">
        <v>12.1</v>
      </c>
      <c r="K104" s="670">
        <v>14.3</v>
      </c>
      <c r="L104" s="670">
        <v>6.5</v>
      </c>
      <c r="M104" s="670">
        <v>3.6</v>
      </c>
      <c r="N104" s="670">
        <v>3.9</v>
      </c>
      <c r="O104" s="670">
        <v>72.900000000000034</v>
      </c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</row>
    <row r="105" spans="2:85" s="17" customFormat="1" ht="35.1" hidden="1" customHeight="1" x14ac:dyDescent="0.35">
      <c r="B105" s="108">
        <v>40817</v>
      </c>
      <c r="C105" s="495">
        <v>682.60000000000014</v>
      </c>
      <c r="D105" s="671">
        <v>156.80000000000001</v>
      </c>
      <c r="E105" s="671">
        <v>36.200000000000003</v>
      </c>
      <c r="F105" s="671">
        <v>147.80000000000001</v>
      </c>
      <c r="G105" s="671">
        <v>84.5</v>
      </c>
      <c r="H105" s="671">
        <v>33.9</v>
      </c>
      <c r="I105" s="671">
        <v>63.40000000000002</v>
      </c>
      <c r="J105" s="671">
        <v>13.8</v>
      </c>
      <c r="K105" s="671">
        <v>21.8</v>
      </c>
      <c r="L105" s="671">
        <v>0.3</v>
      </c>
      <c r="M105" s="671">
        <v>3</v>
      </c>
      <c r="N105" s="671">
        <v>9.3000000000000007</v>
      </c>
      <c r="O105" s="671">
        <v>111.80000000000024</v>
      </c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</row>
    <row r="106" spans="2:85" s="17" customFormat="1" ht="35.1" hidden="1" customHeight="1" x14ac:dyDescent="0.35">
      <c r="B106" s="107">
        <v>40848</v>
      </c>
      <c r="C106" s="493">
        <v>722.92399999999998</v>
      </c>
      <c r="D106" s="670">
        <v>190.45699999999999</v>
      </c>
      <c r="E106" s="670">
        <v>34.902999999999999</v>
      </c>
      <c r="F106" s="670">
        <v>146.15799999999999</v>
      </c>
      <c r="G106" s="670">
        <v>93.429000000000002</v>
      </c>
      <c r="H106" s="670">
        <v>33.052999999999997</v>
      </c>
      <c r="I106" s="670">
        <v>69.332999999999998</v>
      </c>
      <c r="J106" s="670">
        <v>15.49</v>
      </c>
      <c r="K106" s="670">
        <v>18.823</v>
      </c>
      <c r="L106" s="670">
        <v>8.3650000000000002</v>
      </c>
      <c r="M106" s="670">
        <v>4.5039999999999996</v>
      </c>
      <c r="N106" s="670">
        <v>8.9030000000000005</v>
      </c>
      <c r="O106" s="670">
        <v>99.505999999999972</v>
      </c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</row>
    <row r="107" spans="2:85" s="17" customFormat="1" ht="35.1" hidden="1" customHeight="1" x14ac:dyDescent="0.35">
      <c r="B107" s="108">
        <v>40878</v>
      </c>
      <c r="C107" s="495">
        <v>556.34899999999993</v>
      </c>
      <c r="D107" s="671">
        <v>139.1</v>
      </c>
      <c r="E107" s="671">
        <v>23.327999999999999</v>
      </c>
      <c r="F107" s="671">
        <v>121.875</v>
      </c>
      <c r="G107" s="671">
        <v>75.004999999999995</v>
      </c>
      <c r="H107" s="671">
        <v>32.771000000000001</v>
      </c>
      <c r="I107" s="671">
        <v>60.731999999999999</v>
      </c>
      <c r="J107" s="671">
        <v>12.433</v>
      </c>
      <c r="K107" s="671">
        <v>5.5220000000000002</v>
      </c>
      <c r="L107" s="671">
        <v>6.625</v>
      </c>
      <c r="M107" s="671">
        <v>3.8250000000000002</v>
      </c>
      <c r="N107" s="671">
        <v>2.7120000000000002</v>
      </c>
      <c r="O107" s="671">
        <v>72.420999999999992</v>
      </c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</row>
    <row r="108" spans="2:85" s="106" customFormat="1" ht="35.1" hidden="1" customHeight="1" x14ac:dyDescent="0.35">
      <c r="B108" s="105">
        <v>2012</v>
      </c>
      <c r="C108" s="494"/>
      <c r="D108" s="669"/>
      <c r="E108" s="669"/>
      <c r="F108" s="669"/>
      <c r="G108" s="669"/>
      <c r="H108" s="669"/>
      <c r="I108" s="669"/>
      <c r="J108" s="669"/>
      <c r="K108" s="669"/>
      <c r="L108" s="669"/>
      <c r="M108" s="669"/>
      <c r="N108" s="669"/>
      <c r="O108" s="669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</row>
    <row r="109" spans="2:85" s="17" customFormat="1" ht="35.1" hidden="1" customHeight="1" x14ac:dyDescent="0.35">
      <c r="B109" s="107">
        <v>40909</v>
      </c>
      <c r="C109" s="493">
        <v>594.20000000000005</v>
      </c>
      <c r="D109" s="670">
        <v>160.1</v>
      </c>
      <c r="E109" s="670">
        <v>19.600000000000001</v>
      </c>
      <c r="F109" s="670">
        <v>125</v>
      </c>
      <c r="G109" s="670">
        <v>92.5</v>
      </c>
      <c r="H109" s="670">
        <v>30.6</v>
      </c>
      <c r="I109" s="670">
        <v>74.400000000000006</v>
      </c>
      <c r="J109" s="670">
        <v>10.9</v>
      </c>
      <c r="K109" s="670">
        <v>6</v>
      </c>
      <c r="L109" s="670">
        <v>7.4</v>
      </c>
      <c r="M109" s="670">
        <v>3</v>
      </c>
      <c r="N109" s="670">
        <v>2.5</v>
      </c>
      <c r="O109" s="670">
        <v>62.200000000000102</v>
      </c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</row>
    <row r="110" spans="2:85" s="17" customFormat="1" ht="35.1" hidden="1" customHeight="1" x14ac:dyDescent="0.35">
      <c r="B110" s="108">
        <v>40940</v>
      </c>
      <c r="C110" s="495">
        <v>607.89999999999986</v>
      </c>
      <c r="D110" s="671">
        <v>183.9</v>
      </c>
      <c r="E110" s="671">
        <v>32.9</v>
      </c>
      <c r="F110" s="671">
        <v>114.6</v>
      </c>
      <c r="G110" s="671">
        <v>78.5</v>
      </c>
      <c r="H110" s="671">
        <v>39.700000000000003</v>
      </c>
      <c r="I110" s="671">
        <v>62.10000000000003</v>
      </c>
      <c r="J110" s="671">
        <v>10.199999999999999</v>
      </c>
      <c r="K110" s="671">
        <v>6.2</v>
      </c>
      <c r="L110" s="671">
        <v>7.5</v>
      </c>
      <c r="M110" s="671">
        <v>4.8</v>
      </c>
      <c r="N110" s="671">
        <v>3.2</v>
      </c>
      <c r="O110" s="671">
        <v>64.299999999999898</v>
      </c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</row>
    <row r="111" spans="2:85" s="17" customFormat="1" ht="35.1" hidden="1" customHeight="1" x14ac:dyDescent="0.35">
      <c r="B111" s="107">
        <v>40969</v>
      </c>
      <c r="C111" s="493">
        <v>679.50000000000011</v>
      </c>
      <c r="D111" s="670">
        <v>187</v>
      </c>
      <c r="E111" s="670">
        <v>45.9</v>
      </c>
      <c r="F111" s="670">
        <v>105.1</v>
      </c>
      <c r="G111" s="670">
        <v>107.6</v>
      </c>
      <c r="H111" s="670">
        <v>42.1</v>
      </c>
      <c r="I111" s="670">
        <v>66.299999999999983</v>
      </c>
      <c r="J111" s="670">
        <v>13.9</v>
      </c>
      <c r="K111" s="670">
        <v>5.2</v>
      </c>
      <c r="L111" s="670">
        <v>9.1999999999999993</v>
      </c>
      <c r="M111" s="670">
        <v>5.0999999999999996</v>
      </c>
      <c r="N111" s="670">
        <v>6</v>
      </c>
      <c r="O111" s="670">
        <v>86.100000000000051</v>
      </c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</row>
    <row r="112" spans="2:85" s="17" customFormat="1" ht="35.1" hidden="1" customHeight="1" x14ac:dyDescent="0.35">
      <c r="B112" s="108">
        <v>41000</v>
      </c>
      <c r="C112" s="495">
        <v>725.3</v>
      </c>
      <c r="D112" s="671">
        <v>201.2</v>
      </c>
      <c r="E112" s="671">
        <v>37.5</v>
      </c>
      <c r="F112" s="671">
        <v>109.3</v>
      </c>
      <c r="G112" s="671">
        <v>93.8</v>
      </c>
      <c r="H112" s="671">
        <v>36.799999999999997</v>
      </c>
      <c r="I112" s="671">
        <v>83.999999999999972</v>
      </c>
      <c r="J112" s="671">
        <v>16.100000000000001</v>
      </c>
      <c r="K112" s="671">
        <v>4.5</v>
      </c>
      <c r="L112" s="671">
        <v>12.7</v>
      </c>
      <c r="M112" s="671">
        <v>3.4</v>
      </c>
      <c r="N112" s="671">
        <v>9.4</v>
      </c>
      <c r="O112" s="671">
        <v>116.59999999999997</v>
      </c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</row>
    <row r="113" spans="2:85" s="17" customFormat="1" ht="35.1" hidden="1" customHeight="1" x14ac:dyDescent="0.35">
      <c r="B113" s="107">
        <v>41030</v>
      </c>
      <c r="C113" s="493">
        <v>658.2</v>
      </c>
      <c r="D113" s="670">
        <v>188.6</v>
      </c>
      <c r="E113" s="670">
        <v>33.4</v>
      </c>
      <c r="F113" s="670">
        <v>115.3</v>
      </c>
      <c r="G113" s="670">
        <v>90.7</v>
      </c>
      <c r="H113" s="670">
        <v>35.799999999999997</v>
      </c>
      <c r="I113" s="670">
        <v>68</v>
      </c>
      <c r="J113" s="670">
        <v>19.2</v>
      </c>
      <c r="K113" s="670">
        <v>45.5</v>
      </c>
      <c r="L113" s="670">
        <v>7.7</v>
      </c>
      <c r="M113" s="670">
        <v>3.4</v>
      </c>
      <c r="N113" s="670">
        <v>4.5999999999999996</v>
      </c>
      <c r="O113" s="670">
        <v>45.999999999999943</v>
      </c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</row>
    <row r="114" spans="2:85" s="17" customFormat="1" ht="35.1" hidden="1" customHeight="1" x14ac:dyDescent="0.35">
      <c r="B114" s="108">
        <v>41061</v>
      </c>
      <c r="C114" s="495">
        <v>872.2</v>
      </c>
      <c r="D114" s="671">
        <v>294</v>
      </c>
      <c r="E114" s="671">
        <v>50.3</v>
      </c>
      <c r="F114" s="671">
        <v>118</v>
      </c>
      <c r="G114" s="671">
        <v>127</v>
      </c>
      <c r="H114" s="671">
        <v>48.8</v>
      </c>
      <c r="I114" s="671">
        <v>112.09999999999998</v>
      </c>
      <c r="J114" s="671">
        <v>23.9</v>
      </c>
      <c r="K114" s="671">
        <v>6.3</v>
      </c>
      <c r="L114" s="671">
        <v>6.5</v>
      </c>
      <c r="M114" s="671">
        <v>5.3</v>
      </c>
      <c r="N114" s="671">
        <v>3.6</v>
      </c>
      <c r="O114" s="671">
        <v>76.400000000000148</v>
      </c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</row>
    <row r="115" spans="2:85" s="17" customFormat="1" ht="35.1" hidden="1" customHeight="1" x14ac:dyDescent="0.35">
      <c r="B115" s="107">
        <v>41091</v>
      </c>
      <c r="C115" s="493">
        <v>850.5</v>
      </c>
      <c r="D115" s="670">
        <v>271.60000000000002</v>
      </c>
      <c r="E115" s="670">
        <v>61</v>
      </c>
      <c r="F115" s="670">
        <v>116.9</v>
      </c>
      <c r="G115" s="670">
        <v>119.3</v>
      </c>
      <c r="H115" s="670">
        <v>60.9</v>
      </c>
      <c r="I115" s="670">
        <v>106.19999999999996</v>
      </c>
      <c r="J115" s="670">
        <v>17.600000000000001</v>
      </c>
      <c r="K115" s="670">
        <v>3.7</v>
      </c>
      <c r="L115" s="670">
        <v>6.5</v>
      </c>
      <c r="M115" s="670">
        <v>2.9</v>
      </c>
      <c r="N115" s="670">
        <v>3.6</v>
      </c>
      <c r="O115" s="670">
        <v>80.300000000000068</v>
      </c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</row>
    <row r="116" spans="2:85" s="17" customFormat="1" ht="35.1" hidden="1" customHeight="1" x14ac:dyDescent="0.35">
      <c r="B116" s="108">
        <v>41122</v>
      </c>
      <c r="C116" s="495">
        <v>807.40000000000009</v>
      </c>
      <c r="D116" s="671">
        <v>273.5</v>
      </c>
      <c r="E116" s="671">
        <v>59.8</v>
      </c>
      <c r="F116" s="671">
        <v>111.9</v>
      </c>
      <c r="G116" s="671">
        <v>99.3</v>
      </c>
      <c r="H116" s="671">
        <v>54.7</v>
      </c>
      <c r="I116" s="671">
        <v>104.10000000000001</v>
      </c>
      <c r="J116" s="671">
        <v>13.5</v>
      </c>
      <c r="K116" s="671">
        <v>1.4</v>
      </c>
      <c r="L116" s="671">
        <v>6.2</v>
      </c>
      <c r="M116" s="671">
        <v>3.2</v>
      </c>
      <c r="N116" s="671">
        <v>3.2</v>
      </c>
      <c r="O116" s="671">
        <v>76.599999999999852</v>
      </c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</row>
    <row r="117" spans="2:85" s="17" customFormat="1" ht="35.1" hidden="1" customHeight="1" x14ac:dyDescent="0.35">
      <c r="B117" s="107">
        <v>41153</v>
      </c>
      <c r="C117" s="493">
        <v>630.1</v>
      </c>
      <c r="D117" s="670">
        <v>156.30000000000001</v>
      </c>
      <c r="E117" s="670">
        <v>1.9</v>
      </c>
      <c r="F117" s="670">
        <v>0.1</v>
      </c>
      <c r="G117" s="670">
        <v>1.5</v>
      </c>
      <c r="H117" s="670">
        <v>1.8</v>
      </c>
      <c r="I117" s="670">
        <v>363.9</v>
      </c>
      <c r="J117" s="670">
        <v>11.1</v>
      </c>
      <c r="K117" s="670">
        <v>2.7</v>
      </c>
      <c r="L117" s="670">
        <v>6</v>
      </c>
      <c r="M117" s="670">
        <v>2.8</v>
      </c>
      <c r="N117" s="670">
        <v>3.9</v>
      </c>
      <c r="O117" s="670">
        <v>78.100000000000023</v>
      </c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</row>
    <row r="118" spans="2:85" s="17" customFormat="1" ht="35.1" hidden="1" customHeight="1" x14ac:dyDescent="0.35">
      <c r="B118" s="108">
        <v>41183</v>
      </c>
      <c r="C118" s="495">
        <v>714.59999999999991</v>
      </c>
      <c r="D118" s="671">
        <v>205.4</v>
      </c>
      <c r="E118" s="671">
        <v>33.799999999999997</v>
      </c>
      <c r="F118" s="671">
        <v>108.7</v>
      </c>
      <c r="G118" s="671">
        <v>106.3</v>
      </c>
      <c r="H118" s="671">
        <v>38.200000000000003</v>
      </c>
      <c r="I118" s="671">
        <v>73.600000000000023</v>
      </c>
      <c r="J118" s="671">
        <v>16.899999999999999</v>
      </c>
      <c r="K118" s="671">
        <v>2.4</v>
      </c>
      <c r="L118" s="671">
        <v>9</v>
      </c>
      <c r="M118" s="671">
        <v>2.6</v>
      </c>
      <c r="N118" s="671">
        <v>6.3</v>
      </c>
      <c r="O118" s="671">
        <v>111.4</v>
      </c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</row>
    <row r="119" spans="2:85" s="17" customFormat="1" ht="35.1" hidden="1" customHeight="1" x14ac:dyDescent="0.35">
      <c r="B119" s="107">
        <v>41214</v>
      </c>
      <c r="C119" s="493">
        <v>565.6</v>
      </c>
      <c r="D119" s="670">
        <v>136.30000000000001</v>
      </c>
      <c r="E119" s="670">
        <v>35.299999999999997</v>
      </c>
      <c r="F119" s="670">
        <v>95.8</v>
      </c>
      <c r="G119" s="670">
        <v>79.400000000000006</v>
      </c>
      <c r="H119" s="670">
        <v>34</v>
      </c>
      <c r="I119" s="670">
        <v>59.69999999999996</v>
      </c>
      <c r="J119" s="670">
        <v>13.8</v>
      </c>
      <c r="K119" s="670">
        <v>2.2000000000000002</v>
      </c>
      <c r="L119" s="670">
        <v>10</v>
      </c>
      <c r="M119" s="670">
        <v>3.7</v>
      </c>
      <c r="N119" s="670">
        <v>5.6</v>
      </c>
      <c r="O119" s="670">
        <v>89.800000000000026</v>
      </c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</row>
    <row r="120" spans="2:85" s="17" customFormat="1" ht="35.1" hidden="1" customHeight="1" x14ac:dyDescent="0.35">
      <c r="B120" s="108">
        <v>41244</v>
      </c>
      <c r="C120" s="495">
        <v>528.29999999999995</v>
      </c>
      <c r="D120" s="671">
        <v>141.4</v>
      </c>
      <c r="E120" s="671">
        <v>18.899999999999999</v>
      </c>
      <c r="F120" s="671">
        <v>91.6</v>
      </c>
      <c r="G120" s="671">
        <v>81.099999999999994</v>
      </c>
      <c r="H120" s="671">
        <v>34.9</v>
      </c>
      <c r="I120" s="671">
        <v>52.000000000000007</v>
      </c>
      <c r="J120" s="671">
        <v>11</v>
      </c>
      <c r="K120" s="671">
        <v>1.7</v>
      </c>
      <c r="L120" s="671">
        <v>9</v>
      </c>
      <c r="M120" s="671">
        <v>5</v>
      </c>
      <c r="N120" s="671">
        <v>10.3</v>
      </c>
      <c r="O120" s="671">
        <v>71.399999999999949</v>
      </c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</row>
    <row r="121" spans="2:85" s="106" customFormat="1" ht="35.1" hidden="1" customHeight="1" x14ac:dyDescent="0.35">
      <c r="B121" s="105">
        <v>2013</v>
      </c>
      <c r="C121" s="494"/>
      <c r="D121" s="669"/>
      <c r="E121" s="669"/>
      <c r="F121" s="669"/>
      <c r="G121" s="669"/>
      <c r="H121" s="669"/>
      <c r="I121" s="669"/>
      <c r="J121" s="669"/>
      <c r="K121" s="669"/>
      <c r="L121" s="669"/>
      <c r="M121" s="669"/>
      <c r="N121" s="669"/>
      <c r="O121" s="669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</row>
    <row r="122" spans="2:85" s="17" customFormat="1" ht="35.1" hidden="1" customHeight="1" x14ac:dyDescent="0.35">
      <c r="B122" s="107">
        <v>41275</v>
      </c>
      <c r="C122" s="493">
        <v>539.9</v>
      </c>
      <c r="D122" s="670">
        <v>171</v>
      </c>
      <c r="E122" s="670">
        <v>19.600000000000001</v>
      </c>
      <c r="F122" s="670">
        <v>79.5</v>
      </c>
      <c r="G122" s="670">
        <v>91.3</v>
      </c>
      <c r="H122" s="670">
        <v>26.1</v>
      </c>
      <c r="I122" s="670">
        <v>61.20000000000001</v>
      </c>
      <c r="J122" s="670">
        <v>11</v>
      </c>
      <c r="K122" s="670">
        <v>2.1</v>
      </c>
      <c r="L122" s="670">
        <v>6.9</v>
      </c>
      <c r="M122" s="670">
        <v>3</v>
      </c>
      <c r="N122" s="670">
        <v>9.6999999999999993</v>
      </c>
      <c r="O122" s="670">
        <v>58.499999999999972</v>
      </c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</row>
    <row r="123" spans="2:85" s="17" customFormat="1" ht="35.1" hidden="1" customHeight="1" x14ac:dyDescent="0.35">
      <c r="B123" s="108">
        <v>41306</v>
      </c>
      <c r="C123" s="495">
        <v>562.89999999999986</v>
      </c>
      <c r="D123" s="671">
        <v>187.1</v>
      </c>
      <c r="E123" s="671">
        <v>31.2</v>
      </c>
      <c r="F123" s="671">
        <v>65.599999999999994</v>
      </c>
      <c r="G123" s="671">
        <v>83.8</v>
      </c>
      <c r="H123" s="671">
        <v>43.8</v>
      </c>
      <c r="I123" s="671">
        <v>58.799999999999969</v>
      </c>
      <c r="J123" s="671">
        <v>9.4</v>
      </c>
      <c r="K123" s="671">
        <v>2.5</v>
      </c>
      <c r="L123" s="671">
        <v>8.1</v>
      </c>
      <c r="M123" s="671">
        <v>4.2</v>
      </c>
      <c r="N123" s="671">
        <v>6.4</v>
      </c>
      <c r="O123" s="671">
        <v>61.999999999999972</v>
      </c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</row>
    <row r="124" spans="2:85" s="17" customFormat="1" ht="35.1" hidden="1" customHeight="1" x14ac:dyDescent="0.35">
      <c r="B124" s="107">
        <v>41334</v>
      </c>
      <c r="C124" s="493">
        <v>651.1</v>
      </c>
      <c r="D124" s="670">
        <v>195.2</v>
      </c>
      <c r="E124" s="670">
        <v>35.299999999999997</v>
      </c>
      <c r="F124" s="670">
        <v>41</v>
      </c>
      <c r="G124" s="670">
        <v>117.4</v>
      </c>
      <c r="H124" s="670">
        <v>38.9</v>
      </c>
      <c r="I124" s="670">
        <v>78.500000000000043</v>
      </c>
      <c r="J124" s="670">
        <v>15.3</v>
      </c>
      <c r="K124" s="670">
        <v>2.1</v>
      </c>
      <c r="L124" s="670">
        <v>12.1</v>
      </c>
      <c r="M124" s="670">
        <v>5.5</v>
      </c>
      <c r="N124" s="670">
        <v>11.5</v>
      </c>
      <c r="O124" s="670">
        <v>98.29999999999994</v>
      </c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</row>
    <row r="125" spans="2:85" s="17" customFormat="1" ht="35.1" hidden="1" customHeight="1" x14ac:dyDescent="0.35">
      <c r="B125" s="108">
        <v>41365</v>
      </c>
      <c r="C125" s="495">
        <v>590.89999999999986</v>
      </c>
      <c r="D125" s="671">
        <v>184.2</v>
      </c>
      <c r="E125" s="671">
        <v>26.7</v>
      </c>
      <c r="F125" s="671">
        <v>37.4</v>
      </c>
      <c r="G125" s="671">
        <v>92</v>
      </c>
      <c r="H125" s="671">
        <v>38.5</v>
      </c>
      <c r="I125" s="671">
        <v>75.599999999999994</v>
      </c>
      <c r="J125" s="671">
        <v>15.2</v>
      </c>
      <c r="K125" s="671">
        <v>1.8</v>
      </c>
      <c r="L125" s="671">
        <v>10.7</v>
      </c>
      <c r="M125" s="671">
        <v>4.5</v>
      </c>
      <c r="N125" s="671">
        <v>8.9</v>
      </c>
      <c r="O125" s="671">
        <v>95.399999999999977</v>
      </c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</row>
    <row r="126" spans="2:85" s="17" customFormat="1" ht="35.1" hidden="1" customHeight="1" x14ac:dyDescent="0.35">
      <c r="B126" s="107">
        <v>41395</v>
      </c>
      <c r="C126" s="493">
        <v>550.39999999999986</v>
      </c>
      <c r="D126" s="670">
        <v>185.9</v>
      </c>
      <c r="E126" s="670">
        <v>21.1</v>
      </c>
      <c r="F126" s="670">
        <v>41.2</v>
      </c>
      <c r="G126" s="670">
        <v>83.6</v>
      </c>
      <c r="H126" s="670">
        <v>29</v>
      </c>
      <c r="I126" s="670">
        <v>72.599999999999994</v>
      </c>
      <c r="J126" s="670">
        <v>19.3</v>
      </c>
      <c r="K126" s="670">
        <v>1.7</v>
      </c>
      <c r="L126" s="670">
        <v>7</v>
      </c>
      <c r="M126" s="670">
        <v>3.2</v>
      </c>
      <c r="N126" s="670">
        <v>5.0999999999999996</v>
      </c>
      <c r="O126" s="670">
        <v>80.699999999999847</v>
      </c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</row>
    <row r="127" spans="2:85" s="17" customFormat="1" ht="35.1" hidden="1" customHeight="1" x14ac:dyDescent="0.35">
      <c r="B127" s="108">
        <v>41426</v>
      </c>
      <c r="C127" s="495">
        <v>751.6</v>
      </c>
      <c r="D127" s="671">
        <v>279.39999999999998</v>
      </c>
      <c r="E127" s="671">
        <v>31.5</v>
      </c>
      <c r="F127" s="671">
        <v>60.3</v>
      </c>
      <c r="G127" s="671">
        <v>117.7</v>
      </c>
      <c r="H127" s="671">
        <v>39.9</v>
      </c>
      <c r="I127" s="671">
        <v>112.20000000000002</v>
      </c>
      <c r="J127" s="671">
        <v>21.8</v>
      </c>
      <c r="K127" s="671">
        <v>2.1</v>
      </c>
      <c r="L127" s="671">
        <v>6.6</v>
      </c>
      <c r="M127" s="671">
        <v>4.4000000000000004</v>
      </c>
      <c r="N127" s="671">
        <v>3.5</v>
      </c>
      <c r="O127" s="671">
        <v>72.200000000000045</v>
      </c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</row>
    <row r="128" spans="2:85" s="17" customFormat="1" ht="35.1" hidden="1" customHeight="1" x14ac:dyDescent="0.35">
      <c r="B128" s="107">
        <v>41456</v>
      </c>
      <c r="C128" s="493">
        <v>579</v>
      </c>
      <c r="D128" s="670">
        <v>220.8</v>
      </c>
      <c r="E128" s="670">
        <v>25</v>
      </c>
      <c r="F128" s="670">
        <v>54.7</v>
      </c>
      <c r="G128" s="670">
        <v>71.3</v>
      </c>
      <c r="H128" s="670">
        <v>43.8</v>
      </c>
      <c r="I128" s="670">
        <v>72.599999999999994</v>
      </c>
      <c r="J128" s="670">
        <v>14.7</v>
      </c>
      <c r="K128" s="670">
        <v>1.3</v>
      </c>
      <c r="L128" s="670">
        <v>5.6</v>
      </c>
      <c r="M128" s="670">
        <v>2.9</v>
      </c>
      <c r="N128" s="670">
        <v>3.3</v>
      </c>
      <c r="O128" s="670">
        <v>63</v>
      </c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</row>
    <row r="129" spans="2:85" s="17" customFormat="1" ht="35.1" hidden="1" customHeight="1" x14ac:dyDescent="0.35">
      <c r="B129" s="108">
        <v>41487</v>
      </c>
      <c r="C129" s="495">
        <v>755.7</v>
      </c>
      <c r="D129" s="671">
        <v>265</v>
      </c>
      <c r="E129" s="671">
        <v>36</v>
      </c>
      <c r="F129" s="671">
        <v>61.2</v>
      </c>
      <c r="G129" s="671">
        <v>113.3</v>
      </c>
      <c r="H129" s="671">
        <v>46.2</v>
      </c>
      <c r="I129" s="671">
        <v>116.90000000000002</v>
      </c>
      <c r="J129" s="671">
        <v>15.3</v>
      </c>
      <c r="K129" s="671">
        <v>1.5</v>
      </c>
      <c r="L129" s="671">
        <v>6.8</v>
      </c>
      <c r="M129" s="671">
        <v>3.3</v>
      </c>
      <c r="N129" s="671">
        <v>3.7</v>
      </c>
      <c r="O129" s="671">
        <v>86.500000000000114</v>
      </c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</row>
    <row r="130" spans="2:85" s="17" customFormat="1" ht="35.1" hidden="1" customHeight="1" x14ac:dyDescent="0.35">
      <c r="B130" s="107">
        <v>41518</v>
      </c>
      <c r="C130" s="493">
        <v>521.70000000000005</v>
      </c>
      <c r="D130" s="670">
        <v>138.9</v>
      </c>
      <c r="E130" s="670">
        <v>29</v>
      </c>
      <c r="F130" s="670">
        <v>54.3</v>
      </c>
      <c r="G130" s="670">
        <v>77</v>
      </c>
      <c r="H130" s="670">
        <v>38.4</v>
      </c>
      <c r="I130" s="670">
        <v>82.100000000000009</v>
      </c>
      <c r="J130" s="670">
        <v>10.5</v>
      </c>
      <c r="K130" s="670">
        <v>1.3</v>
      </c>
      <c r="L130" s="670">
        <v>5.9</v>
      </c>
      <c r="M130" s="670">
        <v>2.2999999999999998</v>
      </c>
      <c r="N130" s="670">
        <v>3.5</v>
      </c>
      <c r="O130" s="670">
        <v>78.500000000000028</v>
      </c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</row>
    <row r="131" spans="2:85" s="17" customFormat="1" ht="35.1" hidden="1" customHeight="1" x14ac:dyDescent="0.35">
      <c r="B131" s="108">
        <v>41548</v>
      </c>
      <c r="C131" s="495">
        <v>661.99999999999989</v>
      </c>
      <c r="D131" s="671">
        <v>209.4</v>
      </c>
      <c r="E131" s="671">
        <v>37.299999999999997</v>
      </c>
      <c r="F131" s="671">
        <v>49.5</v>
      </c>
      <c r="G131" s="671">
        <v>94.7</v>
      </c>
      <c r="H131" s="671">
        <v>37.799999999999997</v>
      </c>
      <c r="I131" s="671">
        <v>91.800000000000026</v>
      </c>
      <c r="J131" s="671">
        <v>16.600000000000001</v>
      </c>
      <c r="K131" s="671">
        <v>1.7</v>
      </c>
      <c r="L131" s="671">
        <v>7.9</v>
      </c>
      <c r="M131" s="671">
        <v>2.6</v>
      </c>
      <c r="N131" s="671">
        <v>5.8</v>
      </c>
      <c r="O131" s="671">
        <v>106.89999999999989</v>
      </c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</row>
    <row r="132" spans="2:85" s="17" customFormat="1" ht="35.1" hidden="1" customHeight="1" x14ac:dyDescent="0.35">
      <c r="B132" s="107">
        <v>41579</v>
      </c>
      <c r="C132" s="493">
        <v>467.39999999999975</v>
      </c>
      <c r="D132" s="670">
        <v>125.6</v>
      </c>
      <c r="E132" s="670">
        <v>23.6</v>
      </c>
      <c r="F132" s="670">
        <v>40.6</v>
      </c>
      <c r="G132" s="670">
        <v>74</v>
      </c>
      <c r="H132" s="670">
        <v>32</v>
      </c>
      <c r="I132" s="670">
        <v>67.900000000000006</v>
      </c>
      <c r="J132" s="670">
        <v>13.2</v>
      </c>
      <c r="K132" s="670">
        <v>1.4</v>
      </c>
      <c r="L132" s="670">
        <v>5.9</v>
      </c>
      <c r="M132" s="670">
        <v>4.4000000000000004</v>
      </c>
      <c r="N132" s="670">
        <v>5.0999999999999996</v>
      </c>
      <c r="O132" s="670">
        <v>73.699999999999889</v>
      </c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</row>
    <row r="133" spans="2:85" s="17" customFormat="1" ht="35.1" hidden="1" customHeight="1" x14ac:dyDescent="0.35">
      <c r="B133" s="108">
        <v>41609</v>
      </c>
      <c r="C133" s="495">
        <v>462.5</v>
      </c>
      <c r="D133" s="671">
        <v>133.9</v>
      </c>
      <c r="E133" s="671">
        <v>19.8</v>
      </c>
      <c r="F133" s="671">
        <v>38.4</v>
      </c>
      <c r="G133" s="671">
        <v>80.7</v>
      </c>
      <c r="H133" s="671">
        <v>27.4</v>
      </c>
      <c r="I133" s="671">
        <v>63.899999999999991</v>
      </c>
      <c r="J133" s="671">
        <v>12.2</v>
      </c>
      <c r="K133" s="671">
        <v>1.1000000000000001</v>
      </c>
      <c r="L133" s="671">
        <v>6</v>
      </c>
      <c r="M133" s="671">
        <v>5.9</v>
      </c>
      <c r="N133" s="671">
        <v>3.3</v>
      </c>
      <c r="O133" s="671">
        <v>69.900000000000034</v>
      </c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</row>
    <row r="134" spans="2:85" s="106" customFormat="1" ht="35.1" hidden="1" customHeight="1" x14ac:dyDescent="0.35">
      <c r="B134" s="105">
        <v>2014</v>
      </c>
      <c r="C134" s="494"/>
      <c r="D134" s="669"/>
      <c r="E134" s="669"/>
      <c r="F134" s="669"/>
      <c r="G134" s="669"/>
      <c r="H134" s="669"/>
      <c r="I134" s="669"/>
      <c r="J134" s="669"/>
      <c r="K134" s="669"/>
      <c r="L134" s="669"/>
      <c r="M134" s="669"/>
      <c r="N134" s="669"/>
      <c r="O134" s="669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</row>
    <row r="135" spans="2:85" s="17" customFormat="1" ht="35.1" hidden="1" customHeight="1" x14ac:dyDescent="0.35">
      <c r="B135" s="107">
        <v>41640</v>
      </c>
      <c r="C135" s="493">
        <v>532.4</v>
      </c>
      <c r="D135" s="670">
        <v>186.2</v>
      </c>
      <c r="E135" s="670">
        <v>21.6</v>
      </c>
      <c r="F135" s="670">
        <v>35.9</v>
      </c>
      <c r="G135" s="670">
        <v>87.5</v>
      </c>
      <c r="H135" s="670">
        <v>27.6</v>
      </c>
      <c r="I135" s="670">
        <v>84.9</v>
      </c>
      <c r="J135" s="670">
        <v>12.5</v>
      </c>
      <c r="K135" s="670">
        <v>2.4</v>
      </c>
      <c r="L135" s="670">
        <v>4.7</v>
      </c>
      <c r="M135" s="670">
        <v>3</v>
      </c>
      <c r="N135" s="670">
        <v>2.2000000000000002</v>
      </c>
      <c r="O135" s="670">
        <v>63.899999999999949</v>
      </c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</row>
    <row r="136" spans="2:85" s="17" customFormat="1" ht="35.1" hidden="1" customHeight="1" x14ac:dyDescent="0.35">
      <c r="B136" s="108">
        <v>41671</v>
      </c>
      <c r="C136" s="495">
        <v>551.90000000000009</v>
      </c>
      <c r="D136" s="671">
        <v>216.6</v>
      </c>
      <c r="E136" s="671">
        <v>29.7</v>
      </c>
      <c r="F136" s="671">
        <v>37.799999999999997</v>
      </c>
      <c r="G136" s="671">
        <v>68.900000000000006</v>
      </c>
      <c r="H136" s="671">
        <v>35.299999999999997</v>
      </c>
      <c r="I136" s="671">
        <v>70.099999999999994</v>
      </c>
      <c r="J136" s="671">
        <v>11.3</v>
      </c>
      <c r="K136" s="671">
        <v>2</v>
      </c>
      <c r="L136" s="671">
        <v>6.3</v>
      </c>
      <c r="M136" s="671">
        <v>5.0999999999999996</v>
      </c>
      <c r="N136" s="671">
        <v>2.8</v>
      </c>
      <c r="O136" s="671">
        <v>66.000000000000028</v>
      </c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</row>
    <row r="137" spans="2:85" s="17" customFormat="1" ht="35.1" hidden="1" customHeight="1" x14ac:dyDescent="0.35">
      <c r="B137" s="107">
        <v>41699</v>
      </c>
      <c r="C137" s="493">
        <v>622.5</v>
      </c>
      <c r="D137" s="670">
        <v>202.8</v>
      </c>
      <c r="E137" s="670">
        <v>41.2</v>
      </c>
      <c r="F137" s="670">
        <v>42</v>
      </c>
      <c r="G137" s="670">
        <v>92</v>
      </c>
      <c r="H137" s="670">
        <v>30.9</v>
      </c>
      <c r="I137" s="670">
        <v>93.3</v>
      </c>
      <c r="J137" s="670">
        <v>17</v>
      </c>
      <c r="K137" s="670">
        <v>1.6</v>
      </c>
      <c r="L137" s="670">
        <v>7.8</v>
      </c>
      <c r="M137" s="670">
        <v>5.8</v>
      </c>
      <c r="N137" s="670">
        <v>7.1</v>
      </c>
      <c r="O137" s="670">
        <v>81.000000000000057</v>
      </c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</row>
    <row r="138" spans="2:85" s="17" customFormat="1" ht="35.1" hidden="1" customHeight="1" x14ac:dyDescent="0.35">
      <c r="B138" s="108">
        <v>41730</v>
      </c>
      <c r="C138" s="495">
        <v>668.90000000000009</v>
      </c>
      <c r="D138" s="671">
        <v>209.3</v>
      </c>
      <c r="E138" s="671">
        <v>32.1</v>
      </c>
      <c r="F138" s="671">
        <v>39.700000000000003</v>
      </c>
      <c r="G138" s="671">
        <v>79.8</v>
      </c>
      <c r="H138" s="671">
        <v>28.4</v>
      </c>
      <c r="I138" s="671">
        <v>102.9</v>
      </c>
      <c r="J138" s="671">
        <v>18.399999999999999</v>
      </c>
      <c r="K138" s="671">
        <v>1.9</v>
      </c>
      <c r="L138" s="671">
        <v>15</v>
      </c>
      <c r="M138" s="671">
        <v>4.4000000000000004</v>
      </c>
      <c r="N138" s="671">
        <v>10.4</v>
      </c>
      <c r="O138" s="671">
        <v>126.60000000000008</v>
      </c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</row>
    <row r="139" spans="2:85" s="17" customFormat="1" ht="35.1" hidden="1" customHeight="1" x14ac:dyDescent="0.35">
      <c r="B139" s="107">
        <v>41760</v>
      </c>
      <c r="C139" s="493">
        <v>596.4</v>
      </c>
      <c r="D139" s="670">
        <v>201.9</v>
      </c>
      <c r="E139" s="670">
        <v>24.7</v>
      </c>
      <c r="F139" s="670">
        <v>39.299999999999997</v>
      </c>
      <c r="G139" s="670">
        <v>87.8</v>
      </c>
      <c r="H139" s="670">
        <v>29.7</v>
      </c>
      <c r="I139" s="670">
        <v>83.699999999999989</v>
      </c>
      <c r="J139" s="670">
        <v>21.3</v>
      </c>
      <c r="K139" s="670">
        <v>2.1</v>
      </c>
      <c r="L139" s="670">
        <v>6.9</v>
      </c>
      <c r="M139" s="670">
        <v>4.4000000000000004</v>
      </c>
      <c r="N139" s="670">
        <v>5.4</v>
      </c>
      <c r="O139" s="670">
        <v>89.200000000000074</v>
      </c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</row>
    <row r="140" spans="2:85" s="17" customFormat="1" ht="35.1" hidden="1" customHeight="1" x14ac:dyDescent="0.35">
      <c r="B140" s="108">
        <v>41791</v>
      </c>
      <c r="C140" s="495">
        <v>697.8</v>
      </c>
      <c r="D140" s="671">
        <v>259.8</v>
      </c>
      <c r="E140" s="671">
        <v>26.4</v>
      </c>
      <c r="F140" s="671">
        <v>44.8</v>
      </c>
      <c r="G140" s="671">
        <v>122</v>
      </c>
      <c r="H140" s="671">
        <v>33</v>
      </c>
      <c r="I140" s="671">
        <v>104</v>
      </c>
      <c r="J140" s="671">
        <v>23</v>
      </c>
      <c r="K140" s="671">
        <v>2.4</v>
      </c>
      <c r="L140" s="671">
        <v>4.8</v>
      </c>
      <c r="M140" s="671">
        <v>3.4</v>
      </c>
      <c r="N140" s="671">
        <v>3.4</v>
      </c>
      <c r="O140" s="671">
        <v>70.800000000000068</v>
      </c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</row>
    <row r="141" spans="2:85" s="17" customFormat="1" ht="35.1" hidden="1" customHeight="1" x14ac:dyDescent="0.35">
      <c r="B141" s="107">
        <v>41821</v>
      </c>
      <c r="C141" s="493">
        <v>644.79999999999995</v>
      </c>
      <c r="D141" s="670">
        <v>294.10000000000002</v>
      </c>
      <c r="E141" s="670">
        <v>28.4</v>
      </c>
      <c r="F141" s="670">
        <v>33.799999999999997</v>
      </c>
      <c r="G141" s="670">
        <v>81.099999999999994</v>
      </c>
      <c r="H141" s="670">
        <v>26.1</v>
      </c>
      <c r="I141" s="670">
        <v>90</v>
      </c>
      <c r="J141" s="670">
        <v>15.8</v>
      </c>
      <c r="K141" s="670">
        <v>1</v>
      </c>
      <c r="L141" s="670">
        <v>4.8</v>
      </c>
      <c r="M141" s="670">
        <v>3.6</v>
      </c>
      <c r="N141" s="670">
        <v>3.5</v>
      </c>
      <c r="O141" s="670">
        <v>62.599999999999966</v>
      </c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</row>
    <row r="142" spans="2:85" s="17" customFormat="1" ht="35.1" hidden="1" customHeight="1" x14ac:dyDescent="0.35">
      <c r="B142" s="108">
        <v>41852</v>
      </c>
      <c r="C142" s="495">
        <v>681.89999999999986</v>
      </c>
      <c r="D142" s="671">
        <v>230.3</v>
      </c>
      <c r="E142" s="671">
        <v>39.4</v>
      </c>
      <c r="F142" s="671">
        <v>39.9</v>
      </c>
      <c r="G142" s="671">
        <v>130.1</v>
      </c>
      <c r="H142" s="671">
        <v>30</v>
      </c>
      <c r="I142" s="671">
        <v>115.80000000000004</v>
      </c>
      <c r="J142" s="671">
        <v>14.2</v>
      </c>
      <c r="K142" s="671">
        <v>1.7</v>
      </c>
      <c r="L142" s="671">
        <v>5.3</v>
      </c>
      <c r="M142" s="671">
        <v>1.7</v>
      </c>
      <c r="N142" s="671">
        <v>3.4</v>
      </c>
      <c r="O142" s="671">
        <v>70.099999999999852</v>
      </c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</row>
    <row r="143" spans="2:85" s="17" customFormat="1" ht="35.1" hidden="1" customHeight="1" x14ac:dyDescent="0.35">
      <c r="B143" s="107">
        <v>41883</v>
      </c>
      <c r="C143" s="493">
        <v>529.80000000000007</v>
      </c>
      <c r="D143" s="670">
        <v>169.94300000000001</v>
      </c>
      <c r="E143" s="670">
        <v>33.9</v>
      </c>
      <c r="F143" s="670">
        <v>37.5</v>
      </c>
      <c r="G143" s="670">
        <v>89</v>
      </c>
      <c r="H143" s="670">
        <v>27.5</v>
      </c>
      <c r="I143" s="670">
        <v>82.799999999999983</v>
      </c>
      <c r="J143" s="670">
        <v>10.6</v>
      </c>
      <c r="K143" s="670">
        <v>1.5</v>
      </c>
      <c r="L143" s="670">
        <v>4.8</v>
      </c>
      <c r="M143" s="670">
        <v>1.2</v>
      </c>
      <c r="N143" s="670">
        <v>3.3</v>
      </c>
      <c r="O143" s="670">
        <v>67.757000000000005</v>
      </c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</row>
    <row r="144" spans="2:85" s="17" customFormat="1" ht="35.1" hidden="1" customHeight="1" x14ac:dyDescent="0.35">
      <c r="B144" s="108">
        <v>41913</v>
      </c>
      <c r="C144" s="495">
        <v>602.10000000000014</v>
      </c>
      <c r="D144" s="671">
        <v>201.4</v>
      </c>
      <c r="E144" s="671">
        <v>38</v>
      </c>
      <c r="F144" s="671">
        <v>31.5</v>
      </c>
      <c r="G144" s="671">
        <v>86.4</v>
      </c>
      <c r="H144" s="671">
        <v>29.6</v>
      </c>
      <c r="I144" s="671">
        <v>95.399999999999977</v>
      </c>
      <c r="J144" s="671">
        <v>15.3</v>
      </c>
      <c r="K144" s="671">
        <v>1.6</v>
      </c>
      <c r="L144" s="671">
        <v>8.3000000000000007</v>
      </c>
      <c r="M144" s="671">
        <v>2</v>
      </c>
      <c r="N144" s="671">
        <v>5.2</v>
      </c>
      <c r="O144" s="671">
        <v>87.400000000000063</v>
      </c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</row>
    <row r="145" spans="2:85" s="17" customFormat="1" ht="35.1" hidden="1" customHeight="1" x14ac:dyDescent="0.35">
      <c r="B145" s="107">
        <v>41944</v>
      </c>
      <c r="C145" s="493">
        <v>437.2</v>
      </c>
      <c r="D145" s="670">
        <v>126.607</v>
      </c>
      <c r="E145" s="670">
        <v>24.780999999999999</v>
      </c>
      <c r="F145" s="670">
        <v>26.3</v>
      </c>
      <c r="G145" s="670">
        <v>74.400000000000006</v>
      </c>
      <c r="H145" s="670">
        <v>22.9</v>
      </c>
      <c r="I145" s="670">
        <v>68.618999999999971</v>
      </c>
      <c r="J145" s="670">
        <v>13.3</v>
      </c>
      <c r="K145" s="670">
        <v>1.1000000000000001</v>
      </c>
      <c r="L145" s="670">
        <v>5.0999999999999996</v>
      </c>
      <c r="M145" s="670">
        <v>4</v>
      </c>
      <c r="N145" s="670">
        <v>8</v>
      </c>
      <c r="O145" s="670">
        <v>62.092999999999975</v>
      </c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</row>
    <row r="146" spans="2:85" s="17" customFormat="1" ht="35.1" hidden="1" customHeight="1" x14ac:dyDescent="0.35">
      <c r="B146" s="108">
        <v>41974</v>
      </c>
      <c r="C146" s="495">
        <v>466.3</v>
      </c>
      <c r="D146" s="671">
        <v>152.80000000000001</v>
      </c>
      <c r="E146" s="671">
        <v>24.4</v>
      </c>
      <c r="F146" s="671">
        <v>24.9</v>
      </c>
      <c r="G146" s="671">
        <v>74.3</v>
      </c>
      <c r="H146" s="671">
        <v>21.8</v>
      </c>
      <c r="I146" s="671">
        <v>78.799999999999983</v>
      </c>
      <c r="J146" s="671">
        <v>12.3</v>
      </c>
      <c r="K146" s="671">
        <v>1.2</v>
      </c>
      <c r="L146" s="671">
        <v>4.3</v>
      </c>
      <c r="M146" s="671">
        <v>3.9</v>
      </c>
      <c r="N146" s="671">
        <v>3.7</v>
      </c>
      <c r="O146" s="671">
        <v>63.900000000000034</v>
      </c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</row>
    <row r="147" spans="2:85" s="106" customFormat="1" ht="35.1" hidden="1" customHeight="1" x14ac:dyDescent="0.35">
      <c r="B147" s="105">
        <v>2015</v>
      </c>
      <c r="C147" s="494"/>
      <c r="D147" s="669"/>
      <c r="E147" s="669"/>
      <c r="F147" s="669"/>
      <c r="G147" s="669"/>
      <c r="H147" s="669"/>
      <c r="I147" s="669"/>
      <c r="J147" s="669"/>
      <c r="K147" s="669"/>
      <c r="L147" s="669"/>
      <c r="M147" s="669"/>
      <c r="N147" s="669"/>
      <c r="O147" s="669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</row>
    <row r="148" spans="2:85" s="17" customFormat="1" ht="35.1" hidden="1" customHeight="1" x14ac:dyDescent="0.35">
      <c r="B148" s="107">
        <v>42005</v>
      </c>
      <c r="C148" s="493">
        <v>536.10000000000014</v>
      </c>
      <c r="D148" s="670">
        <v>216.3</v>
      </c>
      <c r="E148" s="670">
        <v>26</v>
      </c>
      <c r="F148" s="670">
        <v>23.3</v>
      </c>
      <c r="G148" s="670">
        <v>80.599999999999994</v>
      </c>
      <c r="H148" s="670">
        <v>21.2</v>
      </c>
      <c r="I148" s="670">
        <v>98.000000000000014</v>
      </c>
      <c r="J148" s="670">
        <v>11.3</v>
      </c>
      <c r="K148" s="670">
        <v>1.7</v>
      </c>
      <c r="L148" s="670">
        <v>4.3</v>
      </c>
      <c r="M148" s="670">
        <v>2.2999999999999998</v>
      </c>
      <c r="N148" s="670">
        <v>2.7</v>
      </c>
      <c r="O148" s="670">
        <v>48.400000000000091</v>
      </c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</row>
    <row r="149" spans="2:85" s="17" customFormat="1" ht="35.1" hidden="1" customHeight="1" x14ac:dyDescent="0.35">
      <c r="B149" s="108">
        <v>42036</v>
      </c>
      <c r="C149" s="495">
        <v>461</v>
      </c>
      <c r="D149" s="671">
        <v>193.6</v>
      </c>
      <c r="E149" s="671">
        <v>34.299999999999997</v>
      </c>
      <c r="F149" s="671">
        <v>23.4</v>
      </c>
      <c r="G149" s="671">
        <v>51.6</v>
      </c>
      <c r="H149" s="671">
        <v>22.5</v>
      </c>
      <c r="I149" s="671">
        <v>65.899999999999991</v>
      </c>
      <c r="J149" s="671">
        <v>9.5</v>
      </c>
      <c r="K149" s="671">
        <v>1.6</v>
      </c>
      <c r="L149" s="671">
        <v>5</v>
      </c>
      <c r="M149" s="671">
        <v>2.2000000000000002</v>
      </c>
      <c r="N149" s="671">
        <v>2.8</v>
      </c>
      <c r="O149" s="671">
        <v>48.599999999999994</v>
      </c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</row>
    <row r="150" spans="2:85" s="17" customFormat="1" ht="35.1" hidden="1" customHeight="1" x14ac:dyDescent="0.35">
      <c r="B150" s="107">
        <v>42064</v>
      </c>
      <c r="C150" s="493">
        <v>569.69999999999993</v>
      </c>
      <c r="D150" s="670">
        <v>202.4</v>
      </c>
      <c r="E150" s="670">
        <v>42.6</v>
      </c>
      <c r="F150" s="670">
        <v>28</v>
      </c>
      <c r="G150" s="670">
        <v>93.7</v>
      </c>
      <c r="H150" s="670">
        <v>22.3</v>
      </c>
      <c r="I150" s="670">
        <v>88.799999999999983</v>
      </c>
      <c r="J150" s="670">
        <v>14.2</v>
      </c>
      <c r="K150" s="670">
        <v>1.4</v>
      </c>
      <c r="L150" s="670">
        <v>5.8</v>
      </c>
      <c r="M150" s="670">
        <v>4</v>
      </c>
      <c r="N150" s="670">
        <v>5.7</v>
      </c>
      <c r="O150" s="670">
        <v>60.80000000000004</v>
      </c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</row>
    <row r="151" spans="2:85" s="17" customFormat="1" ht="35.1" hidden="1" customHeight="1" x14ac:dyDescent="0.35">
      <c r="B151" s="108">
        <v>42095</v>
      </c>
      <c r="C151" s="495">
        <v>533.70000000000016</v>
      </c>
      <c r="D151" s="671">
        <v>196.9</v>
      </c>
      <c r="E151" s="671">
        <v>28.4</v>
      </c>
      <c r="F151" s="671">
        <v>11.1</v>
      </c>
      <c r="G151" s="671">
        <v>69.099999999999994</v>
      </c>
      <c r="H151" s="671">
        <v>19.600000000000001</v>
      </c>
      <c r="I151" s="671">
        <v>95.5</v>
      </c>
      <c r="J151" s="671">
        <v>14.7</v>
      </c>
      <c r="K151" s="671">
        <v>1.7</v>
      </c>
      <c r="L151" s="671">
        <v>10</v>
      </c>
      <c r="M151" s="671">
        <v>1.8</v>
      </c>
      <c r="N151" s="671">
        <v>6.8</v>
      </c>
      <c r="O151" s="671">
        <v>78.100000000000108</v>
      </c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</row>
    <row r="152" spans="2:85" s="17" customFormat="1" ht="35.1" hidden="1" customHeight="1" x14ac:dyDescent="0.35">
      <c r="B152" s="107">
        <v>42125</v>
      </c>
      <c r="C152" s="493">
        <v>516.30000000000007</v>
      </c>
      <c r="D152" s="670">
        <v>209</v>
      </c>
      <c r="E152" s="670">
        <v>20.2</v>
      </c>
      <c r="F152" s="670">
        <v>12.4</v>
      </c>
      <c r="G152" s="670">
        <v>73.099999999999994</v>
      </c>
      <c r="H152" s="670">
        <v>19.600000000000001</v>
      </c>
      <c r="I152" s="670">
        <v>81.3</v>
      </c>
      <c r="J152" s="670">
        <v>17.600000000000001</v>
      </c>
      <c r="K152" s="670">
        <v>2.1</v>
      </c>
      <c r="L152" s="670">
        <v>5.7</v>
      </c>
      <c r="M152" s="670">
        <v>3.3</v>
      </c>
      <c r="N152" s="670">
        <v>3.8</v>
      </c>
      <c r="O152" s="670">
        <v>68.199999999999989</v>
      </c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</row>
    <row r="153" spans="2:85" s="17" customFormat="1" ht="35.1" hidden="1" customHeight="1" x14ac:dyDescent="0.35">
      <c r="B153" s="108">
        <v>42156</v>
      </c>
      <c r="C153" s="495">
        <v>546.9</v>
      </c>
      <c r="D153" s="671">
        <v>238</v>
      </c>
      <c r="E153" s="671">
        <v>21.9</v>
      </c>
      <c r="F153" s="671">
        <v>14.6</v>
      </c>
      <c r="G153" s="671">
        <v>77</v>
      </c>
      <c r="H153" s="671">
        <v>20.399999999999999</v>
      </c>
      <c r="I153" s="671">
        <v>96</v>
      </c>
      <c r="J153" s="671">
        <v>17.2</v>
      </c>
      <c r="K153" s="671">
        <v>1.6</v>
      </c>
      <c r="L153" s="671">
        <v>3.6</v>
      </c>
      <c r="M153" s="671">
        <v>2.5</v>
      </c>
      <c r="N153" s="671">
        <v>2.2999999999999998</v>
      </c>
      <c r="O153" s="671">
        <v>51.799999999999955</v>
      </c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</row>
    <row r="154" spans="2:85" s="17" customFormat="1" ht="35.1" hidden="1" customHeight="1" x14ac:dyDescent="0.35">
      <c r="B154" s="107">
        <v>42186</v>
      </c>
      <c r="C154" s="493">
        <v>785.10000000000014</v>
      </c>
      <c r="D154" s="670">
        <v>369.5</v>
      </c>
      <c r="E154" s="670">
        <v>29.8</v>
      </c>
      <c r="F154" s="670">
        <v>19.399999999999999</v>
      </c>
      <c r="G154" s="670">
        <v>104.9</v>
      </c>
      <c r="H154" s="670">
        <v>24.5</v>
      </c>
      <c r="I154" s="670">
        <v>136.1</v>
      </c>
      <c r="J154" s="670">
        <v>20.6</v>
      </c>
      <c r="K154" s="670">
        <v>1.5</v>
      </c>
      <c r="L154" s="670">
        <v>5.0999999999999996</v>
      </c>
      <c r="M154" s="670">
        <v>3.6</v>
      </c>
      <c r="N154" s="670">
        <v>3.8</v>
      </c>
      <c r="O154" s="670">
        <v>66.300000000000011</v>
      </c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</row>
    <row r="155" spans="2:85" s="17" customFormat="1" ht="35.1" hidden="1" customHeight="1" x14ac:dyDescent="0.35">
      <c r="B155" s="108">
        <v>42217</v>
      </c>
      <c r="C155" s="495">
        <v>621.79999999999995</v>
      </c>
      <c r="D155" s="671">
        <v>237.8</v>
      </c>
      <c r="E155" s="671">
        <v>36.9</v>
      </c>
      <c r="F155" s="671">
        <v>15.6</v>
      </c>
      <c r="G155" s="671">
        <v>101</v>
      </c>
      <c r="H155" s="671">
        <v>22</v>
      </c>
      <c r="I155" s="671">
        <v>119.10000000000005</v>
      </c>
      <c r="J155" s="671">
        <v>16.100000000000001</v>
      </c>
      <c r="K155" s="671">
        <v>1.8</v>
      </c>
      <c r="L155" s="671">
        <v>4.9000000000000004</v>
      </c>
      <c r="M155" s="671">
        <v>0.8</v>
      </c>
      <c r="N155" s="671">
        <v>3.7</v>
      </c>
      <c r="O155" s="671">
        <v>62.099999999999966</v>
      </c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</row>
    <row r="156" spans="2:85" s="17" customFormat="1" ht="35.1" hidden="1" customHeight="1" x14ac:dyDescent="0.35">
      <c r="B156" s="107">
        <v>42248</v>
      </c>
      <c r="C156" s="493">
        <v>579.29999999999995</v>
      </c>
      <c r="D156" s="670">
        <v>232.4</v>
      </c>
      <c r="E156" s="670">
        <v>37.299999999999997</v>
      </c>
      <c r="F156" s="670">
        <v>13.6</v>
      </c>
      <c r="G156" s="670">
        <v>79.3</v>
      </c>
      <c r="H156" s="670">
        <v>18.7</v>
      </c>
      <c r="I156" s="670">
        <v>103.10000000000001</v>
      </c>
      <c r="J156" s="670">
        <v>14.2</v>
      </c>
      <c r="K156" s="670">
        <v>1.4</v>
      </c>
      <c r="L156" s="670">
        <v>4.7</v>
      </c>
      <c r="M156" s="670">
        <v>2.2999999999999998</v>
      </c>
      <c r="N156" s="670">
        <v>3.3</v>
      </c>
      <c r="O156" s="670">
        <v>68.999999999999915</v>
      </c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</row>
    <row r="157" spans="2:85" s="17" customFormat="1" ht="35.1" hidden="1" customHeight="1" x14ac:dyDescent="0.35">
      <c r="B157" s="108">
        <v>42278</v>
      </c>
      <c r="C157" s="495">
        <v>466.4</v>
      </c>
      <c r="D157" s="671">
        <v>151.5</v>
      </c>
      <c r="E157" s="671">
        <v>36.9</v>
      </c>
      <c r="F157" s="671">
        <v>14.4</v>
      </c>
      <c r="G157" s="671">
        <v>58</v>
      </c>
      <c r="H157" s="671">
        <v>17.7</v>
      </c>
      <c r="I157" s="671">
        <v>83</v>
      </c>
      <c r="J157" s="671">
        <v>17.8</v>
      </c>
      <c r="K157" s="671">
        <v>1.4</v>
      </c>
      <c r="L157" s="671">
        <v>6.3</v>
      </c>
      <c r="M157" s="671">
        <v>2.6</v>
      </c>
      <c r="N157" s="671">
        <v>5.5</v>
      </c>
      <c r="O157" s="671">
        <v>71.299999999999983</v>
      </c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</row>
    <row r="158" spans="2:85" s="17" customFormat="1" ht="35.1" hidden="1" customHeight="1" x14ac:dyDescent="0.35">
      <c r="B158" s="107">
        <v>42309</v>
      </c>
      <c r="C158" s="493">
        <v>382.1</v>
      </c>
      <c r="D158" s="670">
        <v>130.30000000000001</v>
      </c>
      <c r="E158" s="670">
        <v>22.2</v>
      </c>
      <c r="F158" s="670">
        <v>9.1</v>
      </c>
      <c r="G158" s="670">
        <v>53.2</v>
      </c>
      <c r="H158" s="670">
        <v>14.1</v>
      </c>
      <c r="I158" s="670">
        <v>69.700000000000031</v>
      </c>
      <c r="J158" s="670">
        <v>14.6</v>
      </c>
      <c r="K158" s="670">
        <v>1.4</v>
      </c>
      <c r="L158" s="670">
        <v>5.0999999999999996</v>
      </c>
      <c r="M158" s="670">
        <v>2.6</v>
      </c>
      <c r="N158" s="670">
        <v>5.2</v>
      </c>
      <c r="O158" s="670">
        <v>54.59999999999998</v>
      </c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</row>
    <row r="159" spans="2:85" s="17" customFormat="1" ht="35.1" hidden="1" customHeight="1" x14ac:dyDescent="0.35">
      <c r="B159" s="108">
        <v>42339</v>
      </c>
      <c r="C159" s="495">
        <v>443.4</v>
      </c>
      <c r="D159" s="671">
        <v>174.7</v>
      </c>
      <c r="E159" s="671">
        <v>23.2</v>
      </c>
      <c r="F159" s="671">
        <v>9.6999999999999993</v>
      </c>
      <c r="G159" s="671">
        <v>53.4</v>
      </c>
      <c r="H159" s="671">
        <v>14.7</v>
      </c>
      <c r="I159" s="671">
        <v>79.100000000000009</v>
      </c>
      <c r="J159" s="671">
        <v>13.2</v>
      </c>
      <c r="K159" s="671">
        <v>1.5</v>
      </c>
      <c r="L159" s="671">
        <v>4.5999999999999996</v>
      </c>
      <c r="M159" s="671">
        <v>3.4</v>
      </c>
      <c r="N159" s="671">
        <v>4.0999999999999996</v>
      </c>
      <c r="O159" s="671">
        <v>61.800000000000004</v>
      </c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</row>
    <row r="160" spans="2:85" s="106" customFormat="1" ht="35.1" hidden="1" customHeight="1" x14ac:dyDescent="0.35">
      <c r="B160" s="105">
        <v>2016</v>
      </c>
      <c r="C160" s="494"/>
      <c r="D160" s="669"/>
      <c r="E160" s="669"/>
      <c r="F160" s="669"/>
      <c r="G160" s="669"/>
      <c r="H160" s="669"/>
      <c r="I160" s="669"/>
      <c r="J160" s="669"/>
      <c r="K160" s="669"/>
      <c r="L160" s="669"/>
      <c r="M160" s="669"/>
      <c r="N160" s="669"/>
      <c r="O160" s="669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</row>
    <row r="161" spans="2:85" s="17" customFormat="1" ht="35.1" hidden="1" customHeight="1" x14ac:dyDescent="0.35">
      <c r="B161" s="107">
        <v>42370</v>
      </c>
      <c r="C161" s="493">
        <v>479.5</v>
      </c>
      <c r="D161" s="670">
        <v>226.37</v>
      </c>
      <c r="E161" s="670">
        <v>20.841000000000001</v>
      </c>
      <c r="F161" s="670">
        <v>9.5609999999999999</v>
      </c>
      <c r="G161" s="670">
        <v>57.999000000000002</v>
      </c>
      <c r="H161" s="670">
        <v>13.909000000000001</v>
      </c>
      <c r="I161" s="670">
        <v>87.863</v>
      </c>
      <c r="J161" s="670">
        <v>11.054</v>
      </c>
      <c r="K161" s="670">
        <v>1.8580000000000001</v>
      </c>
      <c r="L161" s="670">
        <v>3.6269999999999998</v>
      </c>
      <c r="M161" s="670">
        <v>2.242</v>
      </c>
      <c r="N161" s="670">
        <v>2.4359999999999999</v>
      </c>
      <c r="O161" s="670">
        <v>41.740000000000009</v>
      </c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</row>
    <row r="162" spans="2:85" s="17" customFormat="1" ht="35.1" hidden="1" customHeight="1" x14ac:dyDescent="0.35">
      <c r="B162" s="108">
        <v>42401</v>
      </c>
      <c r="C162" s="495">
        <v>453.4</v>
      </c>
      <c r="D162" s="671">
        <v>213.32300000000001</v>
      </c>
      <c r="E162" s="671">
        <v>33.173000000000002</v>
      </c>
      <c r="F162" s="671">
        <v>11.147</v>
      </c>
      <c r="G162" s="671">
        <v>46.85</v>
      </c>
      <c r="H162" s="671">
        <v>20.036999999999999</v>
      </c>
      <c r="I162" s="671">
        <v>63.192999999999998</v>
      </c>
      <c r="J162" s="671">
        <v>9.9489999999999998</v>
      </c>
      <c r="K162" s="671">
        <v>1.9330000000000001</v>
      </c>
      <c r="L162" s="671">
        <v>4.6100000000000003</v>
      </c>
      <c r="M162" s="671">
        <v>1.911</v>
      </c>
      <c r="N162" s="671">
        <v>2.4729999999999999</v>
      </c>
      <c r="O162" s="671">
        <v>44.800999999999959</v>
      </c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</row>
    <row r="163" spans="2:85" s="17" customFormat="1" ht="35.1" hidden="1" customHeight="1" x14ac:dyDescent="0.35">
      <c r="B163" s="107">
        <v>42430</v>
      </c>
      <c r="C163" s="493">
        <v>567.09999999999991</v>
      </c>
      <c r="D163" s="670">
        <v>224.67500000000001</v>
      </c>
      <c r="E163" s="670">
        <v>40.265999999999998</v>
      </c>
      <c r="F163" s="670">
        <v>11.307</v>
      </c>
      <c r="G163" s="670">
        <v>72.78</v>
      </c>
      <c r="H163" s="670">
        <v>16.3</v>
      </c>
      <c r="I163" s="670">
        <v>98.347000000000008</v>
      </c>
      <c r="J163" s="670">
        <v>16.251000000000001</v>
      </c>
      <c r="K163" s="670">
        <v>2.8250000000000002</v>
      </c>
      <c r="L163" s="670">
        <v>8.0730000000000004</v>
      </c>
      <c r="M163" s="670">
        <v>4.2690000000000001</v>
      </c>
      <c r="N163" s="670">
        <v>7.8849999999999998</v>
      </c>
      <c r="O163" s="670">
        <v>64.121999999999957</v>
      </c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</row>
    <row r="164" spans="2:85" s="17" customFormat="1" ht="35.1" hidden="1" customHeight="1" x14ac:dyDescent="0.35">
      <c r="B164" s="108">
        <v>42461</v>
      </c>
      <c r="C164" s="495">
        <v>543.20000000000027</v>
      </c>
      <c r="D164" s="671">
        <v>218.65199999999999</v>
      </c>
      <c r="E164" s="671">
        <v>24.312999999999999</v>
      </c>
      <c r="F164" s="671">
        <v>10.443</v>
      </c>
      <c r="G164" s="671">
        <v>54.91</v>
      </c>
      <c r="H164" s="671">
        <v>16.021000000000001</v>
      </c>
      <c r="I164" s="671">
        <v>108.413</v>
      </c>
      <c r="J164" s="671">
        <v>15.406000000000001</v>
      </c>
      <c r="K164" s="671">
        <v>1.867</v>
      </c>
      <c r="L164" s="671">
        <v>7.4489999999999998</v>
      </c>
      <c r="M164" s="671">
        <v>2.794</v>
      </c>
      <c r="N164" s="671">
        <v>9.3049999999999997</v>
      </c>
      <c r="O164" s="671">
        <v>73.627000000000237</v>
      </c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</row>
    <row r="165" spans="2:85" s="17" customFormat="1" ht="35.1" hidden="1" customHeight="1" x14ac:dyDescent="0.35">
      <c r="B165" s="107">
        <v>42491</v>
      </c>
      <c r="C165" s="493">
        <v>541.69999999999993</v>
      </c>
      <c r="D165" s="670">
        <v>223.22200000000001</v>
      </c>
      <c r="E165" s="670">
        <v>20.997</v>
      </c>
      <c r="F165" s="670">
        <v>11.393000000000001</v>
      </c>
      <c r="G165" s="670">
        <v>67.293999999999997</v>
      </c>
      <c r="H165" s="670">
        <v>16.809000000000001</v>
      </c>
      <c r="I165" s="670">
        <v>92.106999999999999</v>
      </c>
      <c r="J165" s="670">
        <v>18.34</v>
      </c>
      <c r="K165" s="670">
        <v>2.883</v>
      </c>
      <c r="L165" s="670">
        <v>6.8120000000000003</v>
      </c>
      <c r="M165" s="670">
        <v>3.4089999999999998</v>
      </c>
      <c r="N165" s="670">
        <v>5.3470000000000004</v>
      </c>
      <c r="O165" s="670">
        <v>73.087000000000018</v>
      </c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</row>
    <row r="166" spans="2:85" s="17" customFormat="1" ht="35.1" hidden="1" customHeight="1" x14ac:dyDescent="0.35">
      <c r="B166" s="108">
        <v>42522</v>
      </c>
      <c r="C166" s="495">
        <v>480.80000000000007</v>
      </c>
      <c r="D166" s="671">
        <v>244.755</v>
      </c>
      <c r="E166" s="671">
        <v>18.873999999999999</v>
      </c>
      <c r="F166" s="671">
        <v>12.096</v>
      </c>
      <c r="G166" s="671">
        <v>38.502000000000002</v>
      </c>
      <c r="H166" s="671">
        <v>16.82</v>
      </c>
      <c r="I166" s="671">
        <v>79.00800000000001</v>
      </c>
      <c r="J166" s="671">
        <v>15.736000000000001</v>
      </c>
      <c r="K166" s="671">
        <v>1.625</v>
      </c>
      <c r="L166" s="671">
        <v>3.1040000000000001</v>
      </c>
      <c r="M166" s="671">
        <v>2.5270000000000001</v>
      </c>
      <c r="N166" s="671">
        <v>2.077</v>
      </c>
      <c r="O166" s="671">
        <v>45.676000000000045</v>
      </c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</row>
    <row r="167" spans="2:85" s="17" customFormat="1" ht="35.1" hidden="1" customHeight="1" x14ac:dyDescent="0.35">
      <c r="B167" s="107">
        <v>42552</v>
      </c>
      <c r="C167" s="493">
        <v>790</v>
      </c>
      <c r="D167" s="670">
        <v>374.76900000000001</v>
      </c>
      <c r="E167" s="670">
        <v>32.805999999999997</v>
      </c>
      <c r="F167" s="670">
        <v>20.678000000000001</v>
      </c>
      <c r="G167" s="670">
        <v>95.554000000000002</v>
      </c>
      <c r="H167" s="670">
        <v>25.571999999999999</v>
      </c>
      <c r="I167" s="670">
        <v>134.89000000000001</v>
      </c>
      <c r="J167" s="670">
        <v>20.384</v>
      </c>
      <c r="K167" s="670">
        <v>2.1309999999999998</v>
      </c>
      <c r="L167" s="670">
        <v>5.6929999999999996</v>
      </c>
      <c r="M167" s="670">
        <v>2.6230000000000002</v>
      </c>
      <c r="N167" s="670">
        <v>4.2809999999999997</v>
      </c>
      <c r="O167" s="670">
        <v>70.619000000000085</v>
      </c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</row>
    <row r="168" spans="2:85" s="17" customFormat="1" ht="35.1" hidden="1" customHeight="1" x14ac:dyDescent="0.35">
      <c r="B168" s="108">
        <v>42583</v>
      </c>
      <c r="C168" s="495">
        <v>629.29999999999995</v>
      </c>
      <c r="D168" s="671">
        <v>251.85300000000001</v>
      </c>
      <c r="E168" s="671">
        <v>33.975999999999999</v>
      </c>
      <c r="F168" s="671">
        <v>15.103</v>
      </c>
      <c r="G168" s="671">
        <v>99.754000000000005</v>
      </c>
      <c r="H168" s="671">
        <v>23.134</v>
      </c>
      <c r="I168" s="671">
        <v>116.23299999999995</v>
      </c>
      <c r="J168" s="671">
        <v>14.851000000000001</v>
      </c>
      <c r="K168" s="671">
        <v>1.8660000000000001</v>
      </c>
      <c r="L168" s="671">
        <v>4.9059999999999997</v>
      </c>
      <c r="M168" s="671">
        <v>0.82899999999999996</v>
      </c>
      <c r="N168" s="671">
        <v>3.5150000000000001</v>
      </c>
      <c r="O168" s="671">
        <v>63.280000000000086</v>
      </c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</row>
    <row r="169" spans="2:85" s="17" customFormat="1" ht="35.1" hidden="1" customHeight="1" x14ac:dyDescent="0.35">
      <c r="B169" s="107">
        <v>42614</v>
      </c>
      <c r="C169" s="493">
        <v>614.9</v>
      </c>
      <c r="D169" s="670">
        <v>259.73599999999999</v>
      </c>
      <c r="E169" s="670">
        <v>39.204999999999998</v>
      </c>
      <c r="F169" s="670">
        <v>15.984</v>
      </c>
      <c r="G169" s="670">
        <v>71.290999999999997</v>
      </c>
      <c r="H169" s="670">
        <v>19.946999999999999</v>
      </c>
      <c r="I169" s="670">
        <v>97.772999999999982</v>
      </c>
      <c r="J169" s="670">
        <v>13.106</v>
      </c>
      <c r="K169" s="670">
        <v>1.617</v>
      </c>
      <c r="L169" s="670">
        <v>5.3339999999999996</v>
      </c>
      <c r="M169" s="670">
        <v>2.125</v>
      </c>
      <c r="N169" s="670">
        <v>3.9089999999999998</v>
      </c>
      <c r="O169" s="670">
        <v>84.873000000000161</v>
      </c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</row>
    <row r="170" spans="2:85" s="17" customFormat="1" ht="35.1" hidden="1" customHeight="1" x14ac:dyDescent="0.35">
      <c r="B170" s="108">
        <v>42644</v>
      </c>
      <c r="C170" s="495">
        <v>442.3</v>
      </c>
      <c r="D170" s="671">
        <v>157.27199999999999</v>
      </c>
      <c r="E170" s="671">
        <v>20.486999999999998</v>
      </c>
      <c r="F170" s="671">
        <v>12.035</v>
      </c>
      <c r="G170" s="671">
        <v>48.957000000000001</v>
      </c>
      <c r="H170" s="671">
        <v>19.192</v>
      </c>
      <c r="I170" s="671">
        <v>75.028999999999996</v>
      </c>
      <c r="J170" s="671">
        <v>13.353999999999999</v>
      </c>
      <c r="K170" s="671">
        <v>1.504</v>
      </c>
      <c r="L170" s="671">
        <v>7.3220000000000001</v>
      </c>
      <c r="M170" s="671">
        <v>2.4980000000000002</v>
      </c>
      <c r="N170" s="671">
        <v>6.907</v>
      </c>
      <c r="O170" s="671">
        <v>77.743000000000052</v>
      </c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</row>
    <row r="171" spans="2:85" s="17" customFormat="1" ht="35.1" hidden="1" customHeight="1" x14ac:dyDescent="0.35">
      <c r="B171" s="107">
        <v>42675</v>
      </c>
      <c r="C171" s="493">
        <v>439.99999999999994</v>
      </c>
      <c r="D171" s="670">
        <v>156.76300000000001</v>
      </c>
      <c r="E171" s="670">
        <v>16.335000000000001</v>
      </c>
      <c r="F171" s="670">
        <v>9.7829999999999995</v>
      </c>
      <c r="G171" s="670">
        <v>65.671000000000006</v>
      </c>
      <c r="H171" s="670">
        <v>14.672000000000001</v>
      </c>
      <c r="I171" s="670">
        <v>70.73899999999999</v>
      </c>
      <c r="J171" s="670">
        <v>15.994</v>
      </c>
      <c r="K171" s="670">
        <v>1.5049999999999999</v>
      </c>
      <c r="L171" s="670">
        <v>5.5629999999999997</v>
      </c>
      <c r="M171" s="670">
        <v>4.5369999999999999</v>
      </c>
      <c r="N171" s="670">
        <v>7.67</v>
      </c>
      <c r="O171" s="670">
        <v>70.767999999999986</v>
      </c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</row>
    <row r="172" spans="2:85" s="17" customFormat="1" ht="35.1" hidden="1" customHeight="1" x14ac:dyDescent="0.35">
      <c r="B172" s="108">
        <v>42705</v>
      </c>
      <c r="C172" s="495">
        <v>440.5</v>
      </c>
      <c r="D172" s="671">
        <v>174.65299999999999</v>
      </c>
      <c r="E172" s="671">
        <v>13.858000000000001</v>
      </c>
      <c r="F172" s="671">
        <v>9.2479999999999993</v>
      </c>
      <c r="G172" s="671">
        <v>47.633000000000003</v>
      </c>
      <c r="H172" s="671">
        <v>14.667</v>
      </c>
      <c r="I172" s="671">
        <v>75.994</v>
      </c>
      <c r="J172" s="671">
        <v>13.238</v>
      </c>
      <c r="K172" s="671">
        <v>1.861</v>
      </c>
      <c r="L172" s="671">
        <v>6.8150000000000004</v>
      </c>
      <c r="M172" s="671">
        <v>4.5869999999999997</v>
      </c>
      <c r="N172" s="671">
        <v>4.2249999999999996</v>
      </c>
      <c r="O172" s="671">
        <v>73.720999999999975</v>
      </c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</row>
    <row r="173" spans="2:85" s="106" customFormat="1" ht="35.1" hidden="1" customHeight="1" x14ac:dyDescent="0.35">
      <c r="B173" s="105">
        <v>2017</v>
      </c>
      <c r="C173" s="494"/>
      <c r="D173" s="669"/>
      <c r="E173" s="669"/>
      <c r="F173" s="669"/>
      <c r="G173" s="669"/>
      <c r="H173" s="669"/>
      <c r="I173" s="669"/>
      <c r="J173" s="669"/>
      <c r="K173" s="669"/>
      <c r="L173" s="669"/>
      <c r="M173" s="669"/>
      <c r="N173" s="669"/>
      <c r="O173" s="669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</row>
    <row r="174" spans="2:85" s="17" customFormat="1" ht="35.1" hidden="1" customHeight="1" x14ac:dyDescent="0.35">
      <c r="B174" s="107">
        <v>42736</v>
      </c>
      <c r="C174" s="493">
        <v>521.91</v>
      </c>
      <c r="D174" s="670">
        <v>240.422</v>
      </c>
      <c r="E174" s="670">
        <v>14.486000000000001</v>
      </c>
      <c r="F174" s="670">
        <v>10.292999999999999</v>
      </c>
      <c r="G174" s="670">
        <v>58.436999999999998</v>
      </c>
      <c r="H174" s="670">
        <v>14.372</v>
      </c>
      <c r="I174" s="670">
        <v>103.51199999999999</v>
      </c>
      <c r="J174" s="670">
        <v>11.019</v>
      </c>
      <c r="K174" s="670">
        <v>2.294</v>
      </c>
      <c r="L174" s="670">
        <v>4.8739999999999997</v>
      </c>
      <c r="M174" s="670">
        <v>4.1360000000000001</v>
      </c>
      <c r="N174" s="670">
        <v>2.169</v>
      </c>
      <c r="O174" s="670">
        <v>55.89599999999993</v>
      </c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</row>
    <row r="175" spans="2:85" s="17" customFormat="1" ht="35.1" hidden="1" customHeight="1" x14ac:dyDescent="0.35">
      <c r="B175" s="108">
        <v>42767</v>
      </c>
      <c r="C175" s="495">
        <v>483.71200000000005</v>
      </c>
      <c r="D175" s="671">
        <v>228.93899999999999</v>
      </c>
      <c r="E175" s="671">
        <v>23.718</v>
      </c>
      <c r="F175" s="671">
        <v>10.932</v>
      </c>
      <c r="G175" s="671">
        <v>45.872</v>
      </c>
      <c r="H175" s="671">
        <v>20.577000000000002</v>
      </c>
      <c r="I175" s="671">
        <v>73.201000000000036</v>
      </c>
      <c r="J175" s="671">
        <v>9.6989999999999998</v>
      </c>
      <c r="K175" s="671">
        <v>1.4750000000000001</v>
      </c>
      <c r="L175" s="671">
        <v>4.3609999999999998</v>
      </c>
      <c r="M175" s="671">
        <v>3.9620000000000002</v>
      </c>
      <c r="N175" s="671">
        <v>2.8340000000000001</v>
      </c>
      <c r="O175" s="671">
        <v>58.141999999999996</v>
      </c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</row>
    <row r="176" spans="2:85" s="17" customFormat="1" ht="35.1" hidden="1" customHeight="1" x14ac:dyDescent="0.35">
      <c r="B176" s="107">
        <v>42795</v>
      </c>
      <c r="C176" s="493">
        <v>588.03300000000002</v>
      </c>
      <c r="D176" s="670">
        <v>240.387</v>
      </c>
      <c r="E176" s="670">
        <v>35.686999999999998</v>
      </c>
      <c r="F176" s="670">
        <v>10.414</v>
      </c>
      <c r="G176" s="670">
        <v>72.966999999999999</v>
      </c>
      <c r="H176" s="670">
        <v>15.936</v>
      </c>
      <c r="I176" s="670">
        <v>98.396000000000043</v>
      </c>
      <c r="J176" s="670">
        <v>18.084</v>
      </c>
      <c r="K176" s="670">
        <v>2.1800000000000002</v>
      </c>
      <c r="L176" s="670">
        <v>7.2530000000000001</v>
      </c>
      <c r="M176" s="670">
        <v>9.2479999999999993</v>
      </c>
      <c r="N176" s="670">
        <v>4.6580000000000004</v>
      </c>
      <c r="O176" s="670">
        <v>72.822999999999965</v>
      </c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</row>
    <row r="177" spans="2:85" s="17" customFormat="1" ht="35.1" hidden="1" customHeight="1" x14ac:dyDescent="0.35">
      <c r="B177" s="108">
        <v>42826</v>
      </c>
      <c r="C177" s="495">
        <v>665.73299999999995</v>
      </c>
      <c r="D177" s="671">
        <v>249.59899999999999</v>
      </c>
      <c r="E177" s="671">
        <v>27.172999999999998</v>
      </c>
      <c r="F177" s="671">
        <v>10.288</v>
      </c>
      <c r="G177" s="671">
        <v>86.626000000000005</v>
      </c>
      <c r="H177" s="671">
        <v>15.092000000000001</v>
      </c>
      <c r="I177" s="671">
        <v>123.42099999999999</v>
      </c>
      <c r="J177" s="671">
        <v>18.399999999999999</v>
      </c>
      <c r="K177" s="671">
        <v>2.0270000000000001</v>
      </c>
      <c r="L177" s="671">
        <v>11.332000000000001</v>
      </c>
      <c r="M177" s="671">
        <v>3.9590000000000001</v>
      </c>
      <c r="N177" s="671">
        <v>10.228</v>
      </c>
      <c r="O177" s="671">
        <v>107.58800000000002</v>
      </c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</row>
    <row r="178" spans="2:85" s="17" customFormat="1" ht="35.1" hidden="1" customHeight="1" x14ac:dyDescent="0.35">
      <c r="B178" s="107">
        <v>42856</v>
      </c>
      <c r="C178" s="493">
        <v>516.73400000000015</v>
      </c>
      <c r="D178" s="670">
        <v>210.75899999999999</v>
      </c>
      <c r="E178" s="670">
        <v>19.382000000000001</v>
      </c>
      <c r="F178" s="670">
        <v>10.471</v>
      </c>
      <c r="G178" s="670">
        <v>58.209000000000003</v>
      </c>
      <c r="H178" s="670">
        <v>15.659000000000001</v>
      </c>
      <c r="I178" s="670">
        <v>81.478999999999985</v>
      </c>
      <c r="J178" s="670">
        <v>18.931999999999999</v>
      </c>
      <c r="K178" s="670">
        <v>2.0470000000000002</v>
      </c>
      <c r="L178" s="670">
        <v>5.6619999999999999</v>
      </c>
      <c r="M178" s="670">
        <v>3.77</v>
      </c>
      <c r="N178" s="670">
        <v>3.7320000000000002</v>
      </c>
      <c r="O178" s="670">
        <v>86.63200000000009</v>
      </c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</row>
    <row r="179" spans="2:85" s="17" customFormat="1" ht="35.1" hidden="1" customHeight="1" x14ac:dyDescent="0.35">
      <c r="B179" s="108">
        <v>42887</v>
      </c>
      <c r="C179" s="495">
        <v>638.5</v>
      </c>
      <c r="D179" s="671">
        <v>336.51600000000002</v>
      </c>
      <c r="E179" s="671">
        <v>24.806999999999999</v>
      </c>
      <c r="F179" s="671">
        <v>12.205</v>
      </c>
      <c r="G179" s="671">
        <v>57.981000000000002</v>
      </c>
      <c r="H179" s="671">
        <v>15.141</v>
      </c>
      <c r="I179" s="671">
        <v>99.866000000000014</v>
      </c>
      <c r="J179" s="671">
        <v>19.244</v>
      </c>
      <c r="K179" s="671">
        <v>1.6</v>
      </c>
      <c r="L179" s="671">
        <v>3.3889999999999998</v>
      </c>
      <c r="M179" s="671">
        <v>3.831</v>
      </c>
      <c r="N179" s="671">
        <v>3.0449999999999999</v>
      </c>
      <c r="O179" s="671">
        <v>60.874999999999943</v>
      </c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</row>
    <row r="180" spans="2:85" s="17" customFormat="1" ht="35.1" hidden="1" customHeight="1" x14ac:dyDescent="0.35">
      <c r="B180" s="107">
        <v>42917</v>
      </c>
      <c r="C180" s="493">
        <v>703.5</v>
      </c>
      <c r="D180" s="670">
        <v>311.40499999999997</v>
      </c>
      <c r="E180" s="670">
        <v>25.064</v>
      </c>
      <c r="F180" s="670">
        <v>16.050999999999998</v>
      </c>
      <c r="G180" s="670">
        <v>104.55800000000001</v>
      </c>
      <c r="H180" s="670">
        <v>22.222000000000001</v>
      </c>
      <c r="I180" s="670">
        <v>123.00499999999997</v>
      </c>
      <c r="J180" s="670">
        <v>19.628</v>
      </c>
      <c r="K180" s="670">
        <v>2.2330000000000001</v>
      </c>
      <c r="L180" s="670">
        <v>5.2770000000000001</v>
      </c>
      <c r="M180" s="670">
        <v>2.7189999999999999</v>
      </c>
      <c r="N180" s="670">
        <v>4.2160000000000002</v>
      </c>
      <c r="O180" s="670">
        <v>67.121999999999957</v>
      </c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</row>
    <row r="181" spans="2:85" s="17" customFormat="1" ht="35.1" hidden="1" customHeight="1" x14ac:dyDescent="0.35">
      <c r="B181" s="108">
        <v>42948</v>
      </c>
      <c r="C181" s="495">
        <v>731</v>
      </c>
      <c r="D181" s="671">
        <v>312.51499999999999</v>
      </c>
      <c r="E181" s="671">
        <v>35.68</v>
      </c>
      <c r="F181" s="671">
        <v>14.808999999999999</v>
      </c>
      <c r="G181" s="671">
        <v>113.209</v>
      </c>
      <c r="H181" s="671">
        <v>21.762</v>
      </c>
      <c r="I181" s="671">
        <v>129.73999999999998</v>
      </c>
      <c r="J181" s="671">
        <v>15.372999999999999</v>
      </c>
      <c r="K181" s="671">
        <v>2.1800000000000002</v>
      </c>
      <c r="L181" s="671">
        <v>5.0170000000000003</v>
      </c>
      <c r="M181" s="671">
        <v>0.89900000000000002</v>
      </c>
      <c r="N181" s="671">
        <v>3.8410000000000002</v>
      </c>
      <c r="O181" s="671">
        <v>75.974999999999852</v>
      </c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</row>
    <row r="182" spans="2:85" s="17" customFormat="1" ht="35.1" hidden="1" customHeight="1" x14ac:dyDescent="0.35">
      <c r="B182" s="107">
        <v>42979</v>
      </c>
      <c r="C182" s="493">
        <v>609.70000000000005</v>
      </c>
      <c r="D182" s="670">
        <v>237.53700000000001</v>
      </c>
      <c r="E182" s="670">
        <v>44.1</v>
      </c>
      <c r="F182" s="670">
        <v>13.933</v>
      </c>
      <c r="G182" s="670">
        <v>77.096999999999994</v>
      </c>
      <c r="H182" s="670">
        <v>18.722000000000001</v>
      </c>
      <c r="I182" s="670">
        <v>102.94800000000001</v>
      </c>
      <c r="J182" s="670">
        <v>13.39</v>
      </c>
      <c r="K182" s="670">
        <v>1.64</v>
      </c>
      <c r="L182" s="670">
        <v>5.1509999999999998</v>
      </c>
      <c r="M182" s="670">
        <v>3.085</v>
      </c>
      <c r="N182" s="670">
        <v>4.2649999999999997</v>
      </c>
      <c r="O182" s="670">
        <v>87.832000000000136</v>
      </c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</row>
    <row r="183" spans="2:85" s="17" customFormat="1" ht="35.1" hidden="1" customHeight="1" x14ac:dyDescent="0.35">
      <c r="B183" s="108">
        <v>43009</v>
      </c>
      <c r="C183" s="495">
        <v>508.70000000000005</v>
      </c>
      <c r="D183" s="671">
        <v>175.74299999999999</v>
      </c>
      <c r="E183" s="671">
        <v>22.385999999999999</v>
      </c>
      <c r="F183" s="671">
        <v>11.082000000000001</v>
      </c>
      <c r="G183" s="671">
        <v>54.392000000000003</v>
      </c>
      <c r="H183" s="671">
        <v>17.193999999999999</v>
      </c>
      <c r="I183" s="671">
        <v>83.546000000000021</v>
      </c>
      <c r="J183" s="671">
        <v>18.530999999999999</v>
      </c>
      <c r="K183" s="671">
        <v>1.7190000000000001</v>
      </c>
      <c r="L183" s="671">
        <v>8.1479999999999997</v>
      </c>
      <c r="M183" s="671">
        <v>3.2490000000000001</v>
      </c>
      <c r="N183" s="671">
        <v>9.5229999999999997</v>
      </c>
      <c r="O183" s="671">
        <v>103.1869999999999</v>
      </c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</row>
    <row r="184" spans="2:85" s="17" customFormat="1" ht="35.1" hidden="1" customHeight="1" x14ac:dyDescent="0.35">
      <c r="B184" s="107">
        <v>43040</v>
      </c>
      <c r="C184" s="493">
        <v>476.4</v>
      </c>
      <c r="D184" s="670">
        <v>166.88499999999999</v>
      </c>
      <c r="E184" s="670">
        <v>17.201000000000001</v>
      </c>
      <c r="F184" s="670">
        <v>8.5690000000000008</v>
      </c>
      <c r="G184" s="670">
        <v>54.066000000000003</v>
      </c>
      <c r="H184" s="670">
        <v>15.523999999999999</v>
      </c>
      <c r="I184" s="670">
        <v>81.140000000000015</v>
      </c>
      <c r="J184" s="670">
        <v>19.161000000000001</v>
      </c>
      <c r="K184" s="670">
        <v>2.012</v>
      </c>
      <c r="L184" s="670">
        <v>6.476</v>
      </c>
      <c r="M184" s="670">
        <v>4.8079999999999998</v>
      </c>
      <c r="N184" s="670">
        <v>8.1240000000000006</v>
      </c>
      <c r="O184" s="670">
        <v>92.433999999999941</v>
      </c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</row>
    <row r="185" spans="2:85" s="17" customFormat="1" ht="35.1" hidden="1" customHeight="1" x14ac:dyDescent="0.35">
      <c r="B185" s="108">
        <v>43070</v>
      </c>
      <c r="C185" s="495">
        <v>479.69999999999993</v>
      </c>
      <c r="D185" s="671">
        <v>182.58099999999999</v>
      </c>
      <c r="E185" s="671">
        <v>19.117000000000001</v>
      </c>
      <c r="F185" s="671">
        <v>9.3239999999999998</v>
      </c>
      <c r="G185" s="671">
        <v>51.883000000000003</v>
      </c>
      <c r="H185" s="671">
        <v>15.554</v>
      </c>
      <c r="I185" s="671">
        <v>84.321999999999974</v>
      </c>
      <c r="J185" s="671">
        <v>12.877000000000001</v>
      </c>
      <c r="K185" s="671">
        <v>1.9119999999999999</v>
      </c>
      <c r="L185" s="671">
        <v>4.7329999999999997</v>
      </c>
      <c r="M185" s="671">
        <v>5.391</v>
      </c>
      <c r="N185" s="671">
        <v>4.1559999999999997</v>
      </c>
      <c r="O185" s="671">
        <v>87.85</v>
      </c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</row>
    <row r="186" spans="2:85" s="106" customFormat="1" ht="35.1" hidden="1" customHeight="1" x14ac:dyDescent="0.35">
      <c r="B186" s="105">
        <v>2018</v>
      </c>
      <c r="C186" s="494"/>
      <c r="D186" s="669"/>
      <c r="E186" s="669"/>
      <c r="F186" s="669"/>
      <c r="G186" s="669"/>
      <c r="H186" s="669"/>
      <c r="I186" s="669"/>
      <c r="J186" s="669"/>
      <c r="K186" s="669"/>
      <c r="L186" s="669"/>
      <c r="M186" s="669"/>
      <c r="N186" s="669"/>
      <c r="O186" s="669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</row>
    <row r="187" spans="2:85" s="17" customFormat="1" ht="35.1" hidden="1" customHeight="1" x14ac:dyDescent="0.35">
      <c r="B187" s="107">
        <v>43101</v>
      </c>
      <c r="C187" s="493">
        <v>540.10000000000014</v>
      </c>
      <c r="D187" s="670">
        <v>214.393</v>
      </c>
      <c r="E187" s="670">
        <v>16.372</v>
      </c>
      <c r="F187" s="670">
        <v>11.129</v>
      </c>
      <c r="G187" s="670">
        <v>71.918000000000006</v>
      </c>
      <c r="H187" s="670">
        <v>15.776</v>
      </c>
      <c r="I187" s="670">
        <v>118.50499999999998</v>
      </c>
      <c r="J187" s="670">
        <v>13.497</v>
      </c>
      <c r="K187" s="670">
        <v>2.089</v>
      </c>
      <c r="L187" s="670">
        <v>3.661</v>
      </c>
      <c r="M187" s="670">
        <v>3.875</v>
      </c>
      <c r="N187" s="670">
        <v>4.2039999999999997</v>
      </c>
      <c r="O187" s="670">
        <v>64.681000000000068</v>
      </c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</row>
    <row r="188" spans="2:85" s="17" customFormat="1" ht="35.1" hidden="1" customHeight="1" x14ac:dyDescent="0.35">
      <c r="B188" s="108">
        <v>43132</v>
      </c>
      <c r="C188" s="495">
        <v>504.50000000000006</v>
      </c>
      <c r="D188" s="671">
        <v>205.10900000000001</v>
      </c>
      <c r="E188" s="671">
        <v>24.962</v>
      </c>
      <c r="F188" s="671">
        <v>11.034000000000001</v>
      </c>
      <c r="G188" s="671">
        <v>57.551000000000002</v>
      </c>
      <c r="H188" s="671">
        <v>24.443999999999999</v>
      </c>
      <c r="I188" s="671">
        <v>82.009000000000015</v>
      </c>
      <c r="J188" s="671">
        <v>12.217000000000001</v>
      </c>
      <c r="K188" s="671">
        <v>1.6839999999999999</v>
      </c>
      <c r="L188" s="671">
        <v>4.5039999999999996</v>
      </c>
      <c r="M188" s="671">
        <v>3.988</v>
      </c>
      <c r="N188" s="671">
        <v>3.9740000000000002</v>
      </c>
      <c r="O188" s="671">
        <v>73.023999999999987</v>
      </c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</row>
    <row r="189" spans="2:85" s="17" customFormat="1" ht="35.1" hidden="1" customHeight="1" x14ac:dyDescent="0.35">
      <c r="B189" s="107">
        <v>43160</v>
      </c>
      <c r="C189" s="493">
        <v>683</v>
      </c>
      <c r="D189" s="670">
        <v>225.11500000000001</v>
      </c>
      <c r="E189" s="670">
        <v>34.607999999999997</v>
      </c>
      <c r="F189" s="670">
        <v>12.087</v>
      </c>
      <c r="G189" s="670">
        <v>118.93899999999999</v>
      </c>
      <c r="H189" s="670">
        <v>18.361000000000001</v>
      </c>
      <c r="I189" s="670">
        <v>116.50500000000001</v>
      </c>
      <c r="J189" s="670">
        <v>22.920999999999999</v>
      </c>
      <c r="K189" s="670">
        <v>3.1579999999999999</v>
      </c>
      <c r="L189" s="670">
        <v>7.5110000000000001</v>
      </c>
      <c r="M189" s="670">
        <v>7.077</v>
      </c>
      <c r="N189" s="670">
        <v>12.881</v>
      </c>
      <c r="O189" s="670">
        <v>103.83700000000002</v>
      </c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</row>
    <row r="190" spans="2:85" s="17" customFormat="1" ht="35.1" hidden="1" customHeight="1" x14ac:dyDescent="0.35">
      <c r="B190" s="108">
        <v>43191</v>
      </c>
      <c r="C190" s="495">
        <v>642.10000000000025</v>
      </c>
      <c r="D190" s="671">
        <v>216.27699999999999</v>
      </c>
      <c r="E190" s="671">
        <v>22.9</v>
      </c>
      <c r="F190" s="671">
        <v>11.561</v>
      </c>
      <c r="G190" s="671">
        <v>74.986000000000004</v>
      </c>
      <c r="H190" s="671">
        <v>17.614999999999998</v>
      </c>
      <c r="I190" s="671">
        <v>117.83799999999997</v>
      </c>
      <c r="J190" s="671">
        <v>22.488</v>
      </c>
      <c r="K190" s="671">
        <v>3.202</v>
      </c>
      <c r="L190" s="671">
        <v>12.569000000000001</v>
      </c>
      <c r="M190" s="671">
        <v>4.5229999999999997</v>
      </c>
      <c r="N190" s="671">
        <v>10.996</v>
      </c>
      <c r="O190" s="671">
        <v>127.14500000000021</v>
      </c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</row>
    <row r="191" spans="2:85" s="17" customFormat="1" ht="35.1" hidden="1" customHeight="1" x14ac:dyDescent="0.35">
      <c r="B191" s="107">
        <v>43221</v>
      </c>
      <c r="C191" s="493">
        <v>506.30000000000007</v>
      </c>
      <c r="D191" s="670">
        <v>195.74299999999999</v>
      </c>
      <c r="E191" s="670">
        <v>16.597999999999999</v>
      </c>
      <c r="F191" s="670">
        <v>10.234</v>
      </c>
      <c r="G191" s="670">
        <v>53.109000000000002</v>
      </c>
      <c r="H191" s="670">
        <v>16.41</v>
      </c>
      <c r="I191" s="670">
        <v>81.149000000000001</v>
      </c>
      <c r="J191" s="670">
        <v>19.766999999999999</v>
      </c>
      <c r="K191" s="670">
        <v>1.8009999999999999</v>
      </c>
      <c r="L191" s="670">
        <v>6.9089999999999998</v>
      </c>
      <c r="M191" s="670">
        <v>3.379</v>
      </c>
      <c r="N191" s="670">
        <v>5.3730000000000002</v>
      </c>
      <c r="O191" s="670">
        <v>95.828000000000031</v>
      </c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</row>
    <row r="192" spans="2:85" s="17" customFormat="1" ht="35.1" hidden="1" customHeight="1" x14ac:dyDescent="0.35">
      <c r="B192" s="108">
        <v>43252</v>
      </c>
      <c r="C192" s="495">
        <v>682.79999999999973</v>
      </c>
      <c r="D192" s="671">
        <v>327.59800000000001</v>
      </c>
      <c r="E192" s="671">
        <v>20.661999999999999</v>
      </c>
      <c r="F192" s="671">
        <v>13.708</v>
      </c>
      <c r="G192" s="671">
        <v>78.772999999999996</v>
      </c>
      <c r="H192" s="671">
        <v>20.402999999999999</v>
      </c>
      <c r="I192" s="671">
        <v>112.45400000000001</v>
      </c>
      <c r="J192" s="671">
        <v>24.018000000000001</v>
      </c>
      <c r="K192" s="671">
        <v>2.153</v>
      </c>
      <c r="L192" s="671">
        <v>4.7430000000000003</v>
      </c>
      <c r="M192" s="671">
        <v>3.3820000000000001</v>
      </c>
      <c r="N192" s="671">
        <v>3.6379999999999999</v>
      </c>
      <c r="O192" s="671">
        <v>71.267999999999745</v>
      </c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</row>
    <row r="193" spans="2:85" s="17" customFormat="1" ht="35.1" hidden="1" customHeight="1" x14ac:dyDescent="0.35">
      <c r="B193" s="107">
        <v>43282</v>
      </c>
      <c r="C193" s="493">
        <v>811.40000000000009</v>
      </c>
      <c r="D193" s="670">
        <v>351.911</v>
      </c>
      <c r="E193" s="670">
        <v>28.756</v>
      </c>
      <c r="F193" s="670">
        <v>15.682</v>
      </c>
      <c r="G193" s="670">
        <v>130.57</v>
      </c>
      <c r="H193" s="670">
        <v>26.917000000000002</v>
      </c>
      <c r="I193" s="670">
        <v>140.07500000000002</v>
      </c>
      <c r="J193" s="670">
        <v>20.951000000000001</v>
      </c>
      <c r="K193" s="670">
        <v>2.3149999999999999</v>
      </c>
      <c r="L193" s="670">
        <v>5.3239999999999998</v>
      </c>
      <c r="M193" s="670">
        <v>1.458</v>
      </c>
      <c r="N193" s="670">
        <v>4.6710000000000003</v>
      </c>
      <c r="O193" s="670">
        <v>82.769999999999811</v>
      </c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</row>
    <row r="194" spans="2:85" s="17" customFormat="1" ht="35.1" hidden="1" customHeight="1" x14ac:dyDescent="0.35">
      <c r="B194" s="108">
        <v>43313</v>
      </c>
      <c r="C194" s="495">
        <v>818.59999999999991</v>
      </c>
      <c r="D194" s="671">
        <v>355.62200000000001</v>
      </c>
      <c r="E194" s="671">
        <v>46.869</v>
      </c>
      <c r="F194" s="671">
        <v>13.884</v>
      </c>
      <c r="G194" s="671">
        <v>113.824</v>
      </c>
      <c r="H194" s="671">
        <v>25.416</v>
      </c>
      <c r="I194" s="671">
        <v>146.40699999999995</v>
      </c>
      <c r="J194" s="671">
        <v>16.835999999999999</v>
      </c>
      <c r="K194" s="671">
        <v>1.8080000000000001</v>
      </c>
      <c r="L194" s="671">
        <v>5.7889999999999997</v>
      </c>
      <c r="M194" s="671">
        <v>0.86599999999999999</v>
      </c>
      <c r="N194" s="671">
        <v>3.976</v>
      </c>
      <c r="O194" s="671">
        <v>87.303000000000054</v>
      </c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</row>
    <row r="195" spans="2:85" s="17" customFormat="1" ht="35.1" hidden="1" customHeight="1" x14ac:dyDescent="0.35">
      <c r="B195" s="107">
        <v>43344</v>
      </c>
      <c r="C195" s="493">
        <v>545.95500000000004</v>
      </c>
      <c r="D195" s="670">
        <v>202.49100000000001</v>
      </c>
      <c r="E195" s="670">
        <v>30.145</v>
      </c>
      <c r="F195" s="670">
        <v>13.340999999999999</v>
      </c>
      <c r="G195" s="670">
        <v>63.65</v>
      </c>
      <c r="H195" s="670">
        <v>20.318999999999999</v>
      </c>
      <c r="I195" s="670">
        <v>93.77600000000001</v>
      </c>
      <c r="J195" s="670">
        <v>13.737</v>
      </c>
      <c r="K195" s="670">
        <v>1.73</v>
      </c>
      <c r="L195" s="670">
        <v>7.57</v>
      </c>
      <c r="M195" s="670">
        <v>2.149</v>
      </c>
      <c r="N195" s="670">
        <v>5.3540000000000001</v>
      </c>
      <c r="O195" s="670">
        <v>91.692999999999955</v>
      </c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</row>
    <row r="196" spans="2:85" s="17" customFormat="1" ht="35.1" hidden="1" customHeight="1" x14ac:dyDescent="0.35">
      <c r="B196" s="108">
        <v>43374</v>
      </c>
      <c r="C196" s="495">
        <v>572.39999999999986</v>
      </c>
      <c r="D196" s="671">
        <v>196.941</v>
      </c>
      <c r="E196" s="671">
        <v>21.84</v>
      </c>
      <c r="F196" s="671">
        <v>13.590999999999999</v>
      </c>
      <c r="G196" s="671">
        <v>59.381</v>
      </c>
      <c r="H196" s="671">
        <v>21.867999999999999</v>
      </c>
      <c r="I196" s="671">
        <v>85.52</v>
      </c>
      <c r="J196" s="671">
        <v>24.683</v>
      </c>
      <c r="K196" s="671">
        <v>1.724</v>
      </c>
      <c r="L196" s="671">
        <v>9.9809999999999999</v>
      </c>
      <c r="M196" s="671">
        <v>4.3920000000000003</v>
      </c>
      <c r="N196" s="671">
        <v>12.28</v>
      </c>
      <c r="O196" s="671">
        <v>120.19899999999993</v>
      </c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</row>
    <row r="197" spans="2:85" s="17" customFormat="1" ht="35.1" hidden="1" customHeight="1" x14ac:dyDescent="0.35">
      <c r="B197" s="107">
        <v>43405</v>
      </c>
      <c r="C197" s="493">
        <v>573.60000000000014</v>
      </c>
      <c r="D197" s="670">
        <v>203.452</v>
      </c>
      <c r="E197" s="670">
        <v>20.683</v>
      </c>
      <c r="F197" s="670">
        <v>20.596</v>
      </c>
      <c r="G197" s="670">
        <v>49.738999999999997</v>
      </c>
      <c r="H197" s="670">
        <v>16.57</v>
      </c>
      <c r="I197" s="670">
        <v>78.611999999999995</v>
      </c>
      <c r="J197" s="670">
        <v>23.134</v>
      </c>
      <c r="K197" s="670">
        <v>1.653</v>
      </c>
      <c r="L197" s="670">
        <v>10.606</v>
      </c>
      <c r="M197" s="670">
        <v>5.6340000000000003</v>
      </c>
      <c r="N197" s="670">
        <v>15.997</v>
      </c>
      <c r="O197" s="670">
        <v>126.92400000000011</v>
      </c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</row>
    <row r="198" spans="2:85" s="17" customFormat="1" ht="35.1" hidden="1" customHeight="1" x14ac:dyDescent="0.35">
      <c r="B198" s="108">
        <v>43435</v>
      </c>
      <c r="C198" s="495">
        <v>577.5</v>
      </c>
      <c r="D198" s="671">
        <v>226.958</v>
      </c>
      <c r="E198" s="671">
        <v>18.902999999999999</v>
      </c>
      <c r="F198" s="671">
        <v>26.495000000000001</v>
      </c>
      <c r="G198" s="671">
        <v>64.168999999999997</v>
      </c>
      <c r="H198" s="671">
        <v>17.841000000000001</v>
      </c>
      <c r="I198" s="671">
        <v>79.791999999999973</v>
      </c>
      <c r="J198" s="671">
        <v>17.111000000000001</v>
      </c>
      <c r="K198" s="671">
        <v>1.6579999999999999</v>
      </c>
      <c r="L198" s="671">
        <v>5.5789999999999997</v>
      </c>
      <c r="M198" s="671">
        <v>4.2910000000000004</v>
      </c>
      <c r="N198" s="671">
        <v>5.5090000000000003</v>
      </c>
      <c r="O198" s="671">
        <v>109.19399999999999</v>
      </c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</row>
    <row r="199" spans="2:85" s="106" customFormat="1" ht="35.1" hidden="1" customHeight="1" x14ac:dyDescent="0.35">
      <c r="B199" s="105">
        <v>2019</v>
      </c>
      <c r="C199" s="494"/>
      <c r="D199" s="669"/>
      <c r="E199" s="669"/>
      <c r="F199" s="669"/>
      <c r="G199" s="669"/>
      <c r="H199" s="669"/>
      <c r="I199" s="669"/>
      <c r="J199" s="669"/>
      <c r="K199" s="669"/>
      <c r="L199" s="669"/>
      <c r="M199" s="669"/>
      <c r="N199" s="669"/>
      <c r="O199" s="66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</row>
    <row r="200" spans="2:85" s="17" customFormat="1" ht="35.1" hidden="1" customHeight="1" x14ac:dyDescent="0.35">
      <c r="B200" s="107">
        <v>43466</v>
      </c>
      <c r="C200" s="493">
        <v>598.59900000000016</v>
      </c>
      <c r="D200" s="670">
        <v>254.45400000000001</v>
      </c>
      <c r="E200" s="670">
        <v>16.925999999999998</v>
      </c>
      <c r="F200" s="670">
        <v>27.552</v>
      </c>
      <c r="G200" s="670">
        <v>57.246000000000002</v>
      </c>
      <c r="H200" s="670">
        <v>16.236999999999998</v>
      </c>
      <c r="I200" s="670">
        <v>109.72500000000001</v>
      </c>
      <c r="J200" s="670">
        <v>15.436</v>
      </c>
      <c r="K200" s="670">
        <v>2.1829999999999998</v>
      </c>
      <c r="L200" s="670">
        <v>5.3239999999999998</v>
      </c>
      <c r="M200" s="670">
        <v>3.742</v>
      </c>
      <c r="N200" s="670">
        <v>4.093</v>
      </c>
      <c r="O200" s="670">
        <v>85.681000000000097</v>
      </c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</row>
    <row r="201" spans="2:85" s="17" customFormat="1" ht="35.1" hidden="1" customHeight="1" x14ac:dyDescent="0.35">
      <c r="B201" s="108">
        <v>43497</v>
      </c>
      <c r="C201" s="495">
        <v>585.56799999999998</v>
      </c>
      <c r="D201" s="671">
        <v>244.34899999999999</v>
      </c>
      <c r="E201" s="671">
        <v>23.875</v>
      </c>
      <c r="F201" s="671">
        <v>27.794</v>
      </c>
      <c r="G201" s="671">
        <v>47.17</v>
      </c>
      <c r="H201" s="671">
        <v>29.812999999999999</v>
      </c>
      <c r="I201" s="671">
        <v>76.533999999999992</v>
      </c>
      <c r="J201" s="671">
        <v>16.718</v>
      </c>
      <c r="K201" s="671">
        <v>1.7589999999999999</v>
      </c>
      <c r="L201" s="671">
        <v>6.6980000000000004</v>
      </c>
      <c r="M201" s="671">
        <v>5.1159999999999997</v>
      </c>
      <c r="N201" s="671">
        <v>5.649</v>
      </c>
      <c r="O201" s="671">
        <v>100.093</v>
      </c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</row>
    <row r="202" spans="2:85" s="17" customFormat="1" ht="35.1" hidden="1" customHeight="1" x14ac:dyDescent="0.35">
      <c r="B202" s="107">
        <v>43525</v>
      </c>
      <c r="C202" s="493">
        <v>664.90900000000011</v>
      </c>
      <c r="D202" s="670">
        <v>232.49700000000001</v>
      </c>
      <c r="E202" s="670">
        <v>31.097000000000001</v>
      </c>
      <c r="F202" s="670">
        <v>26</v>
      </c>
      <c r="G202" s="670">
        <v>64.337000000000003</v>
      </c>
      <c r="H202" s="670">
        <v>20.396000000000001</v>
      </c>
      <c r="I202" s="670">
        <v>99.824999999999989</v>
      </c>
      <c r="J202" s="670">
        <v>26.396999999999998</v>
      </c>
      <c r="K202" s="670">
        <v>2.2669999999999999</v>
      </c>
      <c r="L202" s="670">
        <v>8.5790000000000006</v>
      </c>
      <c r="M202" s="670">
        <v>6.8150000000000004</v>
      </c>
      <c r="N202" s="670">
        <v>12.247999999999999</v>
      </c>
      <c r="O202" s="670">
        <v>134.45100000000002</v>
      </c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</row>
    <row r="203" spans="2:85" s="17" customFormat="1" ht="35.1" hidden="1" customHeight="1" x14ac:dyDescent="0.35">
      <c r="B203" s="108">
        <v>43556</v>
      </c>
      <c r="C203" s="495">
        <v>751.0329999999999</v>
      </c>
      <c r="D203" s="671">
        <v>262.30799999999999</v>
      </c>
      <c r="E203" s="671">
        <v>19.282</v>
      </c>
      <c r="F203" s="671">
        <v>29.385999999999999</v>
      </c>
      <c r="G203" s="671">
        <v>74.396000000000001</v>
      </c>
      <c r="H203" s="671">
        <v>20.317</v>
      </c>
      <c r="I203" s="671">
        <v>125.92100000000001</v>
      </c>
      <c r="J203" s="671">
        <v>25.228999999999999</v>
      </c>
      <c r="K203" s="671">
        <v>3.24</v>
      </c>
      <c r="L203" s="671">
        <v>15.548</v>
      </c>
      <c r="M203" s="671">
        <v>2.5950000000000002</v>
      </c>
      <c r="N203" s="671">
        <v>17.600000000000001</v>
      </c>
      <c r="O203" s="671">
        <v>155.21099999999984</v>
      </c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</row>
    <row r="204" spans="2:85" s="17" customFormat="1" ht="35.1" hidden="1" customHeight="1" x14ac:dyDescent="0.35">
      <c r="B204" s="107">
        <v>43586</v>
      </c>
      <c r="C204" s="493">
        <v>586.71799999999985</v>
      </c>
      <c r="D204" s="670">
        <v>256.07499999999999</v>
      </c>
      <c r="E204" s="670">
        <v>12.427</v>
      </c>
      <c r="F204" s="670">
        <v>34.430999999999997</v>
      </c>
      <c r="G204" s="670">
        <v>44.558</v>
      </c>
      <c r="H204" s="670">
        <v>25.443999999999999</v>
      </c>
      <c r="I204" s="670">
        <v>66.893000000000001</v>
      </c>
      <c r="J204" s="670">
        <v>22.001999999999999</v>
      </c>
      <c r="K204" s="670">
        <v>1.7030000000000001</v>
      </c>
      <c r="L204" s="670">
        <v>6.6550000000000002</v>
      </c>
      <c r="M204" s="670">
        <v>2.82</v>
      </c>
      <c r="N204" s="670">
        <v>5.431</v>
      </c>
      <c r="O204" s="670">
        <v>108.27899999999994</v>
      </c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</row>
    <row r="205" spans="2:85" s="17" customFormat="1" ht="35.1" hidden="1" customHeight="1" x14ac:dyDescent="0.35">
      <c r="B205" s="108">
        <v>43617</v>
      </c>
      <c r="C205" s="495">
        <v>819.78800000000001</v>
      </c>
      <c r="D205" s="671">
        <v>341.14299999999997</v>
      </c>
      <c r="E205" s="671">
        <v>22.995000000000001</v>
      </c>
      <c r="F205" s="671">
        <v>43.375</v>
      </c>
      <c r="G205" s="671">
        <v>111.17400000000001</v>
      </c>
      <c r="H205" s="671">
        <v>32.372</v>
      </c>
      <c r="I205" s="671">
        <v>128.45199999999997</v>
      </c>
      <c r="J205" s="671">
        <v>27.463999999999999</v>
      </c>
      <c r="K205" s="671">
        <v>2.6539999999999999</v>
      </c>
      <c r="L205" s="671">
        <v>5.8070000000000004</v>
      </c>
      <c r="M205" s="671">
        <v>2.9350000000000001</v>
      </c>
      <c r="N205" s="671">
        <v>5.0199999999999996</v>
      </c>
      <c r="O205" s="671">
        <v>96.397000000000219</v>
      </c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</row>
    <row r="206" spans="2:85" s="17" customFormat="1" ht="35.1" hidden="1" customHeight="1" x14ac:dyDescent="0.35">
      <c r="B206" s="107">
        <v>43647</v>
      </c>
      <c r="C206" s="493">
        <v>949.85600000000022</v>
      </c>
      <c r="D206" s="670">
        <v>417.01799999999997</v>
      </c>
      <c r="E206" s="670">
        <v>32.409999999999997</v>
      </c>
      <c r="F206" s="670">
        <v>51.54</v>
      </c>
      <c r="G206" s="670">
        <v>134.66499999999999</v>
      </c>
      <c r="H206" s="670">
        <v>26.856000000000002</v>
      </c>
      <c r="I206" s="670">
        <v>154.96200000000002</v>
      </c>
      <c r="J206" s="670">
        <v>23.553999999999998</v>
      </c>
      <c r="K206" s="670">
        <v>2.52</v>
      </c>
      <c r="L206" s="670">
        <v>6.1429999999999998</v>
      </c>
      <c r="M206" s="670">
        <v>1.5640000000000001</v>
      </c>
      <c r="N206" s="670">
        <v>5.3959999999999999</v>
      </c>
      <c r="O206" s="670">
        <v>93.228000000000236</v>
      </c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</row>
    <row r="207" spans="2:85" s="17" customFormat="1" ht="35.1" hidden="1" customHeight="1" x14ac:dyDescent="0.35">
      <c r="B207" s="108">
        <v>43678</v>
      </c>
      <c r="C207" s="495">
        <v>955.96500000000003</v>
      </c>
      <c r="D207" s="671">
        <v>403.79300000000001</v>
      </c>
      <c r="E207" s="671">
        <v>41.070999999999998</v>
      </c>
      <c r="F207" s="671">
        <v>64.423000000000002</v>
      </c>
      <c r="G207" s="671">
        <v>115.361</v>
      </c>
      <c r="H207" s="671">
        <v>27.434000000000001</v>
      </c>
      <c r="I207" s="671">
        <v>159.76300000000001</v>
      </c>
      <c r="J207" s="671">
        <v>18.529</v>
      </c>
      <c r="K207" s="671">
        <v>1.992</v>
      </c>
      <c r="L207" s="671">
        <v>6.2670000000000003</v>
      </c>
      <c r="M207" s="671">
        <v>1.1100000000000001</v>
      </c>
      <c r="N207" s="671">
        <v>5.0609999999999999</v>
      </c>
      <c r="O207" s="671">
        <v>111.16099999999994</v>
      </c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</row>
    <row r="208" spans="2:85" s="17" customFormat="1" ht="35.1" hidden="1" customHeight="1" x14ac:dyDescent="0.35">
      <c r="B208" s="107">
        <v>43709</v>
      </c>
      <c r="C208" s="493">
        <v>650.99900000000002</v>
      </c>
      <c r="D208" s="670">
        <v>229.76499999999999</v>
      </c>
      <c r="E208" s="670">
        <v>23.558</v>
      </c>
      <c r="F208" s="670">
        <v>44.462000000000003</v>
      </c>
      <c r="G208" s="670">
        <v>69.471999999999994</v>
      </c>
      <c r="H208" s="670">
        <v>23.632000000000001</v>
      </c>
      <c r="I208" s="670">
        <v>99.363000000000028</v>
      </c>
      <c r="J208" s="670">
        <v>20.573</v>
      </c>
      <c r="K208" s="670">
        <v>2.0230000000000001</v>
      </c>
      <c r="L208" s="670">
        <v>7.3010000000000002</v>
      </c>
      <c r="M208" s="670">
        <v>3.302</v>
      </c>
      <c r="N208" s="670">
        <v>7.4740000000000002</v>
      </c>
      <c r="O208" s="670">
        <v>120.0739999999999</v>
      </c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</row>
    <row r="209" spans="2:85" s="17" customFormat="1" ht="35.1" hidden="1" customHeight="1" x14ac:dyDescent="0.35">
      <c r="B209" s="108">
        <v>43739</v>
      </c>
      <c r="C209" s="495">
        <v>661.92999999999984</v>
      </c>
      <c r="D209" s="671">
        <v>212.227</v>
      </c>
      <c r="E209" s="671">
        <v>19.346</v>
      </c>
      <c r="F209" s="671">
        <v>33.100999999999999</v>
      </c>
      <c r="G209" s="671">
        <v>62.962000000000003</v>
      </c>
      <c r="H209" s="671">
        <v>22.882000000000001</v>
      </c>
      <c r="I209" s="671">
        <v>95.449000000000012</v>
      </c>
      <c r="J209" s="671">
        <v>23.88</v>
      </c>
      <c r="K209" s="671">
        <v>2.2989999999999999</v>
      </c>
      <c r="L209" s="671">
        <v>10.853999999999999</v>
      </c>
      <c r="M209" s="671">
        <v>3.5910000000000002</v>
      </c>
      <c r="N209" s="671">
        <v>16.827999999999999</v>
      </c>
      <c r="O209" s="671">
        <v>158.51099999999994</v>
      </c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</row>
    <row r="210" spans="2:85" s="17" customFormat="1" ht="35.1" hidden="1" customHeight="1" x14ac:dyDescent="0.35">
      <c r="B210" s="107">
        <v>43770</v>
      </c>
      <c r="C210" s="493">
        <v>620.30299999999988</v>
      </c>
      <c r="D210" s="670">
        <v>194.75200000000001</v>
      </c>
      <c r="E210" s="670">
        <v>15.571999999999999</v>
      </c>
      <c r="F210" s="670">
        <v>29.93</v>
      </c>
      <c r="G210" s="670">
        <v>55.097999999999999</v>
      </c>
      <c r="H210" s="670">
        <v>20.021999999999998</v>
      </c>
      <c r="I210" s="670">
        <v>85.318999999999988</v>
      </c>
      <c r="J210" s="670">
        <v>28.533999999999999</v>
      </c>
      <c r="K210" s="670">
        <v>2.0920000000000001</v>
      </c>
      <c r="L210" s="670">
        <v>11.683</v>
      </c>
      <c r="M210" s="670">
        <v>5.5730000000000004</v>
      </c>
      <c r="N210" s="670">
        <v>16.872</v>
      </c>
      <c r="O210" s="670">
        <v>154.85599999999999</v>
      </c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</row>
    <row r="211" spans="2:85" s="17" customFormat="1" ht="35.1" hidden="1" customHeight="1" x14ac:dyDescent="0.35">
      <c r="B211" s="108">
        <v>43800</v>
      </c>
      <c r="C211" s="495">
        <v>628.72199999999998</v>
      </c>
      <c r="D211" s="671">
        <v>222.416</v>
      </c>
      <c r="E211" s="671">
        <v>14.273</v>
      </c>
      <c r="F211" s="671">
        <v>33.040999999999997</v>
      </c>
      <c r="G211" s="671">
        <v>65.912000000000006</v>
      </c>
      <c r="H211" s="671">
        <v>20.779</v>
      </c>
      <c r="I211" s="671">
        <v>101.91900000000001</v>
      </c>
      <c r="J211" s="671">
        <v>20.341000000000001</v>
      </c>
      <c r="K211" s="671">
        <v>2.032</v>
      </c>
      <c r="L211" s="671">
        <v>6.891</v>
      </c>
      <c r="M211" s="671">
        <v>7.266</v>
      </c>
      <c r="N211" s="671">
        <v>6.3029999999999999</v>
      </c>
      <c r="O211" s="671">
        <v>127.54899999999998</v>
      </c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</row>
    <row r="212" spans="2:85" s="106" customFormat="1" ht="35.1" hidden="1" customHeight="1" x14ac:dyDescent="0.35">
      <c r="B212" s="105">
        <v>2020</v>
      </c>
      <c r="C212" s="494"/>
      <c r="D212" s="669"/>
      <c r="E212" s="669"/>
      <c r="F212" s="669"/>
      <c r="G212" s="669"/>
      <c r="H212" s="669"/>
      <c r="I212" s="669"/>
      <c r="J212" s="669"/>
      <c r="K212" s="669"/>
      <c r="L212" s="669"/>
      <c r="M212" s="669"/>
      <c r="N212" s="669"/>
      <c r="O212" s="669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</row>
    <row r="213" spans="2:85" s="17" customFormat="1" ht="35.1" hidden="1" customHeight="1" x14ac:dyDescent="0.35">
      <c r="B213" s="107">
        <v>43831</v>
      </c>
      <c r="C213" s="493">
        <v>663.92999999999984</v>
      </c>
      <c r="D213" s="670">
        <v>247.95599999999999</v>
      </c>
      <c r="E213" s="670">
        <v>14.413</v>
      </c>
      <c r="F213" s="670">
        <v>36.951000000000001</v>
      </c>
      <c r="G213" s="670">
        <v>95.968000000000004</v>
      </c>
      <c r="H213" s="670">
        <v>21.245999999999999</v>
      </c>
      <c r="I213" s="670">
        <v>120.53599999999999</v>
      </c>
      <c r="J213" s="670">
        <v>17.068999999999999</v>
      </c>
      <c r="K213" s="670">
        <v>3.2519999999999998</v>
      </c>
      <c r="L213" s="670">
        <v>5.8070000000000004</v>
      </c>
      <c r="M213" s="670">
        <v>4.16</v>
      </c>
      <c r="N213" s="670">
        <v>4.5910000000000002</v>
      </c>
      <c r="O213" s="670">
        <v>91.981000000000023</v>
      </c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</row>
    <row r="214" spans="2:85" s="17" customFormat="1" ht="35.1" hidden="1" customHeight="1" x14ac:dyDescent="0.35">
      <c r="B214" s="108">
        <v>43862</v>
      </c>
      <c r="C214" s="495">
        <v>617.93200000000002</v>
      </c>
      <c r="D214" s="671">
        <v>239.52600000000001</v>
      </c>
      <c r="E214" s="671">
        <v>21.890999999999998</v>
      </c>
      <c r="F214" s="671">
        <v>30.204000000000001</v>
      </c>
      <c r="G214" s="671">
        <v>68.293999999999997</v>
      </c>
      <c r="H214" s="671">
        <v>29.893000000000001</v>
      </c>
      <c r="I214" s="671">
        <v>86.084000000000017</v>
      </c>
      <c r="J214" s="671">
        <v>17.777999999999999</v>
      </c>
      <c r="K214" s="671">
        <v>2.3410000000000002</v>
      </c>
      <c r="L214" s="671">
        <v>7.6959999999999997</v>
      </c>
      <c r="M214" s="671">
        <v>7.8970000000000002</v>
      </c>
      <c r="N214" s="671">
        <v>7.0880000000000001</v>
      </c>
      <c r="O214" s="671">
        <v>99.239999999999981</v>
      </c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</row>
    <row r="215" spans="2:85" s="17" customFormat="1" ht="35.1" hidden="1" customHeight="1" x14ac:dyDescent="0.35">
      <c r="B215" s="107">
        <v>43891</v>
      </c>
      <c r="C215" s="493">
        <v>233.65600000000006</v>
      </c>
      <c r="D215" s="670">
        <v>91.703000000000003</v>
      </c>
      <c r="E215" s="670">
        <v>15.66</v>
      </c>
      <c r="F215" s="670">
        <v>14.035</v>
      </c>
      <c r="G215" s="670">
        <v>24.949000000000002</v>
      </c>
      <c r="H215" s="670">
        <v>10.794</v>
      </c>
      <c r="I215" s="670">
        <v>26.789000000000012</v>
      </c>
      <c r="J215" s="670">
        <v>6.923</v>
      </c>
      <c r="K215" s="670">
        <v>0.872</v>
      </c>
      <c r="L215" s="670">
        <v>3.4009999999999998</v>
      </c>
      <c r="M215" s="670">
        <v>2.5590000000000002</v>
      </c>
      <c r="N215" s="670">
        <v>3.04</v>
      </c>
      <c r="O215" s="670">
        <v>32.931000000000004</v>
      </c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</row>
    <row r="216" spans="2:85" s="17" customFormat="1" ht="35.1" hidden="1" customHeight="1" x14ac:dyDescent="0.35">
      <c r="B216" s="108">
        <v>43922</v>
      </c>
      <c r="C216" s="495">
        <v>0</v>
      </c>
      <c r="D216" s="671">
        <v>0</v>
      </c>
      <c r="E216" s="671">
        <v>0</v>
      </c>
      <c r="F216" s="671">
        <v>0</v>
      </c>
      <c r="G216" s="671">
        <v>0</v>
      </c>
      <c r="H216" s="671">
        <v>0</v>
      </c>
      <c r="I216" s="671">
        <v>0</v>
      </c>
      <c r="J216" s="671">
        <v>0</v>
      </c>
      <c r="K216" s="671">
        <v>0</v>
      </c>
      <c r="L216" s="671">
        <v>0</v>
      </c>
      <c r="M216" s="671">
        <v>0</v>
      </c>
      <c r="N216" s="671">
        <v>0</v>
      </c>
      <c r="O216" s="671">
        <v>0</v>
      </c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</row>
    <row r="217" spans="2:85" s="17" customFormat="1" ht="35.1" hidden="1" customHeight="1" x14ac:dyDescent="0.35">
      <c r="B217" s="107">
        <v>43952</v>
      </c>
      <c r="C217" s="493">
        <v>0</v>
      </c>
      <c r="D217" s="670">
        <v>0</v>
      </c>
      <c r="E217" s="670">
        <v>0</v>
      </c>
      <c r="F217" s="670">
        <v>0</v>
      </c>
      <c r="G217" s="670">
        <v>0</v>
      </c>
      <c r="H217" s="670">
        <v>0</v>
      </c>
      <c r="I217" s="670">
        <v>0</v>
      </c>
      <c r="J217" s="670">
        <v>0</v>
      </c>
      <c r="K217" s="670">
        <v>0</v>
      </c>
      <c r="L217" s="670">
        <v>0</v>
      </c>
      <c r="M217" s="670">
        <v>0</v>
      </c>
      <c r="N217" s="670">
        <v>0</v>
      </c>
      <c r="O217" s="670">
        <v>0</v>
      </c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</row>
    <row r="218" spans="2:85" s="17" customFormat="1" ht="35.1" hidden="1" customHeight="1" x14ac:dyDescent="0.35">
      <c r="B218" s="108">
        <v>43983</v>
      </c>
      <c r="C218" s="495">
        <v>33.767999999999994</v>
      </c>
      <c r="D218" s="671">
        <v>19.971</v>
      </c>
      <c r="E218" s="671">
        <v>3.8519999999999999</v>
      </c>
      <c r="F218" s="671">
        <v>1.7110000000000001</v>
      </c>
      <c r="G218" s="671">
        <v>0.45400000000000001</v>
      </c>
      <c r="H218" s="671">
        <v>0.217</v>
      </c>
      <c r="I218" s="671">
        <v>4.4489999999999998</v>
      </c>
      <c r="J218" s="671">
        <v>0.39100000000000001</v>
      </c>
      <c r="K218" s="671">
        <v>0.13</v>
      </c>
      <c r="L218" s="671">
        <v>7.1999999999999995E-2</v>
      </c>
      <c r="M218" s="671">
        <v>8.9999999999999993E-3</v>
      </c>
      <c r="N218" s="671">
        <v>0.158</v>
      </c>
      <c r="O218" s="671">
        <v>2.354000000000001</v>
      </c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</row>
    <row r="219" spans="2:85" s="17" customFormat="1" ht="35.1" hidden="1" customHeight="1" x14ac:dyDescent="0.35">
      <c r="B219" s="107">
        <v>44013</v>
      </c>
      <c r="C219" s="493">
        <v>29.518000000000001</v>
      </c>
      <c r="D219" s="670">
        <v>21.858000000000001</v>
      </c>
      <c r="E219" s="670">
        <v>0.19900000000000001</v>
      </c>
      <c r="F219" s="670">
        <v>2.028</v>
      </c>
      <c r="G219" s="670">
        <v>0.13100000000000001</v>
      </c>
      <c r="H219" s="670">
        <v>0.26200000000000001</v>
      </c>
      <c r="I219" s="670">
        <v>3.3080000000000003</v>
      </c>
      <c r="J219" s="670">
        <v>0.253</v>
      </c>
      <c r="K219" s="670">
        <v>2.1999999999999999E-2</v>
      </c>
      <c r="L219" s="670">
        <v>6.7000000000000004E-2</v>
      </c>
      <c r="M219" s="670">
        <v>8.9999999999999993E-3</v>
      </c>
      <c r="N219" s="670">
        <v>0.08</v>
      </c>
      <c r="O219" s="670">
        <v>1.3010000000000019</v>
      </c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</row>
    <row r="220" spans="2:85" s="17" customFormat="1" ht="35.1" hidden="1" customHeight="1" x14ac:dyDescent="0.35">
      <c r="B220" s="108">
        <v>44044</v>
      </c>
      <c r="C220" s="495">
        <v>30.274000000000001</v>
      </c>
      <c r="D220" s="671">
        <v>22.928999999999998</v>
      </c>
      <c r="E220" s="671">
        <v>0.19400000000000001</v>
      </c>
      <c r="F220" s="671">
        <v>1.1599999999999999</v>
      </c>
      <c r="G220" s="671">
        <v>0.124</v>
      </c>
      <c r="H220" s="671">
        <v>0.33</v>
      </c>
      <c r="I220" s="671">
        <v>2.6989999999999998</v>
      </c>
      <c r="J220" s="671">
        <v>0.42099999999999999</v>
      </c>
      <c r="K220" s="671">
        <v>3.7999999999999999E-2</v>
      </c>
      <c r="L220" s="671">
        <v>0.108</v>
      </c>
      <c r="M220" s="671">
        <v>8.9999999999999993E-3</v>
      </c>
      <c r="N220" s="671">
        <v>0.106</v>
      </c>
      <c r="O220" s="671">
        <v>2.1560000000000059</v>
      </c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</row>
    <row r="221" spans="2:85" s="17" customFormat="1" ht="35.1" hidden="1" customHeight="1" x14ac:dyDescent="0.35">
      <c r="B221" s="107">
        <v>44075</v>
      </c>
      <c r="C221" s="493">
        <v>45.500000000000007</v>
      </c>
      <c r="D221" s="670">
        <v>31.238</v>
      </c>
      <c r="E221" s="670">
        <v>1.514</v>
      </c>
      <c r="F221" s="670">
        <v>1.966</v>
      </c>
      <c r="G221" s="670">
        <v>0.24099999999999999</v>
      </c>
      <c r="H221" s="670">
        <v>0.96899999999999997</v>
      </c>
      <c r="I221" s="670">
        <v>5.4310000000000009</v>
      </c>
      <c r="J221" s="670">
        <v>0.59899999999999998</v>
      </c>
      <c r="K221" s="670">
        <v>0.251</v>
      </c>
      <c r="L221" s="670">
        <v>0.17</v>
      </c>
      <c r="M221" s="670">
        <v>1.7999999999999999E-2</v>
      </c>
      <c r="N221" s="670">
        <v>0.3</v>
      </c>
      <c r="O221" s="670">
        <v>2.8030000000000044</v>
      </c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</row>
    <row r="222" spans="2:85" s="17" customFormat="1" ht="35.1" hidden="1" customHeight="1" x14ac:dyDescent="0.35">
      <c r="B222" s="108">
        <v>44105</v>
      </c>
      <c r="C222" s="495">
        <v>81.758999999999986</v>
      </c>
      <c r="D222" s="671">
        <v>44.606000000000002</v>
      </c>
      <c r="E222" s="671">
        <v>14.984999999999999</v>
      </c>
      <c r="F222" s="671">
        <v>3.94</v>
      </c>
      <c r="G222" s="671">
        <v>0.432</v>
      </c>
      <c r="H222" s="671">
        <v>3.254</v>
      </c>
      <c r="I222" s="671">
        <v>7.5719999999999992</v>
      </c>
      <c r="J222" s="671">
        <v>1.345</v>
      </c>
      <c r="K222" s="671">
        <v>0.25</v>
      </c>
      <c r="L222" s="671">
        <v>0.36099999999999999</v>
      </c>
      <c r="M222" s="671">
        <v>5.3999999999999999E-2</v>
      </c>
      <c r="N222" s="671">
        <v>0.44700000000000001</v>
      </c>
      <c r="O222" s="671">
        <v>4.5129999999999839</v>
      </c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</row>
    <row r="223" spans="2:85" s="17" customFormat="1" ht="35.1" hidden="1" customHeight="1" x14ac:dyDescent="0.35">
      <c r="B223" s="107">
        <v>44136</v>
      </c>
      <c r="C223" s="493">
        <v>79.821000000000012</v>
      </c>
      <c r="D223" s="670">
        <v>47.557000000000002</v>
      </c>
      <c r="E223" s="670">
        <v>9.0370000000000008</v>
      </c>
      <c r="F223" s="670">
        <v>4.3159999999999998</v>
      </c>
      <c r="G223" s="670">
        <v>0.48099999999999998</v>
      </c>
      <c r="H223" s="670">
        <v>4.3620000000000001</v>
      </c>
      <c r="I223" s="670">
        <v>7.5930000000000035</v>
      </c>
      <c r="J223" s="670">
        <v>1.026</v>
      </c>
      <c r="K223" s="670">
        <v>0.218</v>
      </c>
      <c r="L223" s="670">
        <v>0.30499999999999999</v>
      </c>
      <c r="M223" s="670">
        <v>2.1000000000000001E-2</v>
      </c>
      <c r="N223" s="670">
        <v>0.24199999999999999</v>
      </c>
      <c r="O223" s="670">
        <v>4.6629999999999932</v>
      </c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</row>
    <row r="224" spans="2:85" s="17" customFormat="1" ht="35.1" hidden="1" customHeight="1" x14ac:dyDescent="0.35">
      <c r="B224" s="108">
        <v>44166</v>
      </c>
      <c r="C224" s="495">
        <v>96.72</v>
      </c>
      <c r="D224" s="671">
        <v>56.076999999999998</v>
      </c>
      <c r="E224" s="671">
        <v>8.3059999999999992</v>
      </c>
      <c r="F224" s="671">
        <v>6.6719999999999997</v>
      </c>
      <c r="G224" s="671">
        <v>0.32700000000000001</v>
      </c>
      <c r="H224" s="671">
        <v>5.9640000000000004</v>
      </c>
      <c r="I224" s="671">
        <v>9.5669999999999984</v>
      </c>
      <c r="J224" s="671">
        <v>1.512</v>
      </c>
      <c r="K224" s="671">
        <v>0.31900000000000001</v>
      </c>
      <c r="L224" s="671">
        <v>0.35399999999999998</v>
      </c>
      <c r="M224" s="671">
        <v>4.3999999999999997E-2</v>
      </c>
      <c r="N224" s="671">
        <v>0.35799999999999998</v>
      </c>
      <c r="O224" s="671">
        <v>7.2200000000000131</v>
      </c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</row>
    <row r="225" spans="2:85" s="106" customFormat="1" ht="35.1" hidden="1" customHeight="1" x14ac:dyDescent="0.35">
      <c r="B225" s="105">
        <v>2021</v>
      </c>
      <c r="C225" s="494"/>
      <c r="D225" s="669"/>
      <c r="E225" s="669"/>
      <c r="F225" s="669"/>
      <c r="G225" s="669"/>
      <c r="H225" s="669"/>
      <c r="I225" s="669"/>
      <c r="J225" s="669"/>
      <c r="K225" s="669"/>
      <c r="L225" s="669"/>
      <c r="M225" s="669"/>
      <c r="N225" s="669"/>
      <c r="O225" s="669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</row>
    <row r="226" spans="2:85" s="17" customFormat="1" ht="35.1" hidden="1" customHeight="1" x14ac:dyDescent="0.35">
      <c r="B226" s="107">
        <v>44197</v>
      </c>
      <c r="C226" s="493">
        <v>107.83799999999999</v>
      </c>
      <c r="D226" s="670">
        <v>64.801000000000002</v>
      </c>
      <c r="E226" s="670">
        <v>7.0970000000000004</v>
      </c>
      <c r="F226" s="670">
        <v>5.5010000000000003</v>
      </c>
      <c r="G226" s="670">
        <v>0.437</v>
      </c>
      <c r="H226" s="670">
        <v>5.516</v>
      </c>
      <c r="I226" s="670">
        <v>11.275999999999996</v>
      </c>
      <c r="J226" s="670">
        <v>1.8580000000000001</v>
      </c>
      <c r="K226" s="670">
        <v>0.39</v>
      </c>
      <c r="L226" s="670">
        <v>0.38400000000000001</v>
      </c>
      <c r="M226" s="670">
        <v>6.9000000000000006E-2</v>
      </c>
      <c r="N226" s="670">
        <v>0.55800000000000005</v>
      </c>
      <c r="O226" s="670">
        <v>9.9509999999999792</v>
      </c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</row>
    <row r="227" spans="2:85" s="17" customFormat="1" ht="35.1" hidden="1" customHeight="1" x14ac:dyDescent="0.35">
      <c r="B227" s="108">
        <v>44228</v>
      </c>
      <c r="C227" s="495">
        <v>106.608</v>
      </c>
      <c r="D227" s="671">
        <v>60.255000000000003</v>
      </c>
      <c r="E227" s="671">
        <v>9.9600000000000009</v>
      </c>
      <c r="F227" s="671">
        <v>4.7519999999999998</v>
      </c>
      <c r="G227" s="671">
        <v>0.69099999999999995</v>
      </c>
      <c r="H227" s="671">
        <v>6.7169999999999996</v>
      </c>
      <c r="I227" s="671">
        <v>10.486000000000004</v>
      </c>
      <c r="J227" s="671">
        <v>1.631</v>
      </c>
      <c r="K227" s="671">
        <v>0.44600000000000001</v>
      </c>
      <c r="L227" s="671">
        <v>0.35799999999999998</v>
      </c>
      <c r="M227" s="671">
        <v>8.1000000000000003E-2</v>
      </c>
      <c r="N227" s="671">
        <v>0.52400000000000002</v>
      </c>
      <c r="O227" s="671">
        <v>10.707000000000001</v>
      </c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</row>
    <row r="228" spans="2:85" s="17" customFormat="1" ht="35.1" hidden="1" customHeight="1" x14ac:dyDescent="0.35">
      <c r="B228" s="107">
        <v>44256</v>
      </c>
      <c r="C228" s="493">
        <v>124.789</v>
      </c>
      <c r="D228" s="670">
        <v>65.013999999999996</v>
      </c>
      <c r="E228" s="670">
        <v>14.619</v>
      </c>
      <c r="F228" s="670">
        <v>5.0839999999999996</v>
      </c>
      <c r="G228" s="670">
        <v>1.0860000000000001</v>
      </c>
      <c r="H228" s="670">
        <v>5.8479999999999999</v>
      </c>
      <c r="I228" s="670">
        <v>16.036000000000005</v>
      </c>
      <c r="J228" s="670">
        <v>2.4369999999999998</v>
      </c>
      <c r="K228" s="670">
        <v>0.42399999999999999</v>
      </c>
      <c r="L228" s="670">
        <v>0.44800000000000001</v>
      </c>
      <c r="M228" s="670">
        <v>4.4999999999999998E-2</v>
      </c>
      <c r="N228" s="670">
        <v>0.56100000000000005</v>
      </c>
      <c r="O228" s="670">
        <v>13.187000000000001</v>
      </c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</row>
    <row r="229" spans="2:85" s="17" customFormat="1" ht="35.1" hidden="1" customHeight="1" x14ac:dyDescent="0.35">
      <c r="B229" s="108">
        <v>44287</v>
      </c>
      <c r="C229" s="495">
        <v>113.947</v>
      </c>
      <c r="D229" s="671">
        <v>66.486999999999995</v>
      </c>
      <c r="E229" s="671">
        <v>7.68</v>
      </c>
      <c r="F229" s="671">
        <v>5.0750000000000002</v>
      </c>
      <c r="G229" s="671">
        <v>0.78700000000000003</v>
      </c>
      <c r="H229" s="671">
        <v>5.3390000000000004</v>
      </c>
      <c r="I229" s="671">
        <v>13.310000000000004</v>
      </c>
      <c r="J229" s="671">
        <v>2.3319999999999999</v>
      </c>
      <c r="K229" s="671">
        <v>0.39600000000000002</v>
      </c>
      <c r="L229" s="671">
        <v>0.41099999999999998</v>
      </c>
      <c r="M229" s="671">
        <v>3.7999999999999999E-2</v>
      </c>
      <c r="N229" s="671">
        <v>0.49399999999999999</v>
      </c>
      <c r="O229" s="671">
        <v>11.598000000000004</v>
      </c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</row>
    <row r="230" spans="2:85" s="17" customFormat="1" ht="35.1" hidden="1" customHeight="1" x14ac:dyDescent="0.35">
      <c r="B230" s="107">
        <v>44317</v>
      </c>
      <c r="C230" s="493">
        <v>213.45</v>
      </c>
      <c r="D230" s="670">
        <v>119.434</v>
      </c>
      <c r="E230" s="670">
        <v>15.385</v>
      </c>
      <c r="F230" s="670">
        <v>6.9630000000000001</v>
      </c>
      <c r="G230" s="670">
        <v>17.143999999999998</v>
      </c>
      <c r="H230" s="670">
        <v>7.19</v>
      </c>
      <c r="I230" s="670">
        <v>23.033000000000008</v>
      </c>
      <c r="J230" s="670">
        <v>6.36</v>
      </c>
      <c r="K230" s="670">
        <v>0.64800000000000002</v>
      </c>
      <c r="L230" s="670">
        <v>0.98299999999999998</v>
      </c>
      <c r="M230" s="670">
        <v>0.127</v>
      </c>
      <c r="N230" s="670">
        <v>0.94699999999999995</v>
      </c>
      <c r="O230" s="670">
        <v>15.235999999999962</v>
      </c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</row>
    <row r="231" spans="2:85" s="17" customFormat="1" ht="35.1" hidden="1" customHeight="1" x14ac:dyDescent="0.35">
      <c r="B231" s="108">
        <v>44348</v>
      </c>
      <c r="C231" s="495">
        <v>359.07999999999993</v>
      </c>
      <c r="D231" s="671">
        <v>193.45</v>
      </c>
      <c r="E231" s="671">
        <v>25.35</v>
      </c>
      <c r="F231" s="671">
        <v>14.403</v>
      </c>
      <c r="G231" s="671">
        <v>37.86</v>
      </c>
      <c r="H231" s="671">
        <v>9.3629999999999995</v>
      </c>
      <c r="I231" s="671">
        <v>42.764000000000003</v>
      </c>
      <c r="J231" s="671">
        <v>10.595000000000001</v>
      </c>
      <c r="K231" s="671">
        <v>0.90200000000000002</v>
      </c>
      <c r="L231" s="671">
        <v>1.97</v>
      </c>
      <c r="M231" s="671">
        <v>0.35799999999999998</v>
      </c>
      <c r="N231" s="671">
        <v>1.3440000000000001</v>
      </c>
      <c r="O231" s="671">
        <v>20.720999999999897</v>
      </c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</row>
    <row r="232" spans="2:85" s="17" customFormat="1" ht="35.1" hidden="1" customHeight="1" x14ac:dyDescent="0.35">
      <c r="B232" s="107">
        <v>44378</v>
      </c>
      <c r="C232" s="493">
        <v>535.48699999999985</v>
      </c>
      <c r="D232" s="670">
        <v>295.858</v>
      </c>
      <c r="E232" s="670">
        <v>21.346</v>
      </c>
      <c r="F232" s="670">
        <v>25.841000000000001</v>
      </c>
      <c r="G232" s="670">
        <v>49.682000000000002</v>
      </c>
      <c r="H232" s="670">
        <v>13.035</v>
      </c>
      <c r="I232" s="670">
        <v>73.669000000000011</v>
      </c>
      <c r="J232" s="670">
        <v>12.695</v>
      </c>
      <c r="K232" s="670">
        <v>1.224</v>
      </c>
      <c r="L232" s="670">
        <v>3.6549999999999998</v>
      </c>
      <c r="M232" s="670">
        <v>1.141</v>
      </c>
      <c r="N232" s="670">
        <v>3.4790000000000001</v>
      </c>
      <c r="O232" s="670">
        <v>33.861999999999824</v>
      </c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</row>
    <row r="233" spans="2:85" s="17" customFormat="1" ht="35.1" hidden="1" customHeight="1" x14ac:dyDescent="0.35">
      <c r="B233" s="108">
        <v>44409</v>
      </c>
      <c r="C233" s="495">
        <v>490.36599999999987</v>
      </c>
      <c r="D233" s="671">
        <v>210.43</v>
      </c>
      <c r="E233" s="671">
        <v>51.155000000000001</v>
      </c>
      <c r="F233" s="671">
        <v>32.159999999999997</v>
      </c>
      <c r="G233" s="671">
        <v>48.331000000000003</v>
      </c>
      <c r="H233" s="671">
        <v>13.419</v>
      </c>
      <c r="I233" s="671">
        <v>77.305999999999983</v>
      </c>
      <c r="J233" s="671">
        <v>9.2680000000000007</v>
      </c>
      <c r="K233" s="671">
        <v>1.4850000000000001</v>
      </c>
      <c r="L233" s="671">
        <v>3.569</v>
      </c>
      <c r="M233" s="671">
        <v>1.768</v>
      </c>
      <c r="N233" s="671">
        <v>2.48</v>
      </c>
      <c r="O233" s="671">
        <v>38.994999999999919</v>
      </c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</row>
    <row r="234" spans="2:85" s="17" customFormat="1" ht="35.1" hidden="1" customHeight="1" x14ac:dyDescent="0.35">
      <c r="B234" s="107">
        <v>44440</v>
      </c>
      <c r="C234" s="493">
        <v>459.31999999999994</v>
      </c>
      <c r="D234" s="670">
        <v>158.642</v>
      </c>
      <c r="E234" s="670">
        <v>104.58499999999999</v>
      </c>
      <c r="F234" s="670">
        <v>28.315000000000001</v>
      </c>
      <c r="G234" s="670">
        <v>43.965000000000003</v>
      </c>
      <c r="H234" s="670">
        <v>13.592000000000001</v>
      </c>
      <c r="I234" s="670">
        <v>60.58</v>
      </c>
      <c r="J234" s="670">
        <v>6.6639999999999997</v>
      </c>
      <c r="K234" s="670">
        <v>1.1910000000000001</v>
      </c>
      <c r="L234" s="670">
        <v>2.9809999999999999</v>
      </c>
      <c r="M234" s="670">
        <v>1.5389999999999999</v>
      </c>
      <c r="N234" s="670">
        <v>2.3769999999999998</v>
      </c>
      <c r="O234" s="670">
        <v>34.889000000000067</v>
      </c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</row>
    <row r="235" spans="2:85" s="17" customFormat="1" ht="35.1" hidden="1" customHeight="1" x14ac:dyDescent="0.35">
      <c r="B235" s="108">
        <v>44470</v>
      </c>
      <c r="C235" s="495">
        <v>499.59500000000003</v>
      </c>
      <c r="D235" s="671">
        <v>177.292</v>
      </c>
      <c r="E235" s="671">
        <v>93.015000000000001</v>
      </c>
      <c r="F235" s="671">
        <v>28.556000000000001</v>
      </c>
      <c r="G235" s="671">
        <v>45.654000000000003</v>
      </c>
      <c r="H235" s="671">
        <v>14.773999999999999</v>
      </c>
      <c r="I235" s="671">
        <v>65.433999999999983</v>
      </c>
      <c r="J235" s="671">
        <v>8.1859999999999999</v>
      </c>
      <c r="K235" s="671">
        <v>1.4550000000000001</v>
      </c>
      <c r="L235" s="671">
        <v>4.37</v>
      </c>
      <c r="M235" s="671">
        <v>1.0089999999999999</v>
      </c>
      <c r="N235" s="671">
        <v>5.6689999999999996</v>
      </c>
      <c r="O235" s="671">
        <v>54.181000000000125</v>
      </c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</row>
    <row r="236" spans="2:85" s="17" customFormat="1" ht="35.1" hidden="1" customHeight="1" x14ac:dyDescent="0.35">
      <c r="B236" s="107">
        <v>44501</v>
      </c>
      <c r="C236" s="493">
        <v>439.38400000000001</v>
      </c>
      <c r="D236" s="670">
        <v>152.715</v>
      </c>
      <c r="E236" s="670">
        <v>71.350999999999999</v>
      </c>
      <c r="F236" s="670">
        <v>26.353000000000002</v>
      </c>
      <c r="G236" s="670">
        <v>45.082000000000001</v>
      </c>
      <c r="H236" s="670">
        <v>12.688000000000001</v>
      </c>
      <c r="I236" s="670">
        <v>51.36</v>
      </c>
      <c r="J236" s="670">
        <v>8.7270000000000003</v>
      </c>
      <c r="K236" s="670">
        <v>1.5029999999999999</v>
      </c>
      <c r="L236" s="670">
        <v>3.863</v>
      </c>
      <c r="M236" s="670">
        <v>2.8119999999999998</v>
      </c>
      <c r="N236" s="670">
        <v>4.3</v>
      </c>
      <c r="O236" s="670">
        <v>58.629999999999995</v>
      </c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</row>
    <row r="237" spans="2:85" s="17" customFormat="1" ht="35.1" hidden="1" customHeight="1" x14ac:dyDescent="0.35">
      <c r="B237" s="108">
        <v>44531</v>
      </c>
      <c r="C237" s="495">
        <v>354.11400000000003</v>
      </c>
      <c r="D237" s="671">
        <v>154.221</v>
      </c>
      <c r="E237" s="671">
        <v>14.862</v>
      </c>
      <c r="F237" s="671">
        <v>24.562999999999999</v>
      </c>
      <c r="G237" s="671">
        <v>33.987000000000002</v>
      </c>
      <c r="H237" s="671">
        <v>13.304</v>
      </c>
      <c r="I237" s="671">
        <v>48.995000000000012</v>
      </c>
      <c r="J237" s="671">
        <v>8</v>
      </c>
      <c r="K237" s="671">
        <v>1.0980000000000001</v>
      </c>
      <c r="L237" s="671">
        <v>3.2829999999999999</v>
      </c>
      <c r="M237" s="671">
        <v>0.68200000000000005</v>
      </c>
      <c r="N237" s="671">
        <v>3.077</v>
      </c>
      <c r="O237" s="671">
        <v>48.041999999999973</v>
      </c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</row>
    <row r="238" spans="2:85" s="106" customFormat="1" ht="35.1" hidden="1" customHeight="1" x14ac:dyDescent="0.35">
      <c r="B238" s="105">
        <v>2022</v>
      </c>
      <c r="C238" s="494"/>
      <c r="D238" s="669"/>
      <c r="E238" s="669"/>
      <c r="F238" s="669"/>
      <c r="G238" s="669"/>
      <c r="H238" s="669"/>
      <c r="I238" s="669"/>
      <c r="J238" s="669"/>
      <c r="K238" s="669"/>
      <c r="L238" s="669"/>
      <c r="M238" s="669"/>
      <c r="N238" s="669"/>
      <c r="O238" s="669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</row>
    <row r="239" spans="2:85" s="17" customFormat="1" ht="35.1" hidden="1" customHeight="1" x14ac:dyDescent="0.35">
      <c r="B239" s="107">
        <v>44562</v>
      </c>
      <c r="C239" s="493">
        <v>308.46699999999998</v>
      </c>
      <c r="D239" s="670">
        <v>146.929</v>
      </c>
      <c r="E239" s="670">
        <v>10.813000000000001</v>
      </c>
      <c r="F239" s="670">
        <v>20.481000000000002</v>
      </c>
      <c r="G239" s="670">
        <v>31.077000000000002</v>
      </c>
      <c r="H239" s="670">
        <v>11.965999999999999</v>
      </c>
      <c r="I239" s="670">
        <v>43.375999999999998</v>
      </c>
      <c r="J239" s="670">
        <v>5.9509999999999996</v>
      </c>
      <c r="K239" s="670">
        <v>1.0129999999999999</v>
      </c>
      <c r="L239" s="670">
        <v>2.0470000000000002</v>
      </c>
      <c r="M239" s="670">
        <v>0.90500000000000003</v>
      </c>
      <c r="N239" s="670">
        <v>2.1230000000000002</v>
      </c>
      <c r="O239" s="670">
        <v>31.786000000000001</v>
      </c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</row>
    <row r="240" spans="2:85" s="17" customFormat="1" ht="35.1" hidden="1" customHeight="1" x14ac:dyDescent="0.35">
      <c r="B240" s="108">
        <v>44593</v>
      </c>
      <c r="C240" s="495">
        <v>308.34000000000003</v>
      </c>
      <c r="D240" s="671">
        <v>140.00800000000001</v>
      </c>
      <c r="E240" s="671">
        <v>13.579000000000001</v>
      </c>
      <c r="F240" s="671">
        <v>19.128</v>
      </c>
      <c r="G240" s="671">
        <v>27.376999999999999</v>
      </c>
      <c r="H240" s="671">
        <v>14.519</v>
      </c>
      <c r="I240" s="671">
        <v>42.583000000000006</v>
      </c>
      <c r="J240" s="671">
        <v>6.3959999999999999</v>
      </c>
      <c r="K240" s="671">
        <v>1.1439999999999999</v>
      </c>
      <c r="L240" s="671">
        <v>3.12</v>
      </c>
      <c r="M240" s="671">
        <v>1.31</v>
      </c>
      <c r="N240" s="671">
        <v>2.419</v>
      </c>
      <c r="O240" s="671">
        <v>36.756999999999941</v>
      </c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</row>
    <row r="241" spans="2:85" s="17" customFormat="1" ht="35.1" hidden="1" customHeight="1" x14ac:dyDescent="0.35">
      <c r="B241" s="107">
        <v>44621</v>
      </c>
      <c r="C241" s="493">
        <v>587.38499999999999</v>
      </c>
      <c r="D241" s="670">
        <v>208.934</v>
      </c>
      <c r="E241" s="670">
        <v>23.946000000000002</v>
      </c>
      <c r="F241" s="670">
        <v>33.174999999999997</v>
      </c>
      <c r="G241" s="670">
        <v>110.066</v>
      </c>
      <c r="H241" s="670">
        <v>17.02</v>
      </c>
      <c r="I241" s="670">
        <v>90.307000000000031</v>
      </c>
      <c r="J241" s="670">
        <v>15.143000000000001</v>
      </c>
      <c r="K241" s="670">
        <v>1.944</v>
      </c>
      <c r="L241" s="670">
        <v>6.6779999999999999</v>
      </c>
      <c r="M241" s="670">
        <v>1.41</v>
      </c>
      <c r="N241" s="670">
        <v>6.3840000000000003</v>
      </c>
      <c r="O241" s="670">
        <v>72.377999999999943</v>
      </c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</row>
    <row r="242" spans="2:85" s="17" customFormat="1" ht="35.1" hidden="1" customHeight="1" x14ac:dyDescent="0.35">
      <c r="B242" s="108">
        <v>44652</v>
      </c>
      <c r="C242" s="495">
        <v>443.93900000000002</v>
      </c>
      <c r="D242" s="671">
        <v>193.71</v>
      </c>
      <c r="E242" s="671">
        <v>14.406000000000001</v>
      </c>
      <c r="F242" s="671">
        <v>29.565000000000001</v>
      </c>
      <c r="G242" s="671">
        <v>30.577000000000002</v>
      </c>
      <c r="H242" s="671">
        <v>11.712</v>
      </c>
      <c r="I242" s="671">
        <v>53.928999999999988</v>
      </c>
      <c r="J242" s="671">
        <v>12.637</v>
      </c>
      <c r="K242" s="671">
        <v>1.524</v>
      </c>
      <c r="L242" s="671">
        <v>6.9489999999999998</v>
      </c>
      <c r="M242" s="671">
        <v>0.88</v>
      </c>
      <c r="N242" s="671">
        <v>5.7389999999999999</v>
      </c>
      <c r="O242" s="671">
        <v>82.311000000000035</v>
      </c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</row>
    <row r="243" spans="2:85" s="17" customFormat="1" ht="35.1" hidden="1" customHeight="1" x14ac:dyDescent="0.35">
      <c r="B243" s="107">
        <v>44682</v>
      </c>
      <c r="C243" s="493">
        <v>649.71600000000012</v>
      </c>
      <c r="D243" s="670">
        <v>238.791</v>
      </c>
      <c r="E243" s="670">
        <v>33.847000000000001</v>
      </c>
      <c r="F243" s="670">
        <v>33.040999999999997</v>
      </c>
      <c r="G243" s="670">
        <v>86.111000000000004</v>
      </c>
      <c r="H243" s="670">
        <v>16.713000000000001</v>
      </c>
      <c r="I243" s="670">
        <v>107.32399999999998</v>
      </c>
      <c r="J243" s="670">
        <v>22.041</v>
      </c>
      <c r="K243" s="670">
        <v>2.4169999999999998</v>
      </c>
      <c r="L243" s="670">
        <v>7.4009999999999998</v>
      </c>
      <c r="M243" s="670">
        <v>1.397</v>
      </c>
      <c r="N243" s="670">
        <v>5.7080000000000002</v>
      </c>
      <c r="O243" s="670">
        <v>94.925000000000011</v>
      </c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</row>
    <row r="244" spans="2:85" s="17" customFormat="1" ht="35.1" hidden="1" customHeight="1" x14ac:dyDescent="0.35">
      <c r="B244" s="108">
        <v>44713</v>
      </c>
      <c r="C244" s="495">
        <v>716.12900000000002</v>
      </c>
      <c r="D244" s="671">
        <v>307.38799999999998</v>
      </c>
      <c r="E244" s="671">
        <v>31.757999999999999</v>
      </c>
      <c r="F244" s="671">
        <v>42.024999999999999</v>
      </c>
      <c r="G244" s="671">
        <v>77.787000000000006</v>
      </c>
      <c r="H244" s="671">
        <v>17.692</v>
      </c>
      <c r="I244" s="671">
        <v>118.33999999999996</v>
      </c>
      <c r="J244" s="671">
        <v>27.212</v>
      </c>
      <c r="K244" s="671">
        <v>2.0590000000000002</v>
      </c>
      <c r="L244" s="671">
        <v>4.74</v>
      </c>
      <c r="M244" s="671">
        <v>1.6120000000000001</v>
      </c>
      <c r="N244" s="671">
        <v>4.516</v>
      </c>
      <c r="O244" s="671">
        <v>81.000000000000185</v>
      </c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</row>
    <row r="245" spans="2:85" s="17" customFormat="1" ht="35.1" hidden="1" customHeight="1" x14ac:dyDescent="0.35">
      <c r="B245" s="107">
        <v>44743</v>
      </c>
      <c r="C245" s="493">
        <v>1005.6839999999999</v>
      </c>
      <c r="D245" s="670">
        <v>448.69799999999998</v>
      </c>
      <c r="E245" s="670">
        <v>31.138000000000002</v>
      </c>
      <c r="F245" s="670">
        <v>69.301000000000002</v>
      </c>
      <c r="G245" s="670">
        <v>134.10400000000001</v>
      </c>
      <c r="H245" s="670">
        <v>22.751000000000001</v>
      </c>
      <c r="I245" s="670">
        <v>161.99499999999998</v>
      </c>
      <c r="J245" s="670">
        <v>25.908000000000001</v>
      </c>
      <c r="K245" s="670">
        <v>2.3410000000000002</v>
      </c>
      <c r="L245" s="670">
        <v>5.8890000000000002</v>
      </c>
      <c r="M245" s="670">
        <v>1.498</v>
      </c>
      <c r="N245" s="670">
        <v>5.7830000000000004</v>
      </c>
      <c r="O245" s="670">
        <v>96.277999999999821</v>
      </c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</row>
    <row r="246" spans="2:85" s="17" customFormat="1" ht="35.1" hidden="1" customHeight="1" x14ac:dyDescent="0.35">
      <c r="B246" s="108">
        <v>44774</v>
      </c>
      <c r="C246" s="495">
        <v>895.06099999999992</v>
      </c>
      <c r="D246" s="671">
        <v>333.00799999999998</v>
      </c>
      <c r="E246" s="671">
        <v>35.026000000000003</v>
      </c>
      <c r="F246" s="671">
        <v>66.343999999999994</v>
      </c>
      <c r="G246" s="671">
        <v>148.58600000000001</v>
      </c>
      <c r="H246" s="671">
        <v>21.946000000000002</v>
      </c>
      <c r="I246" s="671">
        <v>151.06399999999996</v>
      </c>
      <c r="J246" s="671">
        <v>18.007999999999999</v>
      </c>
      <c r="K246" s="671">
        <v>2.2450000000000001</v>
      </c>
      <c r="L246" s="671">
        <v>6.4290000000000003</v>
      </c>
      <c r="M246" s="671">
        <v>0.504</v>
      </c>
      <c r="N246" s="671">
        <v>4.8460000000000001</v>
      </c>
      <c r="O246" s="671">
        <v>107.05500000000001</v>
      </c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</row>
    <row r="247" spans="2:85" s="17" customFormat="1" ht="35.1" hidden="1" customHeight="1" x14ac:dyDescent="0.35">
      <c r="B247" s="107">
        <v>44805</v>
      </c>
      <c r="C247" s="493">
        <v>658.74199999999996</v>
      </c>
      <c r="D247" s="670">
        <v>223.65600000000001</v>
      </c>
      <c r="E247" s="670">
        <v>26.978999999999999</v>
      </c>
      <c r="F247" s="670">
        <v>46.966000000000001</v>
      </c>
      <c r="G247" s="670">
        <v>90.441000000000003</v>
      </c>
      <c r="H247" s="670">
        <v>19.494</v>
      </c>
      <c r="I247" s="670">
        <v>103.57400000000003</v>
      </c>
      <c r="J247" s="670">
        <v>19.841999999999999</v>
      </c>
      <c r="K247" s="670">
        <v>1.6080000000000001</v>
      </c>
      <c r="L247" s="670">
        <v>6.9569999999999999</v>
      </c>
      <c r="M247" s="670">
        <v>2.0289999999999999</v>
      </c>
      <c r="N247" s="670">
        <v>6.51</v>
      </c>
      <c r="O247" s="670">
        <v>110.68599999999992</v>
      </c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</row>
    <row r="248" spans="2:85" s="17" customFormat="1" ht="35.1" hidden="1" customHeight="1" x14ac:dyDescent="0.35">
      <c r="B248" s="108">
        <v>44835</v>
      </c>
      <c r="C248" s="495">
        <v>711.66899999999998</v>
      </c>
      <c r="D248" s="671">
        <v>226.91300000000001</v>
      </c>
      <c r="E248" s="671">
        <v>23.687000000000001</v>
      </c>
      <c r="F248" s="671">
        <v>39.270000000000003</v>
      </c>
      <c r="G248" s="671">
        <v>83.484999999999999</v>
      </c>
      <c r="H248" s="671">
        <v>18.879000000000001</v>
      </c>
      <c r="I248" s="671">
        <v>110.10899999999997</v>
      </c>
      <c r="J248" s="671">
        <v>26.49</v>
      </c>
      <c r="K248" s="671">
        <v>2.34</v>
      </c>
      <c r="L248" s="671">
        <v>10.417</v>
      </c>
      <c r="M248" s="671">
        <v>2.4580000000000002</v>
      </c>
      <c r="N248" s="671">
        <v>13.48</v>
      </c>
      <c r="O248" s="671">
        <v>154.14099999999996</v>
      </c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</row>
    <row r="249" spans="2:85" s="17" customFormat="1" ht="35.1" hidden="1" customHeight="1" x14ac:dyDescent="0.35">
      <c r="B249" s="107">
        <v>44866</v>
      </c>
      <c r="C249" s="493">
        <v>646.65099999999995</v>
      </c>
      <c r="D249" s="670">
        <v>203.84200000000001</v>
      </c>
      <c r="E249" s="670">
        <v>20.984000000000002</v>
      </c>
      <c r="F249" s="670">
        <v>36.436</v>
      </c>
      <c r="G249" s="670">
        <v>84.481999999999999</v>
      </c>
      <c r="H249" s="670">
        <v>15.804</v>
      </c>
      <c r="I249" s="670">
        <v>92.674999999999983</v>
      </c>
      <c r="J249" s="670">
        <v>29.087</v>
      </c>
      <c r="K249" s="670">
        <v>3.08</v>
      </c>
      <c r="L249" s="670">
        <v>8.7989999999999995</v>
      </c>
      <c r="M249" s="670">
        <v>3.621</v>
      </c>
      <c r="N249" s="670">
        <v>11.964</v>
      </c>
      <c r="O249" s="670">
        <v>135.87700000000007</v>
      </c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</row>
    <row r="250" spans="2:85" s="17" customFormat="1" ht="35.1" hidden="1" customHeight="1" x14ac:dyDescent="0.35">
      <c r="B250" s="108">
        <v>44896</v>
      </c>
      <c r="C250" s="495">
        <v>630.68299999999999</v>
      </c>
      <c r="D250" s="671">
        <v>222.14699999999999</v>
      </c>
      <c r="E250" s="671">
        <v>24.405999999999999</v>
      </c>
      <c r="F250" s="671">
        <v>36.067999999999998</v>
      </c>
      <c r="G250" s="671">
        <v>64.426000000000002</v>
      </c>
      <c r="H250" s="671">
        <v>17.053000000000001</v>
      </c>
      <c r="I250" s="671">
        <v>93.86099999999999</v>
      </c>
      <c r="J250" s="671">
        <v>21.776</v>
      </c>
      <c r="K250" s="671">
        <v>2.0720000000000001</v>
      </c>
      <c r="L250" s="671">
        <v>7.5620000000000003</v>
      </c>
      <c r="M250" s="671">
        <v>3.0990000000000002</v>
      </c>
      <c r="N250" s="671">
        <v>7.4320000000000004</v>
      </c>
      <c r="O250" s="671">
        <v>130.78100000000001</v>
      </c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</row>
    <row r="251" spans="2:85" s="106" customFormat="1" ht="35.1" hidden="1" customHeight="1" x14ac:dyDescent="0.35">
      <c r="B251" s="105">
        <v>2023</v>
      </c>
      <c r="C251" s="494"/>
      <c r="D251" s="669"/>
      <c r="E251" s="669"/>
      <c r="F251" s="669"/>
      <c r="G251" s="669"/>
      <c r="H251" s="669"/>
      <c r="I251" s="669"/>
      <c r="J251" s="669"/>
      <c r="K251" s="669"/>
      <c r="L251" s="669"/>
      <c r="M251" s="669"/>
      <c r="N251" s="669"/>
      <c r="O251" s="669"/>
    </row>
    <row r="252" spans="2:85" s="17" customFormat="1" ht="35.1" hidden="1" customHeight="1" x14ac:dyDescent="0.35">
      <c r="B252" s="107">
        <v>44927</v>
      </c>
      <c r="C252" s="493">
        <v>697.77700000000004</v>
      </c>
      <c r="D252" s="670">
        <v>274.45499999999998</v>
      </c>
      <c r="E252" s="670">
        <v>21.529</v>
      </c>
      <c r="F252" s="670">
        <v>34.363</v>
      </c>
      <c r="G252" s="670">
        <v>66.090999999999994</v>
      </c>
      <c r="H252" s="670">
        <v>15.63</v>
      </c>
      <c r="I252" s="670">
        <v>136.88999999999999</v>
      </c>
      <c r="J252" s="670">
        <v>18.998000000000001</v>
      </c>
      <c r="K252" s="670">
        <v>3.4020000000000001</v>
      </c>
      <c r="L252" s="670">
        <v>5.5620000000000003</v>
      </c>
      <c r="M252" s="670">
        <v>2.2149999999999999</v>
      </c>
      <c r="N252" s="670">
        <v>6.57</v>
      </c>
      <c r="O252" s="670">
        <v>112.07199999999989</v>
      </c>
    </row>
    <row r="253" spans="2:85" s="17" customFormat="1" ht="35.1" hidden="1" customHeight="1" x14ac:dyDescent="0.35">
      <c r="B253" s="108">
        <v>44958</v>
      </c>
      <c r="C253" s="495">
        <v>664.66300000000001</v>
      </c>
      <c r="D253" s="671">
        <v>245.416</v>
      </c>
      <c r="E253" s="671">
        <v>27.603000000000002</v>
      </c>
      <c r="F253" s="671">
        <v>32.396000000000001</v>
      </c>
      <c r="G253" s="671">
        <v>73.096000000000004</v>
      </c>
      <c r="H253" s="671">
        <v>19.25</v>
      </c>
      <c r="I253" s="671">
        <v>92.276999999999987</v>
      </c>
      <c r="J253" s="671">
        <v>22.265000000000001</v>
      </c>
      <c r="K253" s="671">
        <v>3.0579999999999998</v>
      </c>
      <c r="L253" s="671">
        <v>8.266</v>
      </c>
      <c r="M253" s="671">
        <v>4.665</v>
      </c>
      <c r="N253" s="671">
        <v>8.1959999999999997</v>
      </c>
      <c r="O253" s="671">
        <v>128.17500000000004</v>
      </c>
    </row>
    <row r="254" spans="2:85" s="17" customFormat="1" ht="35.1" hidden="1" customHeight="1" x14ac:dyDescent="0.35">
      <c r="B254" s="107">
        <v>44986</v>
      </c>
      <c r="C254" s="493">
        <v>772.79399999999987</v>
      </c>
      <c r="D254" s="670">
        <v>243.917</v>
      </c>
      <c r="E254" s="670">
        <v>41.795000000000002</v>
      </c>
      <c r="F254" s="670">
        <v>39.686999999999998</v>
      </c>
      <c r="G254" s="670">
        <v>99.816999999999993</v>
      </c>
      <c r="H254" s="670">
        <v>20.22</v>
      </c>
      <c r="I254" s="670">
        <v>99.795000000000002</v>
      </c>
      <c r="J254" s="670">
        <v>32.945999999999998</v>
      </c>
      <c r="K254" s="670">
        <v>3.274</v>
      </c>
      <c r="L254" s="670">
        <v>9.6440000000000001</v>
      </c>
      <c r="M254" s="670">
        <v>5.81</v>
      </c>
      <c r="N254" s="670">
        <v>14.996</v>
      </c>
      <c r="O254" s="670">
        <v>160.89299999999992</v>
      </c>
    </row>
    <row r="255" spans="2:85" s="17" customFormat="1" ht="35.1" hidden="1" customHeight="1" x14ac:dyDescent="0.35">
      <c r="B255" s="108">
        <v>45017</v>
      </c>
      <c r="C255" s="495">
        <v>741.41099999999994</v>
      </c>
      <c r="D255" s="671">
        <v>256.09300000000002</v>
      </c>
      <c r="E255" s="671">
        <v>29.952999999999999</v>
      </c>
      <c r="F255" s="671">
        <v>40.110999999999997</v>
      </c>
      <c r="G255" s="671">
        <v>77.081000000000003</v>
      </c>
      <c r="H255" s="671">
        <v>14.643000000000001</v>
      </c>
      <c r="I255" s="671">
        <v>89.541000000000011</v>
      </c>
      <c r="J255" s="671">
        <v>27.347999999999999</v>
      </c>
      <c r="K255" s="671">
        <v>3.07</v>
      </c>
      <c r="L255" s="671">
        <v>11.428000000000001</v>
      </c>
      <c r="M255" s="671">
        <v>2.4430000000000001</v>
      </c>
      <c r="N255" s="671">
        <v>12.840999999999999</v>
      </c>
      <c r="O255" s="671">
        <v>176.85899999999995</v>
      </c>
    </row>
    <row r="256" spans="2:85" s="17" customFormat="1" ht="35.1" hidden="1" customHeight="1" x14ac:dyDescent="0.35">
      <c r="B256" s="107">
        <v>45047</v>
      </c>
      <c r="C256" s="493">
        <v>748.98099999999999</v>
      </c>
      <c r="D256" s="670">
        <v>224.06200000000001</v>
      </c>
      <c r="E256" s="670">
        <v>51.125999999999998</v>
      </c>
      <c r="F256" s="670">
        <v>40.49</v>
      </c>
      <c r="G256" s="670">
        <v>102.605</v>
      </c>
      <c r="H256" s="670">
        <v>17.722000000000001</v>
      </c>
      <c r="I256" s="670">
        <v>97.715000000000003</v>
      </c>
      <c r="J256" s="670">
        <v>31.423999999999999</v>
      </c>
      <c r="K256" s="670">
        <v>3.0110000000000001</v>
      </c>
      <c r="L256" s="670">
        <v>10.003</v>
      </c>
      <c r="M256" s="670">
        <v>3.1720000000000002</v>
      </c>
      <c r="N256" s="670">
        <v>9.0980000000000008</v>
      </c>
      <c r="O256" s="670">
        <v>158.553</v>
      </c>
    </row>
    <row r="257" spans="2:85" s="17" customFormat="1" ht="35.1" hidden="1" customHeight="1" x14ac:dyDescent="0.35">
      <c r="B257" s="108">
        <v>45078</v>
      </c>
      <c r="C257" s="495">
        <v>961.16700000000003</v>
      </c>
      <c r="D257" s="671">
        <v>417.25900000000001</v>
      </c>
      <c r="E257" s="671">
        <v>39.286999999999999</v>
      </c>
      <c r="F257" s="671">
        <v>63.131</v>
      </c>
      <c r="G257" s="671">
        <v>109.172</v>
      </c>
      <c r="H257" s="671">
        <v>21.103999999999999</v>
      </c>
      <c r="I257" s="671">
        <v>131.99199999999999</v>
      </c>
      <c r="J257" s="671">
        <v>33.701000000000001</v>
      </c>
      <c r="K257" s="671">
        <v>3.9390000000000001</v>
      </c>
      <c r="L257" s="671">
        <v>6.7640000000000002</v>
      </c>
      <c r="M257" s="671">
        <v>1.591</v>
      </c>
      <c r="N257" s="671">
        <v>7.806</v>
      </c>
      <c r="O257" s="671">
        <v>125.42099999999991</v>
      </c>
    </row>
    <row r="258" spans="2:85" s="17" customFormat="1" ht="35.1" hidden="1" customHeight="1" x14ac:dyDescent="0.35">
      <c r="B258" s="107">
        <v>45109</v>
      </c>
      <c r="C258" s="493">
        <v>1103.0170000000003</v>
      </c>
      <c r="D258" s="670">
        <v>452.286</v>
      </c>
      <c r="E258" s="670">
        <v>42.738</v>
      </c>
      <c r="F258" s="670">
        <v>74.037000000000006</v>
      </c>
      <c r="G258" s="670">
        <v>170.678</v>
      </c>
      <c r="H258" s="670">
        <v>25.123999999999999</v>
      </c>
      <c r="I258" s="670">
        <v>165.84399999999997</v>
      </c>
      <c r="J258" s="670">
        <v>27.884</v>
      </c>
      <c r="K258" s="670">
        <v>3.7440000000000002</v>
      </c>
      <c r="L258" s="670">
        <v>7.3789999999999996</v>
      </c>
      <c r="M258" s="670">
        <v>1.6719999999999999</v>
      </c>
      <c r="N258" s="670">
        <v>6.9779999999999998</v>
      </c>
      <c r="O258" s="670">
        <v>124.65300000000016</v>
      </c>
    </row>
    <row r="259" spans="2:85" s="17" customFormat="1" ht="35.1" hidden="1" customHeight="1" x14ac:dyDescent="0.35">
      <c r="B259" s="108">
        <v>45141</v>
      </c>
      <c r="C259" s="495">
        <v>986.34699999999998</v>
      </c>
      <c r="D259" s="671">
        <v>360.32400000000001</v>
      </c>
      <c r="E259" s="671">
        <v>35.302</v>
      </c>
      <c r="F259" s="671">
        <v>78.805000000000007</v>
      </c>
      <c r="G259" s="671">
        <v>151.9</v>
      </c>
      <c r="H259" s="671">
        <v>25.802</v>
      </c>
      <c r="I259" s="671">
        <v>161.67999999999992</v>
      </c>
      <c r="J259" s="671">
        <v>20.236000000000001</v>
      </c>
      <c r="K259" s="671">
        <v>3.3780000000000001</v>
      </c>
      <c r="L259" s="671">
        <v>8.1969999999999992</v>
      </c>
      <c r="M259" s="671">
        <v>0.97099999999999997</v>
      </c>
      <c r="N259" s="671">
        <v>6.5750000000000002</v>
      </c>
      <c r="O259" s="671">
        <v>133.17699999999985</v>
      </c>
    </row>
    <row r="260" spans="2:85" s="17" customFormat="1" ht="35.1" hidden="1" customHeight="1" x14ac:dyDescent="0.35">
      <c r="B260" s="107">
        <v>45192</v>
      </c>
      <c r="C260" s="493">
        <v>760.56899999999996</v>
      </c>
      <c r="D260" s="670">
        <v>249.47300000000001</v>
      </c>
      <c r="E260" s="670">
        <v>23.655999999999999</v>
      </c>
      <c r="F260" s="670">
        <v>60.143999999999998</v>
      </c>
      <c r="G260" s="670">
        <v>94.344999999999999</v>
      </c>
      <c r="H260" s="670">
        <v>22.367999999999999</v>
      </c>
      <c r="I260" s="670">
        <v>114.42499999999998</v>
      </c>
      <c r="J260" s="670">
        <v>22.228000000000002</v>
      </c>
      <c r="K260" s="670">
        <v>3.0270000000000001</v>
      </c>
      <c r="L260" s="670">
        <v>9.6929999999999996</v>
      </c>
      <c r="M260" s="670">
        <v>2.9569999999999999</v>
      </c>
      <c r="N260" s="670">
        <v>8.2870000000000008</v>
      </c>
      <c r="O260" s="670">
        <v>149.96599999999989</v>
      </c>
    </row>
    <row r="261" spans="2:85" s="17" customFormat="1" ht="35.1" hidden="1" customHeight="1" x14ac:dyDescent="0.35">
      <c r="B261" s="108">
        <v>45200</v>
      </c>
      <c r="C261" s="495">
        <v>737.23299999999995</v>
      </c>
      <c r="D261" s="671">
        <v>243.70599999999999</v>
      </c>
      <c r="E261" s="671">
        <v>26.495999999999999</v>
      </c>
      <c r="F261" s="671">
        <v>59.859000000000002</v>
      </c>
      <c r="G261" s="671">
        <v>90.819000000000003</v>
      </c>
      <c r="H261" s="671">
        <v>23.39</v>
      </c>
      <c r="I261" s="671">
        <v>75.414999999999978</v>
      </c>
      <c r="J261" s="671">
        <v>24.545999999999999</v>
      </c>
      <c r="K261" s="671">
        <v>3</v>
      </c>
      <c r="L261" s="671">
        <v>12.413</v>
      </c>
      <c r="M261" s="671">
        <v>2.9369999999999998</v>
      </c>
      <c r="N261" s="671">
        <v>21.597999999999999</v>
      </c>
      <c r="O261" s="671">
        <v>153.054</v>
      </c>
    </row>
    <row r="262" spans="2:85" s="17" customFormat="1" ht="35.1" hidden="1" customHeight="1" x14ac:dyDescent="0.35">
      <c r="B262" s="107">
        <v>45231</v>
      </c>
      <c r="C262" s="493">
        <v>563.17200000000003</v>
      </c>
      <c r="D262" s="670">
        <v>210.476</v>
      </c>
      <c r="E262" s="670">
        <v>21.454000000000001</v>
      </c>
      <c r="F262" s="670">
        <v>60.704000000000001</v>
      </c>
      <c r="G262" s="670">
        <v>103.578</v>
      </c>
      <c r="H262" s="670">
        <v>18.122</v>
      </c>
      <c r="I262" s="670">
        <v>48.339999999999989</v>
      </c>
      <c r="J262" s="670">
        <v>11.161</v>
      </c>
      <c r="K262" s="670">
        <v>2.38</v>
      </c>
      <c r="L262" s="670">
        <v>5.9740000000000002</v>
      </c>
      <c r="M262" s="670">
        <v>2.4630000000000001</v>
      </c>
      <c r="N262" s="670">
        <v>5.01</v>
      </c>
      <c r="O262" s="670">
        <v>73.510000000000034</v>
      </c>
    </row>
    <row r="263" spans="2:85" s="17" customFormat="1" ht="35.1" hidden="1" customHeight="1" x14ac:dyDescent="0.35">
      <c r="B263" s="109">
        <v>45261</v>
      </c>
      <c r="C263" s="492">
        <v>647.06100000000004</v>
      </c>
      <c r="D263" s="672">
        <v>272.83100000000002</v>
      </c>
      <c r="E263" s="672">
        <v>22.262</v>
      </c>
      <c r="F263" s="672">
        <v>25.015999999999998</v>
      </c>
      <c r="G263" s="672">
        <v>91.281000000000006</v>
      </c>
      <c r="H263" s="672">
        <v>20.974</v>
      </c>
      <c r="I263" s="672">
        <v>106.345</v>
      </c>
      <c r="J263" s="672">
        <v>12.824999999999999</v>
      </c>
      <c r="K263" s="672">
        <v>2.4809999999999999</v>
      </c>
      <c r="L263" s="672">
        <v>5.7640000000000002</v>
      </c>
      <c r="M263" s="672">
        <v>1.72</v>
      </c>
      <c r="N263" s="672">
        <v>4.3920000000000003</v>
      </c>
      <c r="O263" s="672">
        <v>81.169999999999845</v>
      </c>
    </row>
    <row r="264" spans="2:85" s="106" customFormat="1" ht="35.1" hidden="1" customHeight="1" x14ac:dyDescent="0.35">
      <c r="B264" s="105">
        <v>2024</v>
      </c>
      <c r="C264" s="494"/>
      <c r="D264" s="669"/>
      <c r="E264" s="669"/>
      <c r="F264" s="669"/>
      <c r="G264" s="669"/>
      <c r="H264" s="669"/>
      <c r="I264" s="669"/>
      <c r="J264" s="669"/>
      <c r="K264" s="669"/>
      <c r="L264" s="669"/>
      <c r="M264" s="669"/>
      <c r="N264" s="669"/>
      <c r="O264" s="669"/>
    </row>
    <row r="265" spans="2:85" s="17" customFormat="1" ht="35.1" hidden="1" customHeight="1" x14ac:dyDescent="0.35">
      <c r="B265" s="107">
        <v>45292</v>
      </c>
      <c r="C265" s="493">
        <v>701.2</v>
      </c>
      <c r="D265" s="670">
        <v>310.06400000000002</v>
      </c>
      <c r="E265" s="670">
        <v>22.42</v>
      </c>
      <c r="F265" s="670">
        <v>57.738</v>
      </c>
      <c r="G265" s="670">
        <v>110.358</v>
      </c>
      <c r="H265" s="670">
        <v>20.890999999999998</v>
      </c>
      <c r="I265" s="670">
        <v>86.172999999999959</v>
      </c>
      <c r="J265" s="670">
        <v>11.119</v>
      </c>
      <c r="K265" s="670">
        <v>2.8109999999999999</v>
      </c>
      <c r="L265" s="670">
        <v>4.4089999999999998</v>
      </c>
      <c r="M265" s="670">
        <v>2.0739999999999998</v>
      </c>
      <c r="N265" s="670">
        <v>3.3119999999999998</v>
      </c>
      <c r="O265" s="670">
        <v>69.831000000000017</v>
      </c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</row>
    <row r="266" spans="2:85" s="17" customFormat="1" ht="35.1" hidden="1" customHeight="1" x14ac:dyDescent="0.35">
      <c r="B266" s="108">
        <v>45323</v>
      </c>
      <c r="C266" s="495">
        <v>755.55300000000011</v>
      </c>
      <c r="D266" s="671">
        <v>308.78699999999998</v>
      </c>
      <c r="E266" s="671">
        <v>30.846</v>
      </c>
      <c r="F266" s="671">
        <v>54.905000000000001</v>
      </c>
      <c r="G266" s="671">
        <v>133.958</v>
      </c>
      <c r="H266" s="671">
        <v>24.315000000000001</v>
      </c>
      <c r="I266" s="671">
        <v>91.788999999999987</v>
      </c>
      <c r="J266" s="671">
        <v>10.510999999999999</v>
      </c>
      <c r="K266" s="671">
        <v>3.036</v>
      </c>
      <c r="L266" s="671">
        <v>6.45</v>
      </c>
      <c r="M266" s="671">
        <v>3.2690000000000001</v>
      </c>
      <c r="N266" s="671">
        <v>3.9089999999999998</v>
      </c>
      <c r="O266" s="671">
        <v>83.778000000000077</v>
      </c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</row>
    <row r="267" spans="2:85" s="17" customFormat="1" ht="35.1" hidden="1" customHeight="1" x14ac:dyDescent="0.35">
      <c r="B267" s="107">
        <v>45352</v>
      </c>
      <c r="C267" s="493">
        <v>651.36899999999991</v>
      </c>
      <c r="D267" s="670">
        <v>293.63299999999998</v>
      </c>
      <c r="E267" s="670">
        <v>27.975999999999999</v>
      </c>
      <c r="F267" s="670">
        <v>50.677999999999997</v>
      </c>
      <c r="G267" s="670">
        <v>84.945999999999998</v>
      </c>
      <c r="H267" s="670">
        <v>19.957999999999998</v>
      </c>
      <c r="I267" s="670">
        <v>69.670000000000016</v>
      </c>
      <c r="J267" s="670">
        <v>10.85</v>
      </c>
      <c r="K267" s="670">
        <v>2.9159999999999999</v>
      </c>
      <c r="L267" s="670">
        <v>6.6970000000000001</v>
      </c>
      <c r="M267" s="670">
        <v>3.5670000000000002</v>
      </c>
      <c r="N267" s="670">
        <v>5.702</v>
      </c>
      <c r="O267" s="670">
        <v>74.775999999999897</v>
      </c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</row>
    <row r="268" spans="2:85" s="17" customFormat="1" ht="35.1" hidden="1" customHeight="1" x14ac:dyDescent="0.35">
      <c r="B268" s="108">
        <v>45383</v>
      </c>
      <c r="C268" s="495">
        <v>739.48</v>
      </c>
      <c r="D268" s="671">
        <v>315.495</v>
      </c>
      <c r="E268" s="671">
        <v>32.600999999999999</v>
      </c>
      <c r="F268" s="671">
        <v>55.360999999999997</v>
      </c>
      <c r="G268" s="671">
        <v>93.456000000000003</v>
      </c>
      <c r="H268" s="671">
        <v>20.611000000000001</v>
      </c>
      <c r="I268" s="671">
        <v>85.759999999999991</v>
      </c>
      <c r="J268" s="671">
        <v>13.24</v>
      </c>
      <c r="K268" s="671">
        <v>4.1950000000000003</v>
      </c>
      <c r="L268" s="671">
        <v>7.1989999999999998</v>
      </c>
      <c r="M268" s="671">
        <v>2.11</v>
      </c>
      <c r="N268" s="671">
        <v>4.8730000000000002</v>
      </c>
      <c r="O268" s="671">
        <v>104.57899999999995</v>
      </c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</row>
    <row r="269" spans="2:85" s="17" customFormat="1" ht="34.5" hidden="1" customHeight="1" x14ac:dyDescent="0.35">
      <c r="B269" s="107">
        <v>45413</v>
      </c>
      <c r="C269" s="493">
        <v>740.32799999999997</v>
      </c>
      <c r="D269" s="670">
        <v>305.673</v>
      </c>
      <c r="E269" s="670">
        <v>37.579000000000001</v>
      </c>
      <c r="F269" s="670">
        <v>51.713999999999999</v>
      </c>
      <c r="G269" s="670">
        <v>120.19199999999999</v>
      </c>
      <c r="H269" s="670">
        <v>20.52</v>
      </c>
      <c r="I269" s="670">
        <v>91.927999999999997</v>
      </c>
      <c r="J269" s="670">
        <v>16.297000000000001</v>
      </c>
      <c r="K269" s="670">
        <v>3.0910000000000002</v>
      </c>
      <c r="L269" s="670">
        <v>6.2770000000000001</v>
      </c>
      <c r="M269" s="670">
        <v>1.5669999999999999</v>
      </c>
      <c r="N269" s="670">
        <v>4.7850000000000001</v>
      </c>
      <c r="O269" s="670">
        <v>80.704999999999927</v>
      </c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</row>
    <row r="270" spans="2:85" s="17" customFormat="1" ht="35.1" hidden="1" customHeight="1" x14ac:dyDescent="0.35">
      <c r="B270" s="108">
        <v>45444</v>
      </c>
      <c r="C270" s="495">
        <v>1062.8360000000002</v>
      </c>
      <c r="D270" s="671">
        <v>539.93200000000002</v>
      </c>
      <c r="E270" s="671">
        <v>41.831000000000003</v>
      </c>
      <c r="F270" s="671">
        <v>90.787999999999997</v>
      </c>
      <c r="G270" s="671">
        <v>126.739</v>
      </c>
      <c r="H270" s="671">
        <v>22.931000000000001</v>
      </c>
      <c r="I270" s="671">
        <v>123.13300000000005</v>
      </c>
      <c r="J270" s="671">
        <v>19.885999999999999</v>
      </c>
      <c r="K270" s="671">
        <v>3.6930000000000001</v>
      </c>
      <c r="L270" s="671">
        <v>4.9749999999999996</v>
      </c>
      <c r="M270" s="671">
        <v>1.3740000000000001</v>
      </c>
      <c r="N270" s="671">
        <v>3.972</v>
      </c>
      <c r="O270" s="671">
        <v>83.581999999999994</v>
      </c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</row>
    <row r="271" spans="2:85" s="17" customFormat="1" ht="35.1" hidden="1" customHeight="1" x14ac:dyDescent="0.35">
      <c r="B271" s="107">
        <v>45475</v>
      </c>
      <c r="C271" s="493">
        <v>1126.0950000000003</v>
      </c>
      <c r="D271" s="670">
        <v>486.26299999999998</v>
      </c>
      <c r="E271" s="670">
        <v>36.622999999999998</v>
      </c>
      <c r="F271" s="670">
        <v>91.006</v>
      </c>
      <c r="G271" s="670">
        <v>204.50299999999999</v>
      </c>
      <c r="H271" s="670">
        <v>27.82</v>
      </c>
      <c r="I271" s="670">
        <v>146.06200000000004</v>
      </c>
      <c r="J271" s="670">
        <v>19.768999999999998</v>
      </c>
      <c r="K271" s="670">
        <v>4.1059999999999999</v>
      </c>
      <c r="L271" s="670">
        <v>6.7930000000000001</v>
      </c>
      <c r="M271" s="670">
        <v>1.831</v>
      </c>
      <c r="N271" s="670">
        <v>7.4829999999999997</v>
      </c>
      <c r="O271" s="670">
        <v>93.836000000000297</v>
      </c>
    </row>
    <row r="272" spans="2:85" s="17" customFormat="1" ht="35.1" hidden="1" customHeight="1" x14ac:dyDescent="0.35">
      <c r="B272" s="108">
        <v>45507</v>
      </c>
      <c r="C272" s="495">
        <v>997.9140000000001</v>
      </c>
      <c r="D272" s="671">
        <v>395.74900000000002</v>
      </c>
      <c r="E272" s="671">
        <v>34.026000000000003</v>
      </c>
      <c r="F272" s="671">
        <v>96.944000000000003</v>
      </c>
      <c r="G272" s="671">
        <v>150.602</v>
      </c>
      <c r="H272" s="671">
        <v>29.056999999999999</v>
      </c>
      <c r="I272" s="671">
        <v>140.38599999999997</v>
      </c>
      <c r="J272" s="671">
        <v>15.295999999999999</v>
      </c>
      <c r="K272" s="671">
        <v>3.464</v>
      </c>
      <c r="L272" s="671">
        <v>7.4240000000000004</v>
      </c>
      <c r="M272" s="671">
        <v>0.98399999999999999</v>
      </c>
      <c r="N272" s="671">
        <v>6.9640000000000004</v>
      </c>
      <c r="O272" s="671">
        <v>117.01799999999992</v>
      </c>
    </row>
    <row r="273" spans="2:85" s="17" customFormat="1" ht="35.1" hidden="1" customHeight="1" x14ac:dyDescent="0.35">
      <c r="B273" s="107">
        <v>45558</v>
      </c>
      <c r="C273" s="493">
        <v>738.94700000000012</v>
      </c>
      <c r="D273" s="670">
        <v>299.93099999999998</v>
      </c>
      <c r="E273" s="670">
        <v>25.196999999999999</v>
      </c>
      <c r="F273" s="670">
        <v>73.135999999999996</v>
      </c>
      <c r="G273" s="670">
        <v>105.351</v>
      </c>
      <c r="H273" s="670">
        <v>24.515999999999998</v>
      </c>
      <c r="I273" s="670">
        <v>96.799000000000007</v>
      </c>
      <c r="J273" s="670">
        <v>13.089</v>
      </c>
      <c r="K273" s="670">
        <v>2.88</v>
      </c>
      <c r="L273" s="670">
        <v>6.0170000000000003</v>
      </c>
      <c r="M273" s="670">
        <v>1.8819999999999999</v>
      </c>
      <c r="N273" s="670">
        <v>5.2450000000000001</v>
      </c>
      <c r="O273" s="670">
        <v>84.904000000000053</v>
      </c>
    </row>
    <row r="274" spans="2:85" s="17" customFormat="1" ht="35.1" hidden="1" customHeight="1" x14ac:dyDescent="0.35">
      <c r="B274" s="108">
        <v>45566</v>
      </c>
      <c r="C274" s="495">
        <v>755.74199999999996</v>
      </c>
      <c r="D274" s="671">
        <v>294.55599999999998</v>
      </c>
      <c r="E274" s="671">
        <v>28.937000000000001</v>
      </c>
      <c r="F274" s="671">
        <v>79.453999999999994</v>
      </c>
      <c r="G274" s="671">
        <v>99.77</v>
      </c>
      <c r="H274" s="671">
        <v>22.869</v>
      </c>
      <c r="I274" s="671">
        <v>97.681000000000012</v>
      </c>
      <c r="J274" s="671">
        <v>13.516999999999999</v>
      </c>
      <c r="K274" s="671">
        <v>2.589</v>
      </c>
      <c r="L274" s="671">
        <v>6.1390000000000002</v>
      </c>
      <c r="M274" s="671">
        <v>2.34</v>
      </c>
      <c r="N274" s="671">
        <v>7.0359999999999996</v>
      </c>
      <c r="O274" s="671">
        <v>100.85399999999981</v>
      </c>
    </row>
    <row r="275" spans="2:85" s="17" customFormat="1" ht="35.1" hidden="1" customHeight="1" x14ac:dyDescent="0.35">
      <c r="B275" s="107">
        <v>45598</v>
      </c>
      <c r="C275" s="493">
        <v>712.02099999999996</v>
      </c>
      <c r="D275" s="670">
        <v>288.49599999999998</v>
      </c>
      <c r="E275" s="670">
        <v>23.85</v>
      </c>
      <c r="F275" s="670">
        <v>68.902000000000001</v>
      </c>
      <c r="G275" s="670">
        <v>115.35299999999999</v>
      </c>
      <c r="H275" s="670">
        <v>21.855</v>
      </c>
      <c r="I275" s="670">
        <v>88.812999999999988</v>
      </c>
      <c r="J275" s="670">
        <v>11.795</v>
      </c>
      <c r="K275" s="670">
        <v>3.085</v>
      </c>
      <c r="L275" s="670">
        <v>4.3109999999999999</v>
      </c>
      <c r="M275" s="670">
        <v>2.7010000000000001</v>
      </c>
      <c r="N275" s="670">
        <v>4.8849999999999998</v>
      </c>
      <c r="O275" s="670">
        <v>77.974999999999909</v>
      </c>
    </row>
    <row r="276" spans="2:85" s="17" customFormat="1" ht="35.1" hidden="1" customHeight="1" x14ac:dyDescent="0.35">
      <c r="B276" s="109">
        <v>45627</v>
      </c>
      <c r="C276" s="492">
        <v>716.19400000000007</v>
      </c>
      <c r="D276" s="672">
        <v>310.08199999999999</v>
      </c>
      <c r="E276" s="672">
        <v>21.875</v>
      </c>
      <c r="F276" s="672">
        <v>42.633000000000003</v>
      </c>
      <c r="G276" s="672">
        <v>97.391000000000005</v>
      </c>
      <c r="H276" s="672">
        <v>21.983000000000001</v>
      </c>
      <c r="I276" s="672">
        <v>96.093999999999966</v>
      </c>
      <c r="J276" s="672">
        <v>13.468</v>
      </c>
      <c r="K276" s="672">
        <v>2.968</v>
      </c>
      <c r="L276" s="672">
        <v>5.1859999999999999</v>
      </c>
      <c r="M276" s="672">
        <v>2.77</v>
      </c>
      <c r="N276" s="672">
        <v>4.718</v>
      </c>
      <c r="O276" s="672">
        <v>97.026000000000181</v>
      </c>
    </row>
    <row r="277" spans="2:85" s="106" customFormat="1" ht="35.1" customHeight="1" x14ac:dyDescent="0.35">
      <c r="B277" s="105">
        <v>2025</v>
      </c>
      <c r="C277" s="494"/>
      <c r="D277" s="669"/>
      <c r="E277" s="669"/>
      <c r="F277" s="669"/>
      <c r="G277" s="669"/>
      <c r="H277" s="669"/>
      <c r="I277" s="669"/>
      <c r="J277" s="669"/>
      <c r="K277" s="669"/>
      <c r="L277" s="669"/>
      <c r="M277" s="669"/>
      <c r="N277" s="669"/>
      <c r="O277" s="669"/>
    </row>
    <row r="278" spans="2:85" s="17" customFormat="1" ht="35.1" hidden="1" customHeight="1" x14ac:dyDescent="0.35">
      <c r="B278" s="107">
        <v>45658</v>
      </c>
      <c r="C278" s="493">
        <v>877.41600000000005</v>
      </c>
      <c r="D278" s="670">
        <v>376.553</v>
      </c>
      <c r="E278" s="670">
        <v>23.259</v>
      </c>
      <c r="F278" s="670">
        <v>75.78</v>
      </c>
      <c r="G278" s="670">
        <v>119.968</v>
      </c>
      <c r="H278" s="670">
        <v>25.513000000000002</v>
      </c>
      <c r="I278" s="670">
        <v>124.47599999999998</v>
      </c>
      <c r="J278" s="670">
        <v>12.983000000000001</v>
      </c>
      <c r="K278" s="670">
        <v>5.1959999999999997</v>
      </c>
      <c r="L278" s="670">
        <v>5.8680000000000003</v>
      </c>
      <c r="M278" s="670">
        <v>2.7749999999999999</v>
      </c>
      <c r="N278" s="670">
        <v>5.0679999999999996</v>
      </c>
      <c r="O278" s="670">
        <v>99.977000000000089</v>
      </c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</row>
    <row r="279" spans="2:85" s="17" customFormat="1" ht="35.1" hidden="1" customHeight="1" x14ac:dyDescent="0.35">
      <c r="B279" s="108">
        <v>45689</v>
      </c>
      <c r="C279" s="495">
        <v>801.34</v>
      </c>
      <c r="D279" s="671">
        <v>322.62200000000001</v>
      </c>
      <c r="E279" s="671">
        <v>28.135999999999999</v>
      </c>
      <c r="F279" s="671">
        <v>83.664000000000001</v>
      </c>
      <c r="G279" s="671">
        <v>126.874</v>
      </c>
      <c r="H279" s="671">
        <v>23.978999999999999</v>
      </c>
      <c r="I279" s="671">
        <v>99.307000000000002</v>
      </c>
      <c r="J279" s="671">
        <v>11.662000000000001</v>
      </c>
      <c r="K279" s="671">
        <v>4.2720000000000002</v>
      </c>
      <c r="L279" s="671">
        <v>7.125</v>
      </c>
      <c r="M279" s="671">
        <v>2.78</v>
      </c>
      <c r="N279" s="671">
        <v>5.2489999999999997</v>
      </c>
      <c r="O279" s="671">
        <v>85.669999999999845</v>
      </c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</row>
    <row r="280" spans="2:85" s="17" customFormat="1" ht="35.1" hidden="1" customHeight="1" x14ac:dyDescent="0.35">
      <c r="B280" s="107">
        <v>45717</v>
      </c>
      <c r="C280" s="493">
        <v>716.90299999999991</v>
      </c>
      <c r="D280" s="670">
        <v>322.779</v>
      </c>
      <c r="E280" s="670">
        <v>27.52</v>
      </c>
      <c r="F280" s="670">
        <v>83.822000000000003</v>
      </c>
      <c r="G280" s="670">
        <v>75.003</v>
      </c>
      <c r="H280" s="670">
        <v>20.170999999999999</v>
      </c>
      <c r="I280" s="670">
        <v>68.790000000000006</v>
      </c>
      <c r="J280" s="670">
        <v>13.01</v>
      </c>
      <c r="K280" s="670">
        <v>5.1440000000000001</v>
      </c>
      <c r="L280" s="670">
        <v>6.6829999999999998</v>
      </c>
      <c r="M280" s="670">
        <v>2.7330000000000001</v>
      </c>
      <c r="N280" s="670">
        <v>6.8070000000000004</v>
      </c>
      <c r="O280" s="670">
        <v>84.441000000000031</v>
      </c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</row>
    <row r="281" spans="2:85" s="17" customFormat="1" ht="35.1" hidden="1" customHeight="1" x14ac:dyDescent="0.35">
      <c r="B281" s="108">
        <v>45748</v>
      </c>
      <c r="C281" s="495">
        <v>915.99099999999999</v>
      </c>
      <c r="D281" s="671">
        <v>304.666</v>
      </c>
      <c r="E281" s="671">
        <v>49.804000000000002</v>
      </c>
      <c r="F281" s="671">
        <v>94.215999999999994</v>
      </c>
      <c r="G281" s="671">
        <v>135.69800000000001</v>
      </c>
      <c r="H281" s="671">
        <v>23.99</v>
      </c>
      <c r="I281" s="671">
        <v>117.01700000000002</v>
      </c>
      <c r="J281" s="671">
        <v>17.154</v>
      </c>
      <c r="K281" s="671">
        <v>6.0430000000000001</v>
      </c>
      <c r="L281" s="671">
        <v>10.712999999999999</v>
      </c>
      <c r="M281" s="671">
        <v>2.5790000000000002</v>
      </c>
      <c r="N281" s="671">
        <v>12.349</v>
      </c>
      <c r="O281" s="671">
        <v>141.762</v>
      </c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</row>
    <row r="282" spans="2:85" s="17" customFormat="1" ht="34.5" hidden="1" customHeight="1" x14ac:dyDescent="0.35">
      <c r="B282" s="107">
        <v>45778</v>
      </c>
      <c r="C282" s="493">
        <v>906.46499999999992</v>
      </c>
      <c r="D282" s="670">
        <v>329.221</v>
      </c>
      <c r="E282" s="670">
        <v>62.113</v>
      </c>
      <c r="F282" s="670">
        <v>90.465000000000003</v>
      </c>
      <c r="G282" s="670">
        <v>142.41300000000001</v>
      </c>
      <c r="H282" s="670">
        <v>23.341000000000001</v>
      </c>
      <c r="I282" s="670">
        <v>92.735999999999962</v>
      </c>
      <c r="J282" s="670">
        <v>18.917000000000002</v>
      </c>
      <c r="K282" s="670">
        <v>5.63</v>
      </c>
      <c r="L282" s="670">
        <v>9.1780000000000008</v>
      </c>
      <c r="M282" s="670">
        <v>1.474</v>
      </c>
      <c r="N282" s="670">
        <v>7.7960000000000003</v>
      </c>
      <c r="O282" s="670">
        <v>123.18099999999987</v>
      </c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</row>
    <row r="283" spans="2:85" s="17" customFormat="1" ht="35.1" hidden="1" customHeight="1" x14ac:dyDescent="0.35">
      <c r="B283" s="108">
        <v>45809</v>
      </c>
      <c r="C283" s="495">
        <v>999.53600000000006</v>
      </c>
      <c r="D283" s="671">
        <v>416.47800000000001</v>
      </c>
      <c r="E283" s="671">
        <v>46.441000000000003</v>
      </c>
      <c r="F283" s="671">
        <v>126.321</v>
      </c>
      <c r="G283" s="671">
        <v>115.72</v>
      </c>
      <c r="H283" s="671">
        <v>23.638000000000002</v>
      </c>
      <c r="I283" s="671">
        <v>95.712000000000046</v>
      </c>
      <c r="J283" s="671">
        <v>24.361000000000001</v>
      </c>
      <c r="K283" s="671">
        <v>5.0549999999999997</v>
      </c>
      <c r="L283" s="671">
        <v>5.6950000000000003</v>
      </c>
      <c r="M283" s="671">
        <v>1.2010000000000001</v>
      </c>
      <c r="N283" s="671">
        <v>7.5279999999999996</v>
      </c>
      <c r="O283" s="671">
        <v>131.3859999999998</v>
      </c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</row>
    <row r="284" spans="2:85" s="17" customFormat="1" ht="35.1" hidden="1" customHeight="1" x14ac:dyDescent="0.35">
      <c r="B284" s="107">
        <v>45840</v>
      </c>
      <c r="C284" s="493">
        <v>1255.8710000000001</v>
      </c>
      <c r="D284" s="670">
        <v>536.07000000000005</v>
      </c>
      <c r="E284" s="670">
        <v>40.209000000000003</v>
      </c>
      <c r="F284" s="670">
        <v>150.24299999999999</v>
      </c>
      <c r="G284" s="670">
        <v>189.262</v>
      </c>
      <c r="H284" s="670">
        <v>28.884</v>
      </c>
      <c r="I284" s="670">
        <v>144.93</v>
      </c>
      <c r="J284" s="670">
        <v>21.571000000000002</v>
      </c>
      <c r="K284" s="670">
        <v>6.2409999999999997</v>
      </c>
      <c r="L284" s="670">
        <v>7.5119999999999996</v>
      </c>
      <c r="M284" s="670">
        <v>1.2290000000000001</v>
      </c>
      <c r="N284" s="670">
        <v>8.5210000000000008</v>
      </c>
      <c r="O284" s="670">
        <v>121.19900000000018</v>
      </c>
    </row>
    <row r="285" spans="2:85" s="17" customFormat="1" ht="35.1" customHeight="1" x14ac:dyDescent="0.35">
      <c r="B285" s="108">
        <v>45872</v>
      </c>
      <c r="C285" s="495">
        <v>1113.9920000000002</v>
      </c>
      <c r="D285" s="671">
        <v>422.322</v>
      </c>
      <c r="E285" s="671">
        <v>34.966000000000001</v>
      </c>
      <c r="F285" s="671">
        <v>150.85900000000001</v>
      </c>
      <c r="G285" s="671">
        <v>164.15299999999999</v>
      </c>
      <c r="H285" s="671">
        <v>30.378</v>
      </c>
      <c r="I285" s="671">
        <v>130.97000000000006</v>
      </c>
      <c r="J285" s="671">
        <v>16.172000000000001</v>
      </c>
      <c r="K285" s="671">
        <v>6.0750000000000002</v>
      </c>
      <c r="L285" s="671">
        <v>9.3059999999999992</v>
      </c>
      <c r="M285" s="671">
        <v>0.76800000000000002</v>
      </c>
      <c r="N285" s="671">
        <v>10.349</v>
      </c>
      <c r="O285" s="671">
        <v>137.67399999999975</v>
      </c>
    </row>
    <row r="286" spans="2:85" s="17" customFormat="1" ht="35.1" customHeight="1" x14ac:dyDescent="0.35">
      <c r="B286" s="107">
        <v>45923</v>
      </c>
      <c r="C286" s="493">
        <v>854.09799999999996</v>
      </c>
      <c r="D286" s="670">
        <v>342.33499999999998</v>
      </c>
      <c r="E286" s="670">
        <v>28.178999999999998</v>
      </c>
      <c r="F286" s="670">
        <v>121.325</v>
      </c>
      <c r="G286" s="670">
        <v>92.897000000000006</v>
      </c>
      <c r="H286" s="670">
        <v>25.143999999999998</v>
      </c>
      <c r="I286" s="670">
        <v>100.91100000000003</v>
      </c>
      <c r="J286" s="670">
        <v>14.233000000000001</v>
      </c>
      <c r="K286" s="670">
        <v>4.2720000000000002</v>
      </c>
      <c r="L286" s="670">
        <v>8.1329999999999991</v>
      </c>
      <c r="M286" s="670">
        <v>1.6890000000000001</v>
      </c>
      <c r="N286" s="670">
        <v>8.6750000000000007</v>
      </c>
      <c r="O286" s="670">
        <v>106.30499999999995</v>
      </c>
    </row>
    <row r="287" spans="2:85" s="17" customFormat="1" ht="35.1" customHeight="1" x14ac:dyDescent="0.35">
      <c r="B287" s="108">
        <v>45931</v>
      </c>
      <c r="C287" s="495">
        <v>902.13999999999987</v>
      </c>
      <c r="D287" s="671">
        <v>349.37799999999999</v>
      </c>
      <c r="E287" s="671">
        <v>30.512</v>
      </c>
      <c r="F287" s="671">
        <v>109.117</v>
      </c>
      <c r="G287" s="671">
        <v>116.32599999999999</v>
      </c>
      <c r="H287" s="671">
        <v>23.992000000000001</v>
      </c>
      <c r="I287" s="671">
        <v>98.197999999999979</v>
      </c>
      <c r="J287" s="671">
        <v>16.931999999999999</v>
      </c>
      <c r="K287" s="671">
        <v>4.343</v>
      </c>
      <c r="L287" s="671">
        <v>10.416</v>
      </c>
      <c r="M287" s="671">
        <v>2.0870000000000002</v>
      </c>
      <c r="N287" s="671">
        <v>9.8510000000000009</v>
      </c>
      <c r="O287" s="671">
        <v>130.988</v>
      </c>
    </row>
    <row r="288" spans="2:85" s="17" customFormat="1" ht="35.1" customHeight="1" x14ac:dyDescent="0.35">
      <c r="B288" s="107">
        <v>45963</v>
      </c>
      <c r="C288" s="493">
        <v>876.78200000000004</v>
      </c>
      <c r="D288" s="670">
        <v>336.77</v>
      </c>
      <c r="E288" s="670">
        <v>23.367000000000001</v>
      </c>
      <c r="F288" s="670">
        <v>110.84399999999999</v>
      </c>
      <c r="G288" s="670">
        <v>130.554</v>
      </c>
      <c r="H288" s="670">
        <v>23.125</v>
      </c>
      <c r="I288" s="670">
        <v>99.026999999999973</v>
      </c>
      <c r="J288" s="670">
        <v>16.154</v>
      </c>
      <c r="K288" s="670">
        <v>5.6459999999999999</v>
      </c>
      <c r="L288" s="670">
        <v>8.3309999999999995</v>
      </c>
      <c r="M288" s="670">
        <v>2.4209999999999998</v>
      </c>
      <c r="N288" s="670">
        <v>8.2089999999999996</v>
      </c>
      <c r="O288" s="670">
        <v>112.33400000000017</v>
      </c>
    </row>
    <row r="289" spans="2:85" s="17" customFormat="1" ht="35.1" customHeight="1" x14ac:dyDescent="0.35">
      <c r="B289" s="108">
        <v>45992</v>
      </c>
      <c r="C289" s="495">
        <v>910.01300000000003</v>
      </c>
      <c r="D289" s="671">
        <v>360.34500000000003</v>
      </c>
      <c r="E289" s="671">
        <v>23.643000000000001</v>
      </c>
      <c r="F289" s="671">
        <v>109.67400000000001</v>
      </c>
      <c r="G289" s="671">
        <v>118.82599999999999</v>
      </c>
      <c r="H289" s="671">
        <v>24.045999999999999</v>
      </c>
      <c r="I289" s="671">
        <v>102.22999999999999</v>
      </c>
      <c r="J289" s="671">
        <v>17.013000000000002</v>
      </c>
      <c r="K289" s="671">
        <v>4.2080000000000002</v>
      </c>
      <c r="L289" s="671">
        <v>8.3219999999999992</v>
      </c>
      <c r="M289" s="671">
        <v>2.2570000000000001</v>
      </c>
      <c r="N289" s="671">
        <v>9.0459999999999994</v>
      </c>
      <c r="O289" s="671">
        <v>130.40299999999991</v>
      </c>
    </row>
    <row r="290" spans="2:85" s="106" customFormat="1" ht="35.1" customHeight="1" x14ac:dyDescent="0.35">
      <c r="B290" s="105">
        <v>2026</v>
      </c>
      <c r="C290" s="494"/>
      <c r="D290" s="669"/>
      <c r="E290" s="669"/>
      <c r="F290" s="669"/>
      <c r="G290" s="669"/>
      <c r="H290" s="669"/>
      <c r="I290" s="669"/>
      <c r="J290" s="669"/>
      <c r="K290" s="669"/>
      <c r="L290" s="669"/>
      <c r="M290" s="669"/>
      <c r="N290" s="669"/>
      <c r="O290" s="669"/>
    </row>
    <row r="291" spans="2:85" s="17" customFormat="1" ht="35.1" customHeight="1" x14ac:dyDescent="0.35">
      <c r="B291" s="107">
        <v>46023</v>
      </c>
      <c r="C291" s="493">
        <v>957.67399999999998</v>
      </c>
      <c r="D291" s="670">
        <v>414.351</v>
      </c>
      <c r="E291" s="670">
        <v>20.802</v>
      </c>
      <c r="F291" s="670">
        <v>104.67</v>
      </c>
      <c r="G291" s="670">
        <v>126.15300000000001</v>
      </c>
      <c r="H291" s="670">
        <v>20.408999999999999</v>
      </c>
      <c r="I291" s="670">
        <v>118.773</v>
      </c>
      <c r="J291" s="670">
        <v>14.503</v>
      </c>
      <c r="K291" s="670">
        <v>8.7189999999999994</v>
      </c>
      <c r="L291" s="670">
        <v>6.2640000000000002</v>
      </c>
      <c r="M291" s="670">
        <v>2.266</v>
      </c>
      <c r="N291" s="670">
        <v>7.0049999999999999</v>
      </c>
      <c r="O291" s="670">
        <v>113.84</v>
      </c>
      <c r="P291" s="456"/>
      <c r="Q291" s="456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</row>
    <row r="292" spans="2:85" s="17" customFormat="1" ht="35.1" customHeight="1" x14ac:dyDescent="0.35">
      <c r="B292" s="108">
        <v>46054</v>
      </c>
      <c r="C292" s="495">
        <v>727.197</v>
      </c>
      <c r="D292" s="671">
        <v>279.88600000000002</v>
      </c>
      <c r="E292" s="671">
        <v>22.184999999999999</v>
      </c>
      <c r="F292" s="671">
        <v>101.605</v>
      </c>
      <c r="G292" s="671">
        <v>97.620999999999995</v>
      </c>
      <c r="H292" s="671">
        <v>22.084</v>
      </c>
      <c r="I292" s="671">
        <v>70.187000000000026</v>
      </c>
      <c r="J292" s="671">
        <v>12.598000000000001</v>
      </c>
      <c r="K292" s="671">
        <v>5.6829999999999998</v>
      </c>
      <c r="L292" s="671">
        <v>6.8410000000000002</v>
      </c>
      <c r="M292" s="671">
        <v>1.96</v>
      </c>
      <c r="N292" s="671">
        <v>6.4749999999999996</v>
      </c>
      <c r="O292" s="671">
        <v>100.072</v>
      </c>
      <c r="P292" s="456"/>
      <c r="Q292" s="456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</row>
    <row r="293" spans="2:85" s="17" customFormat="1" ht="35.1" customHeight="1" x14ac:dyDescent="0.35">
      <c r="B293" s="107">
        <v>46083</v>
      </c>
      <c r="C293" s="493">
        <v>736.61300000000006</v>
      </c>
      <c r="D293" s="670">
        <v>274.53199999999998</v>
      </c>
      <c r="E293" s="670">
        <v>29.332000000000001</v>
      </c>
      <c r="F293" s="670">
        <v>157.673</v>
      </c>
      <c r="G293" s="670">
        <v>94.009</v>
      </c>
      <c r="H293" s="670">
        <v>19.378</v>
      </c>
      <c r="I293" s="670">
        <v>54.391999999999989</v>
      </c>
      <c r="J293" s="670">
        <v>8.1829999999999998</v>
      </c>
      <c r="K293" s="670">
        <v>5.8239999999999998</v>
      </c>
      <c r="L293" s="670">
        <v>3.0569999999999999</v>
      </c>
      <c r="M293" s="670">
        <v>0.51400000000000001</v>
      </c>
      <c r="N293" s="670">
        <v>3.1989999999999998</v>
      </c>
      <c r="O293" s="670">
        <v>86.520000000000095</v>
      </c>
      <c r="P293" s="456"/>
      <c r="Q293" s="456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</row>
    <row r="294" spans="2:85" s="17" customFormat="1" ht="35.1" customHeight="1" x14ac:dyDescent="0.35">
      <c r="B294" s="108">
        <v>46113</v>
      </c>
      <c r="C294" s="495">
        <v>771</v>
      </c>
      <c r="D294" s="671">
        <v>244.4</v>
      </c>
      <c r="E294" s="671">
        <v>42.2</v>
      </c>
      <c r="F294" s="671">
        <v>112.1</v>
      </c>
      <c r="G294" s="671">
        <v>147.4</v>
      </c>
      <c r="H294" s="671">
        <v>27.5</v>
      </c>
      <c r="I294" s="671">
        <v>60.199999999999989</v>
      </c>
      <c r="J294" s="671">
        <v>6.3</v>
      </c>
      <c r="K294" s="671">
        <v>4.5999999999999996</v>
      </c>
      <c r="L294" s="671">
        <v>3.2</v>
      </c>
      <c r="M294" s="671">
        <v>0.6</v>
      </c>
      <c r="N294" s="671">
        <v>2.9</v>
      </c>
      <c r="O294" s="671">
        <v>119.60000000000007</v>
      </c>
      <c r="P294" s="456"/>
      <c r="Q294" s="456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</row>
    <row r="295" spans="2:85" s="17" customFormat="1" ht="34.5" customHeight="1" x14ac:dyDescent="0.35">
      <c r="B295" s="107">
        <v>46143</v>
      </c>
      <c r="C295" s="493">
        <v>932.2</v>
      </c>
      <c r="D295" s="670">
        <v>391</v>
      </c>
      <c r="E295" s="670">
        <v>29.9</v>
      </c>
      <c r="F295" s="670">
        <v>112.2</v>
      </c>
      <c r="G295" s="670">
        <v>146.19999999999999</v>
      </c>
      <c r="H295" s="670">
        <v>35.6</v>
      </c>
      <c r="I295" s="670">
        <v>89.6</v>
      </c>
      <c r="J295" s="670">
        <v>10.9</v>
      </c>
      <c r="K295" s="670">
        <v>5.8</v>
      </c>
      <c r="L295" s="670">
        <v>3.7</v>
      </c>
      <c r="M295" s="670">
        <v>1.7</v>
      </c>
      <c r="N295" s="670">
        <v>3.4</v>
      </c>
      <c r="O295" s="670">
        <v>102.19999999999999</v>
      </c>
      <c r="P295" s="456"/>
      <c r="Q295" s="456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</row>
    <row r="296" spans="2:85" customFormat="1" ht="36.75" customHeight="1" x14ac:dyDescent="0.35">
      <c r="B296" s="108">
        <v>46175</v>
      </c>
      <c r="C296" s="495">
        <v>1033.7</v>
      </c>
      <c r="D296" s="813">
        <v>436.3</v>
      </c>
      <c r="E296" s="813">
        <v>40.799999999999997</v>
      </c>
      <c r="F296" s="813">
        <v>134.4</v>
      </c>
      <c r="G296" s="813">
        <v>142</v>
      </c>
      <c r="H296" s="813">
        <v>42.2</v>
      </c>
      <c r="I296" s="813">
        <v>106.5</v>
      </c>
      <c r="J296" s="813">
        <v>17.100000000000001</v>
      </c>
      <c r="K296" s="813">
        <v>10.7</v>
      </c>
      <c r="L296" s="813">
        <v>4</v>
      </c>
      <c r="M296" s="813">
        <v>1.1000000000000001</v>
      </c>
      <c r="N296" s="813">
        <v>4.0999999999999996</v>
      </c>
      <c r="O296" s="671">
        <v>94.5</v>
      </c>
      <c r="P296" s="456"/>
      <c r="Q296" s="456"/>
    </row>
    <row r="297" spans="2:85" s="17" customFormat="1" ht="35.1" customHeight="1" x14ac:dyDescent="0.35">
      <c r="B297" s="107">
        <v>46205</v>
      </c>
      <c r="C297" s="493">
        <v>1456.7</v>
      </c>
      <c r="D297" s="670">
        <v>579.6</v>
      </c>
      <c r="E297" s="670">
        <v>33.4</v>
      </c>
      <c r="F297" s="670">
        <v>215.4</v>
      </c>
      <c r="G297" s="670">
        <v>226.8</v>
      </c>
      <c r="H297" s="670">
        <v>50.3</v>
      </c>
      <c r="I297" s="670">
        <v>160.84699999999998</v>
      </c>
      <c r="J297" s="670">
        <v>20.100000000000001</v>
      </c>
      <c r="K297" s="670">
        <v>16.7</v>
      </c>
      <c r="L297" s="670">
        <v>6.4</v>
      </c>
      <c r="M297" s="670">
        <v>1.3</v>
      </c>
      <c r="N297" s="670">
        <v>7.8</v>
      </c>
      <c r="O297" s="670">
        <v>138.05300000000005</v>
      </c>
      <c r="P297" s="456"/>
      <c r="Q297" s="456"/>
    </row>
    <row r="298" spans="2:85" s="17" customFormat="1" ht="35.1" customHeight="1" x14ac:dyDescent="0.35">
      <c r="B298" s="109">
        <v>46237</v>
      </c>
      <c r="C298" s="492">
        <v>1334.5</v>
      </c>
      <c r="D298" s="672">
        <v>477.9</v>
      </c>
      <c r="E298" s="672">
        <v>31.5</v>
      </c>
      <c r="F298" s="672">
        <v>220.5</v>
      </c>
      <c r="G298" s="672">
        <v>189.1</v>
      </c>
      <c r="H298" s="672">
        <v>50.9</v>
      </c>
      <c r="I298" s="672">
        <v>155.5</v>
      </c>
      <c r="J298" s="672">
        <v>14.9</v>
      </c>
      <c r="K298" s="672">
        <v>17.3</v>
      </c>
      <c r="L298" s="672">
        <v>6.7</v>
      </c>
      <c r="M298" s="672">
        <v>0.7</v>
      </c>
      <c r="N298" s="672">
        <v>6.9</v>
      </c>
      <c r="O298" s="672">
        <v>162.56200000000001</v>
      </c>
    </row>
    <row r="299" spans="2:85" x14ac:dyDescent="0.25">
      <c r="C299" s="552"/>
      <c r="D299" s="552"/>
      <c r="E299" s="552"/>
      <c r="F299" s="552"/>
      <c r="G299" s="552"/>
      <c r="H299" s="552"/>
      <c r="I299" s="552"/>
      <c r="J299" s="552"/>
      <c r="K299" s="552"/>
      <c r="L299" s="552"/>
      <c r="M299" s="552"/>
      <c r="N299" s="552"/>
      <c r="O299" s="552"/>
    </row>
    <row r="300" spans="2:85" x14ac:dyDescent="0.25">
      <c r="C300" s="552"/>
      <c r="D300" s="552"/>
      <c r="E300" s="552"/>
      <c r="F300" s="552"/>
      <c r="G300" s="552"/>
      <c r="H300" s="552"/>
      <c r="I300" s="552"/>
      <c r="J300" s="552"/>
      <c r="K300" s="552"/>
      <c r="L300" s="552"/>
      <c r="M300" s="552"/>
      <c r="N300" s="552"/>
      <c r="O300" s="552"/>
    </row>
    <row r="301" spans="2:85" x14ac:dyDescent="0.25">
      <c r="C301" s="552"/>
      <c r="D301" s="552"/>
      <c r="E301" s="552"/>
      <c r="F301" s="552"/>
      <c r="G301" s="552"/>
      <c r="H301" s="552"/>
      <c r="I301" s="552"/>
      <c r="J301" s="552"/>
      <c r="K301" s="552"/>
      <c r="L301" s="552"/>
      <c r="M301" s="552"/>
      <c r="N301" s="552"/>
      <c r="O301" s="552"/>
    </row>
    <row r="302" spans="2:85" x14ac:dyDescent="0.25">
      <c r="C302" s="552"/>
      <c r="D302" s="552"/>
      <c r="E302" s="552"/>
      <c r="F302" s="552"/>
      <c r="G302" s="552"/>
      <c r="H302" s="552"/>
      <c r="I302" s="552"/>
      <c r="J302" s="552"/>
      <c r="K302" s="552"/>
      <c r="L302" s="552"/>
      <c r="M302" s="552"/>
      <c r="N302" s="552"/>
      <c r="O302" s="552"/>
    </row>
    <row r="303" spans="2:85" x14ac:dyDescent="0.25">
      <c r="C303" s="552"/>
      <c r="D303" s="552"/>
      <c r="E303" s="552"/>
      <c r="F303" s="552"/>
      <c r="G303" s="552"/>
      <c r="H303" s="552"/>
      <c r="I303" s="552"/>
      <c r="J303" s="552"/>
      <c r="K303" s="552"/>
      <c r="L303" s="552"/>
      <c r="M303" s="552"/>
      <c r="N303" s="552"/>
      <c r="O303" s="552"/>
    </row>
    <row r="304" spans="2:85" x14ac:dyDescent="0.25">
      <c r="C304" s="552"/>
      <c r="D304" s="552"/>
      <c r="E304" s="552"/>
      <c r="F304" s="552"/>
      <c r="G304" s="552"/>
      <c r="H304" s="552"/>
      <c r="I304" s="552"/>
      <c r="J304" s="552"/>
      <c r="K304" s="552"/>
      <c r="L304" s="552"/>
      <c r="M304" s="552"/>
      <c r="N304" s="552"/>
      <c r="O304" s="552"/>
    </row>
    <row r="305" spans="3:15" x14ac:dyDescent="0.25">
      <c r="C305" s="552"/>
      <c r="D305" s="552"/>
      <c r="E305" s="552"/>
      <c r="F305" s="552"/>
      <c r="G305" s="552"/>
      <c r="H305" s="552"/>
      <c r="I305" s="552"/>
      <c r="J305" s="552"/>
      <c r="K305" s="552"/>
      <c r="L305" s="552"/>
      <c r="M305" s="552"/>
      <c r="N305" s="552"/>
      <c r="O305" s="552"/>
    </row>
    <row r="306" spans="3:15" x14ac:dyDescent="0.25">
      <c r="C306" s="552"/>
      <c r="D306" s="552"/>
      <c r="E306" s="552"/>
      <c r="F306" s="552"/>
      <c r="G306" s="552"/>
      <c r="H306" s="552"/>
      <c r="I306" s="552"/>
      <c r="J306" s="552"/>
      <c r="K306" s="552"/>
      <c r="L306" s="552"/>
      <c r="M306" s="552"/>
      <c r="N306" s="552"/>
      <c r="O306" s="552"/>
    </row>
    <row r="307" spans="3:15" x14ac:dyDescent="0.25">
      <c r="C307" s="552"/>
      <c r="D307" s="552"/>
      <c r="E307" s="552"/>
      <c r="F307" s="552"/>
      <c r="G307" s="552"/>
      <c r="H307" s="552"/>
      <c r="I307" s="552"/>
      <c r="J307" s="552"/>
      <c r="K307" s="552"/>
      <c r="L307" s="552"/>
      <c r="M307" s="552"/>
      <c r="N307" s="552"/>
      <c r="O307" s="552"/>
    </row>
    <row r="308" spans="3:15" x14ac:dyDescent="0.25">
      <c r="C308" s="552"/>
      <c r="D308" s="552"/>
      <c r="E308" s="552"/>
      <c r="F308" s="552"/>
      <c r="G308" s="552"/>
      <c r="H308" s="552"/>
      <c r="I308" s="552"/>
      <c r="J308" s="552"/>
      <c r="K308" s="552"/>
      <c r="L308" s="552"/>
      <c r="M308" s="552"/>
      <c r="N308" s="552"/>
      <c r="O308" s="552"/>
    </row>
    <row r="309" spans="3:15" x14ac:dyDescent="0.25">
      <c r="C309" s="552"/>
      <c r="D309" s="552"/>
      <c r="E309" s="552"/>
      <c r="F309" s="552"/>
      <c r="G309" s="552"/>
      <c r="H309" s="552"/>
      <c r="I309" s="552"/>
      <c r="J309" s="552"/>
      <c r="K309" s="552"/>
      <c r="L309" s="552"/>
      <c r="M309" s="552"/>
      <c r="N309" s="552"/>
      <c r="O309" s="552"/>
    </row>
    <row r="310" spans="3:15" x14ac:dyDescent="0.25">
      <c r="C310" s="552"/>
      <c r="D310" s="552"/>
      <c r="E310" s="552"/>
      <c r="F310" s="552"/>
      <c r="G310" s="552"/>
      <c r="H310" s="552"/>
      <c r="I310" s="552"/>
      <c r="J310" s="552"/>
      <c r="K310" s="552"/>
      <c r="L310" s="552"/>
      <c r="M310" s="552"/>
      <c r="N310" s="552"/>
      <c r="O310" s="552"/>
    </row>
    <row r="311" spans="3:15" x14ac:dyDescent="0.25">
      <c r="C311" s="552"/>
      <c r="D311" s="552"/>
      <c r="E311" s="552"/>
      <c r="F311" s="552"/>
      <c r="G311" s="552"/>
      <c r="H311" s="552"/>
      <c r="I311" s="552"/>
      <c r="J311" s="552"/>
      <c r="K311" s="552"/>
      <c r="L311" s="552"/>
      <c r="M311" s="552"/>
      <c r="N311" s="552"/>
      <c r="O311" s="552"/>
    </row>
  </sheetData>
  <mergeCells count="6">
    <mergeCell ref="B2:C2"/>
    <mergeCell ref="N2:O2"/>
    <mergeCell ref="D2:M2"/>
    <mergeCell ref="D3:M3"/>
    <mergeCell ref="D4:M4"/>
    <mergeCell ref="N4:O4"/>
  </mergeCells>
  <printOptions horizontalCentered="1" verticalCentered="1"/>
  <pageMargins left="0.118110236220472" right="0.118110236220472" top="0.15748031496063" bottom="0.15748031496063" header="0.31496062992126" footer="0.31496062992126"/>
  <pageSetup scale="4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C5C41-975E-4A6A-AD11-B9F6D6B75875}">
  <sheetPr>
    <pageSetUpPr fitToPage="1"/>
  </sheetPr>
  <dimension ref="B1:CC638"/>
  <sheetViews>
    <sheetView rightToLeft="1" zoomScale="50" zoomScaleNormal="50" workbookViewId="0"/>
  </sheetViews>
  <sheetFormatPr defaultColWidth="9.140625" defaultRowHeight="15" customHeight="1" x14ac:dyDescent="0.25"/>
  <cols>
    <col min="1" max="1" width="10.7109375" style="15" customWidth="1"/>
    <col min="2" max="2" width="21.5703125" style="15" customWidth="1"/>
    <col min="3" max="3" width="32.5703125" style="15" customWidth="1"/>
    <col min="4" max="15" width="24" style="15" customWidth="1"/>
    <col min="16" max="16" width="20.85546875" style="15" bestFit="1" customWidth="1"/>
    <col min="17" max="16384" width="9.140625" style="15"/>
  </cols>
  <sheetData>
    <row r="1" spans="2:81" s="12" customFormat="1" ht="15.75" customHeight="1" x14ac:dyDescent="0.25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81" s="415" customFormat="1" ht="40.15" customHeight="1" x14ac:dyDescent="0.25">
      <c r="B2" s="837" t="s">
        <v>444</v>
      </c>
      <c r="C2" s="837"/>
      <c r="D2" s="839" t="s">
        <v>841</v>
      </c>
      <c r="E2" s="839"/>
      <c r="F2" s="839"/>
      <c r="G2" s="839"/>
      <c r="H2" s="839"/>
      <c r="I2" s="839"/>
      <c r="J2" s="839"/>
      <c r="K2" s="839"/>
      <c r="L2" s="839"/>
      <c r="M2" s="839"/>
      <c r="N2" s="1013" t="s">
        <v>225</v>
      </c>
      <c r="O2" s="1013"/>
    </row>
    <row r="3" spans="2:81" s="415" customFormat="1" ht="40.15" customHeight="1" x14ac:dyDescent="0.25">
      <c r="B3" s="815"/>
      <c r="C3" s="815"/>
      <c r="D3" s="839" t="s">
        <v>625</v>
      </c>
      <c r="E3" s="839"/>
      <c r="F3" s="839"/>
      <c r="G3" s="839"/>
      <c r="H3" s="839"/>
      <c r="I3" s="839"/>
      <c r="J3" s="839"/>
      <c r="K3" s="839"/>
      <c r="L3" s="839"/>
      <c r="M3" s="839"/>
      <c r="N3" s="822"/>
      <c r="O3" s="822"/>
    </row>
    <row r="4" spans="2:81" s="415" customFormat="1" ht="40.15" customHeight="1" x14ac:dyDescent="0.25">
      <c r="B4" s="815"/>
      <c r="C4" s="815"/>
      <c r="D4" s="875" t="s">
        <v>624</v>
      </c>
      <c r="E4" s="875"/>
      <c r="F4" s="875"/>
      <c r="G4" s="875"/>
      <c r="H4" s="875"/>
      <c r="I4" s="875"/>
      <c r="J4" s="875"/>
      <c r="K4" s="875"/>
      <c r="L4" s="875"/>
      <c r="M4" s="875"/>
      <c r="N4" s="1015" t="s">
        <v>623</v>
      </c>
      <c r="O4" s="1015"/>
    </row>
    <row r="5" spans="2:81" s="12" customFormat="1" ht="10.15" customHeight="1" x14ac:dyDescent="0.25">
      <c r="B5" s="817"/>
      <c r="C5" s="995"/>
      <c r="D5" s="995"/>
      <c r="E5" s="995"/>
      <c r="F5" s="995"/>
      <c r="G5" s="995"/>
      <c r="H5" s="995"/>
      <c r="I5" s="995"/>
      <c r="J5" s="995"/>
      <c r="K5" s="995"/>
      <c r="L5" s="995"/>
      <c r="M5" s="995"/>
      <c r="N5" s="995"/>
      <c r="P5" s="526"/>
      <c r="Q5" s="526"/>
      <c r="R5" s="526"/>
      <c r="S5" s="526"/>
      <c r="T5" s="526"/>
      <c r="U5" s="526"/>
      <c r="V5" s="526"/>
      <c r="W5" s="526"/>
      <c r="X5" s="526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</row>
    <row r="6" spans="2:81" s="12" customFormat="1" ht="59.25" customHeight="1" x14ac:dyDescent="0.35">
      <c r="B6" s="533"/>
      <c r="C6" s="532" t="s">
        <v>93</v>
      </c>
      <c r="D6" s="532" t="s">
        <v>615</v>
      </c>
      <c r="E6" s="532" t="s">
        <v>614</v>
      </c>
      <c r="F6" s="532" t="s">
        <v>613</v>
      </c>
      <c r="G6" s="532" t="s">
        <v>612</v>
      </c>
      <c r="H6" s="532" t="s">
        <v>611</v>
      </c>
      <c r="I6" s="532" t="s">
        <v>610</v>
      </c>
      <c r="J6" s="532" t="s">
        <v>609</v>
      </c>
      <c r="K6" s="532" t="s">
        <v>608</v>
      </c>
      <c r="L6" s="532" t="s">
        <v>607</v>
      </c>
      <c r="M6" s="532" t="s">
        <v>606</v>
      </c>
      <c r="N6" s="532" t="s">
        <v>605</v>
      </c>
      <c r="O6" s="532" t="s">
        <v>604</v>
      </c>
      <c r="P6" s="526"/>
      <c r="Q6" s="526"/>
      <c r="R6" s="526"/>
      <c r="S6" s="526"/>
      <c r="T6" s="526"/>
      <c r="U6" s="526"/>
      <c r="V6" s="526"/>
      <c r="W6" s="526"/>
      <c r="X6" s="52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</row>
    <row r="7" spans="2:81" s="12" customFormat="1" ht="30.75" customHeight="1" x14ac:dyDescent="0.25">
      <c r="B7" s="531"/>
      <c r="C7" s="530"/>
      <c r="D7" s="530"/>
      <c r="E7" s="530"/>
      <c r="F7" s="530"/>
      <c r="G7" s="530"/>
      <c r="H7" s="530"/>
      <c r="I7" s="530"/>
      <c r="J7" s="530"/>
      <c r="K7" s="530"/>
      <c r="L7" s="530"/>
      <c r="M7" s="530"/>
      <c r="N7" s="530"/>
      <c r="O7" s="530"/>
      <c r="P7" s="526"/>
      <c r="Q7" s="526"/>
      <c r="R7" s="526"/>
      <c r="S7" s="526"/>
      <c r="T7" s="526"/>
      <c r="U7" s="526"/>
      <c r="V7" s="526"/>
      <c r="W7" s="526"/>
      <c r="X7" s="526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</row>
    <row r="8" spans="2:81" s="12" customFormat="1" ht="59.25" customHeight="1" x14ac:dyDescent="0.25">
      <c r="B8" s="529"/>
      <c r="C8" s="528" t="s">
        <v>91</v>
      </c>
      <c r="D8" s="527" t="s">
        <v>90</v>
      </c>
      <c r="E8" s="527" t="s">
        <v>603</v>
      </c>
      <c r="F8" s="527" t="s">
        <v>602</v>
      </c>
      <c r="G8" s="527" t="s">
        <v>601</v>
      </c>
      <c r="H8" s="527" t="s">
        <v>600</v>
      </c>
      <c r="I8" s="527" t="s">
        <v>599</v>
      </c>
      <c r="J8" s="527" t="s">
        <v>92</v>
      </c>
      <c r="K8" s="527" t="s">
        <v>622</v>
      </c>
      <c r="L8" s="527" t="s">
        <v>621</v>
      </c>
      <c r="M8" s="527" t="s">
        <v>620</v>
      </c>
      <c r="N8" s="527" t="s">
        <v>595</v>
      </c>
      <c r="O8" s="527" t="s">
        <v>594</v>
      </c>
      <c r="P8" s="526"/>
      <c r="Q8" s="526"/>
      <c r="R8" s="526"/>
      <c r="S8" s="526"/>
      <c r="T8" s="526"/>
      <c r="U8" s="526"/>
      <c r="V8" s="526"/>
      <c r="W8" s="526"/>
      <c r="X8" s="526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</row>
    <row r="9" spans="2:81" s="507" customFormat="1" ht="39.75" customHeight="1" x14ac:dyDescent="0.3">
      <c r="B9" s="524" t="s">
        <v>220</v>
      </c>
      <c r="C9" s="525"/>
      <c r="D9" s="524"/>
      <c r="E9" s="524"/>
      <c r="F9" s="524"/>
      <c r="G9" s="524"/>
      <c r="H9" s="524"/>
      <c r="I9" s="524"/>
      <c r="J9" s="524"/>
      <c r="K9" s="524"/>
      <c r="L9" s="524"/>
      <c r="M9" s="524"/>
      <c r="N9" s="524"/>
      <c r="O9" s="524"/>
      <c r="P9" s="508"/>
      <c r="Q9" s="508"/>
      <c r="R9" s="508"/>
      <c r="S9" s="508"/>
      <c r="T9" s="508"/>
      <c r="U9" s="508"/>
      <c r="V9" s="508"/>
      <c r="W9" s="508"/>
      <c r="X9" s="508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</row>
    <row r="10" spans="2:81" s="17" customFormat="1" ht="30" hidden="1" customHeight="1" x14ac:dyDescent="0.35">
      <c r="B10" s="104">
        <v>2006</v>
      </c>
      <c r="C10" s="502">
        <v>8991.9000000000015</v>
      </c>
      <c r="D10" s="501">
        <v>2755.2999999999997</v>
      </c>
      <c r="E10" s="501">
        <v>558.19999999999993</v>
      </c>
      <c r="F10" s="501">
        <v>2134.2000000000003</v>
      </c>
      <c r="G10" s="501">
        <v>1194.5999999999999</v>
      </c>
      <c r="H10" s="501">
        <v>531.5</v>
      </c>
      <c r="I10" s="501">
        <v>734.00000000000011</v>
      </c>
      <c r="J10" s="501">
        <v>164.8</v>
      </c>
      <c r="K10" s="501">
        <v>144.60000000000002</v>
      </c>
      <c r="L10" s="501">
        <v>69.7</v>
      </c>
      <c r="M10" s="501">
        <v>38.200000000000003</v>
      </c>
      <c r="N10" s="501">
        <v>36.1</v>
      </c>
      <c r="O10" s="501">
        <v>630.70000000000005</v>
      </c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</row>
    <row r="11" spans="2:81" s="17" customFormat="1" ht="30" hidden="1" customHeight="1" x14ac:dyDescent="0.35">
      <c r="B11" s="103">
        <v>2007</v>
      </c>
      <c r="C11" s="506">
        <v>8475.3000000000011</v>
      </c>
      <c r="D11" s="505">
        <v>2286.8000000000002</v>
      </c>
      <c r="E11" s="505">
        <v>616.9</v>
      </c>
      <c r="F11" s="505">
        <v>1981.6</v>
      </c>
      <c r="G11" s="505">
        <v>1006.8</v>
      </c>
      <c r="H11" s="505">
        <v>274.59999999999997</v>
      </c>
      <c r="I11" s="505">
        <v>970.00000000000011</v>
      </c>
      <c r="J11" s="505">
        <v>167.50000000000006</v>
      </c>
      <c r="K11" s="505">
        <v>145.5</v>
      </c>
      <c r="L11" s="505">
        <v>93.999999999999986</v>
      </c>
      <c r="M11" s="505">
        <v>42.999999999999993</v>
      </c>
      <c r="N11" s="505">
        <v>46.2</v>
      </c>
      <c r="O11" s="505">
        <v>842.39999999999986</v>
      </c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</row>
    <row r="12" spans="2:81" s="17" customFormat="1" ht="30" hidden="1" customHeight="1" x14ac:dyDescent="0.35">
      <c r="B12" s="104">
        <v>2008</v>
      </c>
      <c r="C12" s="502">
        <v>9231.7999999999993</v>
      </c>
      <c r="D12" s="501">
        <v>2516.8000000000002</v>
      </c>
      <c r="E12" s="501">
        <v>698.9</v>
      </c>
      <c r="F12" s="501">
        <v>2125.6</v>
      </c>
      <c r="G12" s="501">
        <v>1123.4000000000001</v>
      </c>
      <c r="H12" s="501">
        <v>240.8</v>
      </c>
      <c r="I12" s="501">
        <v>989.09999999999991</v>
      </c>
      <c r="J12" s="501">
        <v>181.59999999999997</v>
      </c>
      <c r="K12" s="501">
        <v>146.69999999999999</v>
      </c>
      <c r="L12" s="501">
        <v>88.7</v>
      </c>
      <c r="M12" s="501">
        <v>46.900000000000006</v>
      </c>
      <c r="N12" s="501">
        <v>53.3</v>
      </c>
      <c r="O12" s="501">
        <v>1020.0000000000001</v>
      </c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</row>
    <row r="13" spans="2:81" s="17" customFormat="1" ht="30" hidden="1" customHeight="1" x14ac:dyDescent="0.35">
      <c r="B13" s="103">
        <v>2009</v>
      </c>
      <c r="C13" s="506">
        <v>9278.0000000000018</v>
      </c>
      <c r="D13" s="505">
        <v>2646.7000000000003</v>
      </c>
      <c r="E13" s="505">
        <v>548</v>
      </c>
      <c r="F13" s="505">
        <v>2165.6999999999998</v>
      </c>
      <c r="G13" s="505">
        <v>1193.1000000000001</v>
      </c>
      <c r="H13" s="505">
        <v>283.39999999999998</v>
      </c>
      <c r="I13" s="505">
        <v>1009.8</v>
      </c>
      <c r="J13" s="505">
        <v>175.1</v>
      </c>
      <c r="K13" s="505">
        <v>153.5</v>
      </c>
      <c r="L13" s="505">
        <v>91.4</v>
      </c>
      <c r="M13" s="505">
        <v>44.099999999999994</v>
      </c>
      <c r="N13" s="505">
        <v>56.099999999999994</v>
      </c>
      <c r="O13" s="505">
        <v>911.09999999999991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</row>
    <row r="14" spans="2:81" s="17" customFormat="1" ht="30" hidden="1" customHeight="1" x14ac:dyDescent="0.35">
      <c r="B14" s="104">
        <v>2010</v>
      </c>
      <c r="C14" s="502">
        <v>11125.999999999998</v>
      </c>
      <c r="D14" s="501">
        <v>3614.8999999999996</v>
      </c>
      <c r="E14" s="501">
        <v>489.69999999999993</v>
      </c>
      <c r="F14" s="501">
        <v>2508.1</v>
      </c>
      <c r="G14" s="501">
        <v>1345.3</v>
      </c>
      <c r="H14" s="501">
        <v>330.20000000000005</v>
      </c>
      <c r="I14" s="501">
        <v>1111.0999999999999</v>
      </c>
      <c r="J14" s="501">
        <v>186.79999999999998</v>
      </c>
      <c r="K14" s="501">
        <v>172.2</v>
      </c>
      <c r="L14" s="501">
        <v>106.39999999999999</v>
      </c>
      <c r="M14" s="501">
        <v>49.8</v>
      </c>
      <c r="N14" s="501">
        <v>71</v>
      </c>
      <c r="O14" s="501">
        <v>1140.5</v>
      </c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</row>
    <row r="15" spans="2:81" s="17" customFormat="1" ht="30" hidden="1" customHeight="1" x14ac:dyDescent="0.35">
      <c r="B15" s="103">
        <v>2011</v>
      </c>
      <c r="C15" s="506">
        <v>8739.2610000000004</v>
      </c>
      <c r="D15" s="505">
        <v>2530.0400000000004</v>
      </c>
      <c r="E15" s="505">
        <v>427.50000000000006</v>
      </c>
      <c r="F15" s="505">
        <v>1951.4279999999999</v>
      </c>
      <c r="G15" s="505">
        <v>1084.2409999999998</v>
      </c>
      <c r="H15" s="505">
        <v>388.83299999999997</v>
      </c>
      <c r="I15" s="505">
        <v>865.29200000000014</v>
      </c>
      <c r="J15" s="505">
        <v>164.41800000000001</v>
      </c>
      <c r="K15" s="505">
        <v>157.66600000000003</v>
      </c>
      <c r="L15" s="505">
        <v>91.64500000000001</v>
      </c>
      <c r="M15" s="505">
        <v>52.276000000000003</v>
      </c>
      <c r="N15" s="505">
        <v>60.272000000000006</v>
      </c>
      <c r="O15" s="505">
        <v>965.64999999999964</v>
      </c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</row>
    <row r="16" spans="2:81" s="17" customFormat="1" ht="30" hidden="1" customHeight="1" x14ac:dyDescent="0.35">
      <c r="B16" s="104">
        <v>2012</v>
      </c>
      <c r="C16" s="502">
        <v>8065.2000000000007</v>
      </c>
      <c r="D16" s="501">
        <v>2435.8000000000002</v>
      </c>
      <c r="E16" s="501">
        <v>462.1</v>
      </c>
      <c r="F16" s="501">
        <v>1226.9000000000001</v>
      </c>
      <c r="G16" s="501">
        <v>1157.5</v>
      </c>
      <c r="H16" s="501">
        <v>485.10000000000008</v>
      </c>
      <c r="I16" s="501">
        <v>929.69999999999993</v>
      </c>
      <c r="J16" s="501">
        <v>165.70000000000002</v>
      </c>
      <c r="K16" s="501">
        <v>46.900000000000006</v>
      </c>
      <c r="L16" s="501">
        <v>90.2</v>
      </c>
      <c r="M16" s="501">
        <v>54.5</v>
      </c>
      <c r="N16" s="501">
        <v>60.5</v>
      </c>
      <c r="O16" s="501">
        <v>950.30000000000064</v>
      </c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</row>
    <row r="17" spans="2:81" s="17" customFormat="1" ht="30" hidden="1" customHeight="1" x14ac:dyDescent="0.35">
      <c r="B17" s="103">
        <v>2013</v>
      </c>
      <c r="C17" s="506">
        <v>6978.7999999999993</v>
      </c>
      <c r="D17" s="505">
        <v>2332.4</v>
      </c>
      <c r="E17" s="505">
        <v>353.2</v>
      </c>
      <c r="F17" s="505">
        <v>585.19999999999993</v>
      </c>
      <c r="G17" s="505">
        <v>1092.6000000000001</v>
      </c>
      <c r="H17" s="505">
        <v>426.60000000000008</v>
      </c>
      <c r="I17" s="505">
        <v>925.4</v>
      </c>
      <c r="J17" s="505">
        <v>157.1</v>
      </c>
      <c r="K17" s="505">
        <v>20.400000000000002</v>
      </c>
      <c r="L17" s="505">
        <v>84.2</v>
      </c>
      <c r="M17" s="505">
        <v>51.5</v>
      </c>
      <c r="N17" s="505">
        <v>67.59999999999998</v>
      </c>
      <c r="O17" s="505">
        <v>882.59999999999945</v>
      </c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</row>
    <row r="18" spans="2:81" s="17" customFormat="1" ht="30" hidden="1" customHeight="1" x14ac:dyDescent="0.35">
      <c r="B18" s="104">
        <v>2014</v>
      </c>
      <c r="C18" s="502">
        <v>6940.7000000000007</v>
      </c>
      <c r="D18" s="501">
        <v>2490.3000000000002</v>
      </c>
      <c r="E18" s="501">
        <v>340.5</v>
      </c>
      <c r="F18" s="501">
        <v>449.69999999999993</v>
      </c>
      <c r="G18" s="501">
        <v>1070.1000000000001</v>
      </c>
      <c r="H18" s="501">
        <v>309.2</v>
      </c>
      <c r="I18" s="501">
        <v>1044.7</v>
      </c>
      <c r="J18" s="501">
        <v>167.99999999999997</v>
      </c>
      <c r="K18" s="501">
        <v>20.299999999999997</v>
      </c>
      <c r="L18" s="501">
        <v>76.800000000000011</v>
      </c>
      <c r="M18" s="501">
        <v>44.1</v>
      </c>
      <c r="N18" s="501">
        <v>57.500000000000007</v>
      </c>
      <c r="O18" s="501">
        <v>869.5</v>
      </c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</row>
    <row r="19" spans="2:81" s="17" customFormat="1" ht="30" hidden="1" customHeight="1" x14ac:dyDescent="0.35">
      <c r="B19" s="103">
        <v>2015</v>
      </c>
      <c r="C19" s="506">
        <v>6429.1</v>
      </c>
      <c r="D19" s="505">
        <v>2580.8000000000002</v>
      </c>
      <c r="E19" s="505">
        <v>356.3</v>
      </c>
      <c r="F19" s="505">
        <v>217</v>
      </c>
      <c r="G19" s="505">
        <v>894.6</v>
      </c>
      <c r="H19" s="505">
        <v>227.7</v>
      </c>
      <c r="I19" s="505">
        <v>1100.7</v>
      </c>
      <c r="J19" s="505">
        <v>168.8</v>
      </c>
      <c r="K19" s="505">
        <v>18.600000000000001</v>
      </c>
      <c r="L19" s="505">
        <v>63.6</v>
      </c>
      <c r="M19" s="505">
        <v>32.200000000000003</v>
      </c>
      <c r="N19" s="505">
        <v>49</v>
      </c>
      <c r="O19" s="505">
        <v>719.7</v>
      </c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</row>
    <row r="20" spans="2:81" s="17" customFormat="1" ht="30" hidden="1" customHeight="1" x14ac:dyDescent="0.35">
      <c r="B20" s="104">
        <v>2016</v>
      </c>
      <c r="C20" s="502">
        <v>6459.2000000000007</v>
      </c>
      <c r="D20" s="501">
        <v>2751.6869999999999</v>
      </c>
      <c r="E20" s="501">
        <v>340.56100000000004</v>
      </c>
      <c r="F20" s="501">
        <v>157.364</v>
      </c>
      <c r="G20" s="501">
        <v>766.43500000000006</v>
      </c>
      <c r="H20" s="501">
        <v>209.41400000000002</v>
      </c>
      <c r="I20" s="501">
        <v>1109.9259999999999</v>
      </c>
      <c r="J20" s="501">
        <v>173.31799999999998</v>
      </c>
      <c r="K20" s="501">
        <v>23.303999999999998</v>
      </c>
      <c r="L20" s="501">
        <v>67.578999999999994</v>
      </c>
      <c r="M20" s="501">
        <v>34.178999999999995</v>
      </c>
      <c r="N20" s="501">
        <v>58.566000000000003</v>
      </c>
      <c r="O20" s="501">
        <v>766.86700000000008</v>
      </c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</row>
    <row r="21" spans="2:81" s="17" customFormat="1" ht="30" hidden="1" customHeight="1" x14ac:dyDescent="0.35">
      <c r="B21" s="103">
        <v>2017</v>
      </c>
      <c r="C21" s="506">
        <v>6929.4</v>
      </c>
      <c r="D21" s="505">
        <v>2902.1329999999998</v>
      </c>
      <c r="E21" s="505">
        <v>324.52999999999992</v>
      </c>
      <c r="F21" s="505">
        <v>143.67500000000001</v>
      </c>
      <c r="G21" s="505">
        <v>835.28200000000004</v>
      </c>
      <c r="H21" s="505">
        <v>209.47300000000001</v>
      </c>
      <c r="I21" s="505">
        <v>1184.6899999999998</v>
      </c>
      <c r="J21" s="505">
        <v>191.07</v>
      </c>
      <c r="K21" s="505">
        <v>22.759</v>
      </c>
      <c r="L21" s="505">
        <v>71.946000000000012</v>
      </c>
      <c r="M21" s="505">
        <v>49.499000000000002</v>
      </c>
      <c r="N21" s="505">
        <v>58.923999999999999</v>
      </c>
      <c r="O21" s="505">
        <v>935.42400000000009</v>
      </c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</row>
    <row r="22" spans="2:81" s="17" customFormat="1" ht="35.1" hidden="1" customHeight="1" x14ac:dyDescent="0.35">
      <c r="B22" s="104">
        <v>2018</v>
      </c>
      <c r="C22" s="502">
        <v>7441.0950000000003</v>
      </c>
      <c r="D22" s="501">
        <v>2926.2730000000001</v>
      </c>
      <c r="E22" s="501">
        <v>301.78800000000001</v>
      </c>
      <c r="F22" s="501">
        <v>190.93200000000002</v>
      </c>
      <c r="G22" s="501">
        <v>921.64300000000003</v>
      </c>
      <c r="H22" s="501">
        <v>246.47599999999997</v>
      </c>
      <c r="I22" s="501">
        <v>1245.502</v>
      </c>
      <c r="J22" s="501">
        <v>224.72199999999998</v>
      </c>
      <c r="K22" s="501">
        <v>24.978999999999996</v>
      </c>
      <c r="L22" s="501">
        <v>84.900999999999996</v>
      </c>
      <c r="M22" s="501">
        <v>45.857999999999997</v>
      </c>
      <c r="N22" s="501">
        <v>86.15300000000002</v>
      </c>
      <c r="O22" s="501">
        <v>1141.8680000000002</v>
      </c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</row>
    <row r="23" spans="2:81" s="17" customFormat="1" ht="35.1" hidden="1" customHeight="1" x14ac:dyDescent="0.35">
      <c r="B23" s="103">
        <v>2019</v>
      </c>
      <c r="C23" s="500">
        <v>8523.2989999999991</v>
      </c>
      <c r="D23" s="286">
        <v>3300.7019999999998</v>
      </c>
      <c r="E23" s="286">
        <v>294.12399999999997</v>
      </c>
      <c r="F23" s="286">
        <v>476.50200000000001</v>
      </c>
      <c r="G23" s="286">
        <v>907.84999999999991</v>
      </c>
      <c r="H23" s="286">
        <v>290.16400000000004</v>
      </c>
      <c r="I23" s="286">
        <v>1302.2929999999999</v>
      </c>
      <c r="J23" s="286">
        <v>261.46700000000004</v>
      </c>
      <c r="K23" s="286">
        <v>26.568000000000001</v>
      </c>
      <c r="L23" s="286">
        <v>98.027000000000015</v>
      </c>
      <c r="M23" s="286">
        <v>47.611999999999995</v>
      </c>
      <c r="N23" s="286">
        <v>104.49699999999999</v>
      </c>
      <c r="O23" s="286">
        <v>1413.4930000000002</v>
      </c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</row>
    <row r="24" spans="2:81" s="17" customFormat="1" ht="35.1" hidden="1" customHeight="1" x14ac:dyDescent="0.35">
      <c r="B24" s="104">
        <v>2020</v>
      </c>
      <c r="C24" s="499">
        <v>1994.0520000000001</v>
      </c>
      <c r="D24" s="608">
        <v>823.48300000000006</v>
      </c>
      <c r="E24" s="608">
        <v>97.131999999999991</v>
      </c>
      <c r="F24" s="608">
        <v>109.672</v>
      </c>
      <c r="G24" s="608">
        <v>198.904</v>
      </c>
      <c r="H24" s="608">
        <v>81.884999999999977</v>
      </c>
      <c r="I24" s="608">
        <v>285.39700000000005</v>
      </c>
      <c r="J24" s="608">
        <v>47.928999999999995</v>
      </c>
      <c r="K24" s="608">
        <v>7.5990000000000011</v>
      </c>
      <c r="L24" s="608">
        <v>19.006000000000004</v>
      </c>
      <c r="M24" s="608">
        <v>15.823</v>
      </c>
      <c r="N24" s="608">
        <v>17.77</v>
      </c>
      <c r="O24" s="608">
        <v>289.45200000000006</v>
      </c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</row>
    <row r="25" spans="2:81" s="17" customFormat="1" ht="35.1" customHeight="1" x14ac:dyDescent="0.35">
      <c r="B25" s="103">
        <v>2021</v>
      </c>
      <c r="C25" s="500">
        <v>3785.3720000000003</v>
      </c>
      <c r="D25" s="609">
        <v>1757.25</v>
      </c>
      <c r="E25" s="609">
        <v>414.04599999999999</v>
      </c>
      <c r="F25" s="609">
        <v>214.51499999999999</v>
      </c>
      <c r="G25" s="609">
        <v>320.24700000000001</v>
      </c>
      <c r="H25" s="609">
        <v>122.82</v>
      </c>
      <c r="I25" s="609">
        <v>484.06700000000001</v>
      </c>
      <c r="J25" s="609">
        <v>72.175000000000011</v>
      </c>
      <c r="K25" s="609">
        <v>10.678000000000001</v>
      </c>
      <c r="L25" s="609">
        <v>25.716999999999999</v>
      </c>
      <c r="M25" s="609">
        <v>9.3209999999999997</v>
      </c>
      <c r="N25" s="609">
        <v>24.743000000000002</v>
      </c>
      <c r="O25" s="609">
        <v>329.79300000000001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</row>
    <row r="26" spans="2:81" s="17" customFormat="1" ht="35.1" customHeight="1" x14ac:dyDescent="0.35">
      <c r="B26" s="104">
        <v>2022</v>
      </c>
      <c r="C26" s="499">
        <v>7564.5750000000007</v>
      </c>
      <c r="D26" s="608">
        <v>2945.2940000000003</v>
      </c>
      <c r="E26" s="608">
        <v>287.84999999999997</v>
      </c>
      <c r="F26" s="608">
        <v>470.649</v>
      </c>
      <c r="G26" s="608">
        <v>969.33300000000008</v>
      </c>
      <c r="H26" s="608">
        <v>208.01900000000001</v>
      </c>
      <c r="I26" s="608">
        <v>1162.9879999999998</v>
      </c>
      <c r="J26" s="608">
        <v>226.35999999999999</v>
      </c>
      <c r="K26" s="608">
        <v>23.090000000000003</v>
      </c>
      <c r="L26" s="608">
        <v>76.578000000000003</v>
      </c>
      <c r="M26" s="608">
        <v>20.350999999999999</v>
      </c>
      <c r="N26" s="608">
        <v>76.295000000000002</v>
      </c>
      <c r="O26" s="608">
        <v>1097.768</v>
      </c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</row>
    <row r="27" spans="2:81" s="17" customFormat="1" ht="35.1" customHeight="1" x14ac:dyDescent="0.35">
      <c r="B27" s="103">
        <v>2023</v>
      </c>
      <c r="C27" s="500">
        <f>C252+C253+C254+C255+C256+C257+C258+C259+C260+C261+C262+C263</f>
        <v>9408.5800000000017</v>
      </c>
      <c r="D27" s="673">
        <f>D252+D253+D254+D255+D256+D257+D258+D259+D260+D261+D262+D263</f>
        <v>3463.2540000000004</v>
      </c>
      <c r="E27" s="673">
        <f>E252+E253+E254+E255+E256+E257+E258+E259+E260+E261+E262+E263</f>
        <v>386.57000000000005</v>
      </c>
      <c r="F27" s="673">
        <f>F252+F253+F254+F255+F256+F257+F258+F259+F260+F261+F262+F263</f>
        <v>641.63300000000004</v>
      </c>
      <c r="G27" s="673">
        <f>G252+G253+G254+G255+G256+G257+G258+G259+G260+G261+G262+G263</f>
        <v>1232.9010000000001</v>
      </c>
      <c r="H27" s="673">
        <f>H252+H253+H254+H255+H256+H257+H258+H259+H260+H261+H262+H263</f>
        <v>245.11799999999999</v>
      </c>
      <c r="I27" s="673">
        <f>I252+I253+I254+I255+I256+I257+I258+I259+I260+I261+I262+I263</f>
        <v>1278.2270000000001</v>
      </c>
      <c r="J27" s="673">
        <f>J252+J253+J254+J255+J256+J257+J258+J259+J260+J261+J262+J263</f>
        <v>290.57099999999997</v>
      </c>
      <c r="K27" s="673">
        <f>K252+K253+K254+K255+K256+K257+K258+K259+K260+K261+K262+K263</f>
        <v>36.99</v>
      </c>
      <c r="L27" s="673">
        <f>L252+L253+L254+L255+L256+L257+L258+L259+L260+L261+L262+L263</f>
        <v>101.27600000000001</v>
      </c>
      <c r="M27" s="673">
        <f>M252+M253+M254+M255+M256+M257+M258+M259+M260+M261+M262+M263</f>
        <v>32.634</v>
      </c>
      <c r="N27" s="673">
        <f>N252+N253+N254+N255+N256+N257+N258+N259+N260+N261+N262+N263</f>
        <v>112.51899999999999</v>
      </c>
      <c r="O27" s="673">
        <f>O252+O253+O254+O255+O256+O257+O258+O259+O260+O261+O262+O263</f>
        <v>1586.8869999999999</v>
      </c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</row>
    <row r="28" spans="2:81" s="17" customFormat="1" ht="35.1" customHeight="1" x14ac:dyDescent="0.35">
      <c r="B28" s="104">
        <v>2024</v>
      </c>
      <c r="C28" s="499">
        <f>C265+C266+C267+C268+C269+C270+C271+C272+C273+C274+C275+C276</f>
        <v>9728.1150000000016</v>
      </c>
      <c r="D28" s="674">
        <f>D265+D266+D267+D268+D269+D270+D271+D272+D273+D274+D275+D276</f>
        <v>4180.6080000000002</v>
      </c>
      <c r="E28" s="674">
        <f>E265+E266+E267+E268+E269+E270+E271+E272+E273+E274+E275+E276</f>
        <v>365.77300000000002</v>
      </c>
      <c r="F28" s="674">
        <f>F265+F266+F267+F268+F269+F270+F271+F272+F273+F274+F275+F276</f>
        <v>825.19399999999996</v>
      </c>
      <c r="G28" s="674">
        <f>G265+G266+G267+G268+G269+G270+G271+G272+G273+G274+G275+G276</f>
        <v>1439.251</v>
      </c>
      <c r="H28" s="674">
        <f>H265+H266+H267+H268+H269+H270+H271+H272+H273+H274+H275+H276</f>
        <v>279.03700000000003</v>
      </c>
      <c r="I28" s="674">
        <f>I265+I266+I267+I268+I269+I270+I271+I272+I273+I274+I275+I276</f>
        <v>1208.6609999999998</v>
      </c>
      <c r="J28" s="674">
        <f>J265+J266+J267+J268+J269+J270+J271+J272+J273+J274+J275+J276</f>
        <v>170.75299999999999</v>
      </c>
      <c r="K28" s="674">
        <f>K265+K266+K267+K268+K269+K270+K271+K272+K273+K274+K275+K276</f>
        <v>38.683</v>
      </c>
      <c r="L28" s="674">
        <f>L265+L266+L267+L268+L269+L270+L271+L272+L273+L274+L275+L276</f>
        <v>72.756</v>
      </c>
      <c r="M28" s="674">
        <f>M265+M266+M267+M268+M269+M270+M271+M272+M273+M274+M275+M276</f>
        <v>26.326000000000001</v>
      </c>
      <c r="N28" s="674">
        <f>N265+N266+N267+N268+N269+N270+N271+N272+N273+N274+N275+N276</f>
        <v>64.058999999999997</v>
      </c>
      <c r="O28" s="674">
        <f>O265+O266+O267+O268+O269+O270+O271+O272+O273+O274+O275+O276</f>
        <v>1057.0140000000001</v>
      </c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</row>
    <row r="29" spans="2:81" s="17" customFormat="1" ht="35.1" customHeight="1" x14ac:dyDescent="0.35">
      <c r="B29" s="103">
        <v>2025</v>
      </c>
      <c r="C29" s="500">
        <v>11289.427000000001</v>
      </c>
      <c r="D29" s="673">
        <v>4458.4210000000003</v>
      </c>
      <c r="E29" s="673">
        <v>397.01000000000005</v>
      </c>
      <c r="F29" s="673">
        <v>1467.336</v>
      </c>
      <c r="G29" s="673">
        <v>1524.2339999999999</v>
      </c>
      <c r="H29" s="673">
        <v>299.83000000000004</v>
      </c>
      <c r="I29" s="673">
        <v>1273.989</v>
      </c>
      <c r="J29" s="673">
        <v>197.92500000000001</v>
      </c>
      <c r="K29" s="673">
        <v>61.627000000000002</v>
      </c>
      <c r="L29" s="673">
        <v>96.941000000000003</v>
      </c>
      <c r="M29" s="673">
        <v>23.853000000000002</v>
      </c>
      <c r="N29" s="673">
        <v>98.956000000000003</v>
      </c>
      <c r="O29" s="673">
        <v>1389.3049999999998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</row>
    <row r="30" spans="2:81" s="106" customFormat="1" ht="30" hidden="1" customHeight="1" x14ac:dyDescent="0.35">
      <c r="B30" s="105">
        <v>2006</v>
      </c>
      <c r="C30" s="498"/>
      <c r="D30" s="669"/>
      <c r="E30" s="669"/>
      <c r="F30" s="669"/>
      <c r="G30" s="669"/>
      <c r="H30" s="669"/>
      <c r="I30" s="669"/>
      <c r="J30" s="669"/>
      <c r="K30" s="669"/>
      <c r="L30" s="669"/>
      <c r="M30" s="669"/>
      <c r="N30" s="669"/>
      <c r="O30" s="669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</row>
    <row r="31" spans="2:81" s="520" customFormat="1" ht="30" hidden="1" customHeight="1" x14ac:dyDescent="0.35">
      <c r="B31" s="107">
        <v>38718</v>
      </c>
      <c r="C31" s="523">
        <v>658.2</v>
      </c>
      <c r="D31" s="675">
        <v>223.5</v>
      </c>
      <c r="E31" s="675">
        <v>24.1</v>
      </c>
      <c r="F31" s="675">
        <v>164.6</v>
      </c>
      <c r="G31" s="675">
        <v>68.099999999999994</v>
      </c>
      <c r="H31" s="675">
        <v>37.5</v>
      </c>
      <c r="I31" s="675">
        <v>39.1</v>
      </c>
      <c r="J31" s="675">
        <v>11.1</v>
      </c>
      <c r="K31" s="675">
        <v>24.5</v>
      </c>
      <c r="L31" s="675">
        <v>4.0999999999999996</v>
      </c>
      <c r="M31" s="675">
        <v>1.6</v>
      </c>
      <c r="N31" s="675">
        <v>1.9</v>
      </c>
      <c r="O31" s="675">
        <v>58.1</v>
      </c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</row>
    <row r="32" spans="2:81" s="17" customFormat="1" ht="30" hidden="1" customHeight="1" x14ac:dyDescent="0.35">
      <c r="B32" s="108">
        <v>38749</v>
      </c>
      <c r="C32" s="496">
        <v>433.2999999999999</v>
      </c>
      <c r="D32" s="671">
        <v>139.19999999999999</v>
      </c>
      <c r="E32" s="671">
        <v>19.2</v>
      </c>
      <c r="F32" s="671">
        <v>89.9</v>
      </c>
      <c r="G32" s="671">
        <v>62.3</v>
      </c>
      <c r="H32" s="671">
        <v>39.4</v>
      </c>
      <c r="I32" s="671">
        <v>31.2</v>
      </c>
      <c r="J32" s="671">
        <v>7.9</v>
      </c>
      <c r="K32" s="671">
        <v>7.5</v>
      </c>
      <c r="L32" s="671">
        <v>3.6</v>
      </c>
      <c r="M32" s="671">
        <v>1.4</v>
      </c>
      <c r="N32" s="671">
        <v>1.7</v>
      </c>
      <c r="O32" s="671">
        <v>30</v>
      </c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</row>
    <row r="33" spans="2:81" s="520" customFormat="1" ht="30" hidden="1" customHeight="1" x14ac:dyDescent="0.35">
      <c r="B33" s="107">
        <v>38777</v>
      </c>
      <c r="C33" s="523">
        <v>518.9</v>
      </c>
      <c r="D33" s="675">
        <v>161.30000000000001</v>
      </c>
      <c r="E33" s="675">
        <v>16.600000000000001</v>
      </c>
      <c r="F33" s="675">
        <v>107.7</v>
      </c>
      <c r="G33" s="675">
        <v>78.099999999999994</v>
      </c>
      <c r="H33" s="675">
        <v>42.9</v>
      </c>
      <c r="I33" s="675">
        <v>38</v>
      </c>
      <c r="J33" s="675">
        <v>12.4</v>
      </c>
      <c r="K33" s="675">
        <v>8.9</v>
      </c>
      <c r="L33" s="675">
        <v>6.2</v>
      </c>
      <c r="M33" s="675">
        <v>2.1</v>
      </c>
      <c r="N33" s="675">
        <v>3.3</v>
      </c>
      <c r="O33" s="675">
        <v>41.4</v>
      </c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</row>
    <row r="34" spans="2:81" s="17" customFormat="1" ht="30" hidden="1" customHeight="1" x14ac:dyDescent="0.35">
      <c r="B34" s="108">
        <v>38808</v>
      </c>
      <c r="C34" s="496">
        <v>564.20000000000005</v>
      </c>
      <c r="D34" s="671">
        <v>179.1</v>
      </c>
      <c r="E34" s="671">
        <v>17.399999999999999</v>
      </c>
      <c r="F34" s="671">
        <v>113.9</v>
      </c>
      <c r="G34" s="671">
        <v>68.7</v>
      </c>
      <c r="H34" s="671">
        <v>41.1</v>
      </c>
      <c r="I34" s="671">
        <v>48.3</v>
      </c>
      <c r="J34" s="671">
        <v>12</v>
      </c>
      <c r="K34" s="671">
        <v>9.8000000000000007</v>
      </c>
      <c r="L34" s="671">
        <v>7.8</v>
      </c>
      <c r="M34" s="671">
        <v>2.1</v>
      </c>
      <c r="N34" s="671">
        <v>3.6</v>
      </c>
      <c r="O34" s="671">
        <v>60.4</v>
      </c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</row>
    <row r="35" spans="2:81" s="520" customFormat="1" ht="30" hidden="1" customHeight="1" x14ac:dyDescent="0.35">
      <c r="B35" s="107">
        <v>38838</v>
      </c>
      <c r="C35" s="523">
        <v>605.4</v>
      </c>
      <c r="D35" s="675">
        <v>188.3</v>
      </c>
      <c r="E35" s="675">
        <v>19.3</v>
      </c>
      <c r="F35" s="675">
        <v>156.80000000000001</v>
      </c>
      <c r="G35" s="675">
        <v>73.599999999999994</v>
      </c>
      <c r="H35" s="675">
        <v>45.5</v>
      </c>
      <c r="I35" s="675">
        <v>41</v>
      </c>
      <c r="J35" s="675">
        <v>13</v>
      </c>
      <c r="K35" s="675">
        <v>10</v>
      </c>
      <c r="L35" s="675">
        <v>5.6</v>
      </c>
      <c r="M35" s="675">
        <v>2.4</v>
      </c>
      <c r="N35" s="675">
        <v>1.9</v>
      </c>
      <c r="O35" s="675">
        <v>48</v>
      </c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</row>
    <row r="36" spans="2:81" s="17" customFormat="1" ht="30" hidden="1" customHeight="1" x14ac:dyDescent="0.35">
      <c r="B36" s="108">
        <v>38869</v>
      </c>
      <c r="C36" s="496">
        <v>834.4</v>
      </c>
      <c r="D36" s="671">
        <v>246.1</v>
      </c>
      <c r="E36" s="671">
        <v>50.1</v>
      </c>
      <c r="F36" s="671">
        <v>227.7</v>
      </c>
      <c r="G36" s="671">
        <v>117.4</v>
      </c>
      <c r="H36" s="671">
        <v>41.8</v>
      </c>
      <c r="I36" s="671">
        <v>64</v>
      </c>
      <c r="J36" s="671">
        <v>16.5</v>
      </c>
      <c r="K36" s="671">
        <v>12.1</v>
      </c>
      <c r="L36" s="671">
        <v>4.5999999999999996</v>
      </c>
      <c r="M36" s="671">
        <v>4.4000000000000004</v>
      </c>
      <c r="N36" s="671">
        <v>3.2</v>
      </c>
      <c r="O36" s="671">
        <v>46.5</v>
      </c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</row>
    <row r="37" spans="2:81" s="520" customFormat="1" ht="30" hidden="1" customHeight="1" x14ac:dyDescent="0.35">
      <c r="B37" s="107">
        <v>38899</v>
      </c>
      <c r="C37" s="523">
        <v>1073</v>
      </c>
      <c r="D37" s="675">
        <v>294.8</v>
      </c>
      <c r="E37" s="675">
        <v>47.8</v>
      </c>
      <c r="F37" s="675">
        <v>239.9</v>
      </c>
      <c r="G37" s="675">
        <v>210.2</v>
      </c>
      <c r="H37" s="675">
        <v>49.2</v>
      </c>
      <c r="I37" s="675">
        <v>122.7</v>
      </c>
      <c r="J37" s="675">
        <v>23</v>
      </c>
      <c r="K37" s="675">
        <v>9.9</v>
      </c>
      <c r="L37" s="675">
        <v>5.5</v>
      </c>
      <c r="M37" s="675">
        <v>5.9</v>
      </c>
      <c r="N37" s="675">
        <v>3.3</v>
      </c>
      <c r="O37" s="675">
        <v>60.8</v>
      </c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</row>
    <row r="38" spans="2:81" s="17" customFormat="1" ht="30" hidden="1" customHeight="1" x14ac:dyDescent="0.35">
      <c r="B38" s="108">
        <v>38930</v>
      </c>
      <c r="C38" s="496">
        <v>1145.0000000000002</v>
      </c>
      <c r="D38" s="671">
        <v>368.4</v>
      </c>
      <c r="E38" s="671">
        <v>42.7</v>
      </c>
      <c r="F38" s="671">
        <v>258.10000000000002</v>
      </c>
      <c r="G38" s="671">
        <v>182.6</v>
      </c>
      <c r="H38" s="671">
        <v>58.5</v>
      </c>
      <c r="I38" s="671">
        <v>115.6</v>
      </c>
      <c r="J38" s="671">
        <v>21.4</v>
      </c>
      <c r="K38" s="671">
        <v>11</v>
      </c>
      <c r="L38" s="671">
        <v>7</v>
      </c>
      <c r="M38" s="671">
        <v>5</v>
      </c>
      <c r="N38" s="671">
        <v>4.4000000000000004</v>
      </c>
      <c r="O38" s="671">
        <v>70.3</v>
      </c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</row>
    <row r="39" spans="2:81" s="520" customFormat="1" ht="30" hidden="1" customHeight="1" x14ac:dyDescent="0.35">
      <c r="B39" s="107">
        <v>38961</v>
      </c>
      <c r="C39" s="523">
        <v>962</v>
      </c>
      <c r="D39" s="675">
        <v>293</v>
      </c>
      <c r="E39" s="675">
        <v>101.3</v>
      </c>
      <c r="F39" s="675">
        <v>261.5</v>
      </c>
      <c r="G39" s="675">
        <v>96.8</v>
      </c>
      <c r="H39" s="675">
        <v>55.5</v>
      </c>
      <c r="I39" s="675">
        <v>71.7</v>
      </c>
      <c r="J39" s="675">
        <v>12.1</v>
      </c>
      <c r="K39" s="675">
        <v>12.1</v>
      </c>
      <c r="L39" s="675">
        <v>5.6</v>
      </c>
      <c r="M39" s="675">
        <v>3.8</v>
      </c>
      <c r="N39" s="675">
        <v>2.9</v>
      </c>
      <c r="O39" s="675">
        <v>45.7</v>
      </c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</row>
    <row r="40" spans="2:81" s="17" customFormat="1" ht="30" hidden="1" customHeight="1" x14ac:dyDescent="0.35">
      <c r="B40" s="108">
        <v>38991</v>
      </c>
      <c r="C40" s="496">
        <v>880.8</v>
      </c>
      <c r="D40" s="671">
        <v>266.3</v>
      </c>
      <c r="E40" s="671">
        <v>133.9</v>
      </c>
      <c r="F40" s="671">
        <v>221.5</v>
      </c>
      <c r="G40" s="671">
        <v>80.400000000000006</v>
      </c>
      <c r="H40" s="671">
        <v>39.799999999999997</v>
      </c>
      <c r="I40" s="671">
        <v>55.2</v>
      </c>
      <c r="J40" s="671">
        <v>10.3</v>
      </c>
      <c r="K40" s="671">
        <v>9.9</v>
      </c>
      <c r="L40" s="671">
        <v>5.4</v>
      </c>
      <c r="M40" s="671">
        <v>3.5</v>
      </c>
      <c r="N40" s="671">
        <v>2.7</v>
      </c>
      <c r="O40" s="671">
        <v>51.9</v>
      </c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</row>
    <row r="41" spans="2:81" s="520" customFormat="1" ht="30" hidden="1" customHeight="1" x14ac:dyDescent="0.35">
      <c r="B41" s="107">
        <v>39022</v>
      </c>
      <c r="C41" s="523">
        <v>609.20000000000005</v>
      </c>
      <c r="D41" s="675">
        <v>208.6</v>
      </c>
      <c r="E41" s="675">
        <v>30.2</v>
      </c>
      <c r="F41" s="675">
        <v>128.19999999999999</v>
      </c>
      <c r="G41" s="675">
        <v>76.2</v>
      </c>
      <c r="H41" s="675">
        <v>38.1</v>
      </c>
      <c r="I41" s="675">
        <v>44.6</v>
      </c>
      <c r="J41" s="675">
        <v>12.7</v>
      </c>
      <c r="K41" s="675">
        <v>8.9</v>
      </c>
      <c r="L41" s="675">
        <v>7.5</v>
      </c>
      <c r="M41" s="675">
        <v>3</v>
      </c>
      <c r="N41" s="675">
        <v>3.2</v>
      </c>
      <c r="O41" s="675">
        <v>48</v>
      </c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</row>
    <row r="42" spans="2:81" s="110" customFormat="1" ht="30" hidden="1" customHeight="1" x14ac:dyDescent="0.3">
      <c r="B42" s="108">
        <v>39052</v>
      </c>
      <c r="C42" s="496">
        <v>707.5</v>
      </c>
      <c r="D42" s="671">
        <v>186.7</v>
      </c>
      <c r="E42" s="671">
        <v>55.6</v>
      </c>
      <c r="F42" s="671">
        <v>164.4</v>
      </c>
      <c r="G42" s="671">
        <v>80.2</v>
      </c>
      <c r="H42" s="671">
        <v>42.2</v>
      </c>
      <c r="I42" s="671">
        <v>62.6</v>
      </c>
      <c r="J42" s="671">
        <v>12.4</v>
      </c>
      <c r="K42" s="671">
        <v>20</v>
      </c>
      <c r="L42" s="671">
        <v>6.8</v>
      </c>
      <c r="M42" s="671">
        <v>3</v>
      </c>
      <c r="N42" s="671">
        <v>4</v>
      </c>
      <c r="O42" s="671">
        <v>69.599999999999994</v>
      </c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</row>
    <row r="43" spans="2:81" s="106" customFormat="1" ht="30" hidden="1" customHeight="1" x14ac:dyDescent="0.35">
      <c r="B43" s="105">
        <v>2007</v>
      </c>
      <c r="C43" s="498"/>
      <c r="D43" s="669"/>
      <c r="E43" s="669"/>
      <c r="F43" s="669"/>
      <c r="G43" s="669"/>
      <c r="H43" s="669"/>
      <c r="I43" s="669"/>
      <c r="J43" s="669"/>
      <c r="K43" s="669"/>
      <c r="L43" s="669"/>
      <c r="M43" s="669"/>
      <c r="N43" s="669"/>
      <c r="O43" s="669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</row>
    <row r="44" spans="2:81" s="520" customFormat="1" ht="30" hidden="1" customHeight="1" x14ac:dyDescent="0.35">
      <c r="B44" s="107">
        <v>39083</v>
      </c>
      <c r="C44" s="523">
        <v>715.6</v>
      </c>
      <c r="D44" s="675">
        <v>213.6</v>
      </c>
      <c r="E44" s="675">
        <v>28.1</v>
      </c>
      <c r="F44" s="675">
        <v>170.7</v>
      </c>
      <c r="G44" s="675">
        <v>67.5</v>
      </c>
      <c r="H44" s="675">
        <v>34.4</v>
      </c>
      <c r="I44" s="675">
        <v>64.900000000000006</v>
      </c>
      <c r="J44" s="675">
        <v>14.1</v>
      </c>
      <c r="K44" s="675">
        <v>26.7</v>
      </c>
      <c r="L44" s="675">
        <v>9.1</v>
      </c>
      <c r="M44" s="675">
        <v>2.4</v>
      </c>
      <c r="N44" s="675">
        <v>3.5</v>
      </c>
      <c r="O44" s="675">
        <v>80.599999999999994</v>
      </c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</row>
    <row r="45" spans="2:81" s="17" customFormat="1" ht="30" hidden="1" customHeight="1" x14ac:dyDescent="0.35">
      <c r="B45" s="108">
        <v>39114</v>
      </c>
      <c r="C45" s="496">
        <v>551.20000000000005</v>
      </c>
      <c r="D45" s="671">
        <v>160.30000000000001</v>
      </c>
      <c r="E45" s="671">
        <v>23.1</v>
      </c>
      <c r="F45" s="671">
        <v>121.3</v>
      </c>
      <c r="G45" s="671">
        <v>78.3</v>
      </c>
      <c r="H45" s="671">
        <v>32.9</v>
      </c>
      <c r="I45" s="671">
        <v>55.3</v>
      </c>
      <c r="J45" s="671">
        <v>10</v>
      </c>
      <c r="K45" s="671">
        <v>9.1</v>
      </c>
      <c r="L45" s="671">
        <v>9.1999999999999993</v>
      </c>
      <c r="M45" s="671">
        <v>2.7</v>
      </c>
      <c r="N45" s="671">
        <v>3.5</v>
      </c>
      <c r="O45" s="671">
        <v>45.5</v>
      </c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</row>
    <row r="46" spans="2:81" s="520" customFormat="1" ht="30" hidden="1" customHeight="1" x14ac:dyDescent="0.35">
      <c r="B46" s="107">
        <v>39142</v>
      </c>
      <c r="C46" s="523">
        <v>590.6</v>
      </c>
      <c r="D46" s="675">
        <v>163.5</v>
      </c>
      <c r="E46" s="675">
        <v>26.8</v>
      </c>
      <c r="F46" s="675">
        <v>112.8</v>
      </c>
      <c r="G46" s="675">
        <v>88.8</v>
      </c>
      <c r="H46" s="675">
        <v>35.299999999999997</v>
      </c>
      <c r="I46" s="675">
        <v>62.5</v>
      </c>
      <c r="J46" s="675">
        <v>13.8</v>
      </c>
      <c r="K46" s="675">
        <v>9.8000000000000007</v>
      </c>
      <c r="L46" s="675">
        <v>12.5</v>
      </c>
      <c r="M46" s="675">
        <v>3</v>
      </c>
      <c r="N46" s="675">
        <v>5</v>
      </c>
      <c r="O46" s="675">
        <v>56.8</v>
      </c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</row>
    <row r="47" spans="2:81" s="17" customFormat="1" ht="30" hidden="1" customHeight="1" x14ac:dyDescent="0.35">
      <c r="B47" s="108">
        <v>39173</v>
      </c>
      <c r="C47" s="496">
        <v>684.70000000000016</v>
      </c>
      <c r="D47" s="671">
        <v>215.4</v>
      </c>
      <c r="E47" s="671">
        <v>32.9</v>
      </c>
      <c r="F47" s="671">
        <v>143.4</v>
      </c>
      <c r="G47" s="671">
        <v>74.5</v>
      </c>
      <c r="H47" s="671">
        <v>16.2</v>
      </c>
      <c r="I47" s="671">
        <v>76.5</v>
      </c>
      <c r="J47" s="671">
        <v>14.8</v>
      </c>
      <c r="K47" s="671">
        <v>9.5</v>
      </c>
      <c r="L47" s="671">
        <v>11.5</v>
      </c>
      <c r="M47" s="671">
        <v>3.1</v>
      </c>
      <c r="N47" s="671">
        <v>6.2</v>
      </c>
      <c r="O47" s="671">
        <v>80.7</v>
      </c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</row>
    <row r="48" spans="2:81" s="520" customFormat="1" ht="30" hidden="1" customHeight="1" x14ac:dyDescent="0.35">
      <c r="B48" s="107">
        <v>39203</v>
      </c>
      <c r="C48" s="523">
        <v>653.49999999999989</v>
      </c>
      <c r="D48" s="675">
        <v>173.6</v>
      </c>
      <c r="E48" s="675">
        <v>44.8</v>
      </c>
      <c r="F48" s="675">
        <v>185.6</v>
      </c>
      <c r="G48" s="675">
        <v>68.2</v>
      </c>
      <c r="H48" s="675">
        <v>24.8</v>
      </c>
      <c r="I48" s="675">
        <v>63.6</v>
      </c>
      <c r="J48" s="675">
        <v>12.9</v>
      </c>
      <c r="K48" s="675">
        <v>10.3</v>
      </c>
      <c r="L48" s="675">
        <v>5.8</v>
      </c>
      <c r="M48" s="675">
        <v>2.2999999999999998</v>
      </c>
      <c r="N48" s="675">
        <v>2.9</v>
      </c>
      <c r="O48" s="675">
        <v>58.7</v>
      </c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</row>
    <row r="49" spans="2:81" s="17" customFormat="1" ht="30" hidden="1" customHeight="1" x14ac:dyDescent="0.35">
      <c r="B49" s="109">
        <v>39234</v>
      </c>
      <c r="C49" s="496">
        <v>818.4</v>
      </c>
      <c r="D49" s="671">
        <v>226.5</v>
      </c>
      <c r="E49" s="671">
        <v>72.099999999999994</v>
      </c>
      <c r="F49" s="671">
        <v>237.1</v>
      </c>
      <c r="G49" s="671">
        <v>84.3</v>
      </c>
      <c r="H49" s="671">
        <v>24.6</v>
      </c>
      <c r="I49" s="671">
        <v>87.5</v>
      </c>
      <c r="J49" s="671">
        <v>14.9</v>
      </c>
      <c r="K49" s="671">
        <v>11.5</v>
      </c>
      <c r="L49" s="671">
        <v>4.7</v>
      </c>
      <c r="M49" s="671">
        <v>3.5</v>
      </c>
      <c r="N49" s="671">
        <v>2.8</v>
      </c>
      <c r="O49" s="671">
        <v>48.9</v>
      </c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</row>
    <row r="50" spans="2:81" s="520" customFormat="1" ht="30" hidden="1" customHeight="1" x14ac:dyDescent="0.35">
      <c r="B50" s="107">
        <v>39264</v>
      </c>
      <c r="C50" s="521">
        <v>950.00000000000011</v>
      </c>
      <c r="D50" s="675">
        <v>216.8</v>
      </c>
      <c r="E50" s="675">
        <v>79</v>
      </c>
      <c r="F50" s="675">
        <v>230.7</v>
      </c>
      <c r="G50" s="675">
        <v>155.4</v>
      </c>
      <c r="H50" s="675">
        <v>18.899999999999999</v>
      </c>
      <c r="I50" s="675">
        <v>140.4</v>
      </c>
      <c r="J50" s="675">
        <v>17.7</v>
      </c>
      <c r="K50" s="675">
        <v>10.7</v>
      </c>
      <c r="L50" s="675">
        <v>5.0999999999999996</v>
      </c>
      <c r="M50" s="675">
        <v>5.7</v>
      </c>
      <c r="N50" s="675">
        <v>2.7</v>
      </c>
      <c r="O50" s="675">
        <v>66.900000000000006</v>
      </c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</row>
    <row r="51" spans="2:81" s="17" customFormat="1" ht="30" hidden="1" customHeight="1" x14ac:dyDescent="0.35">
      <c r="B51" s="108">
        <v>39295</v>
      </c>
      <c r="C51" s="495">
        <v>1063.0000000000002</v>
      </c>
      <c r="D51" s="671">
        <v>288.60000000000002</v>
      </c>
      <c r="E51" s="671">
        <v>70.7</v>
      </c>
      <c r="F51" s="671">
        <v>206.7</v>
      </c>
      <c r="G51" s="671">
        <v>172.6</v>
      </c>
      <c r="H51" s="671">
        <v>21.7</v>
      </c>
      <c r="I51" s="671">
        <v>170.1</v>
      </c>
      <c r="J51" s="671">
        <v>19.7</v>
      </c>
      <c r="K51" s="671">
        <v>9.9</v>
      </c>
      <c r="L51" s="671">
        <v>5.7</v>
      </c>
      <c r="M51" s="671">
        <v>5.5</v>
      </c>
      <c r="N51" s="671">
        <v>3.7</v>
      </c>
      <c r="O51" s="671">
        <v>88.1</v>
      </c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</row>
    <row r="52" spans="2:81" s="520" customFormat="1" ht="30" hidden="1" customHeight="1" x14ac:dyDescent="0.35">
      <c r="B52" s="107">
        <v>39326</v>
      </c>
      <c r="C52" s="521">
        <v>739.2</v>
      </c>
      <c r="D52" s="675">
        <v>194.3</v>
      </c>
      <c r="E52" s="675">
        <v>100.5</v>
      </c>
      <c r="F52" s="675">
        <v>198.5</v>
      </c>
      <c r="G52" s="675">
        <v>48.8</v>
      </c>
      <c r="H52" s="675">
        <v>18.399999999999999</v>
      </c>
      <c r="I52" s="675">
        <v>72.900000000000034</v>
      </c>
      <c r="J52" s="675">
        <v>12</v>
      </c>
      <c r="K52" s="675">
        <v>13.3</v>
      </c>
      <c r="L52" s="675">
        <v>6</v>
      </c>
      <c r="M52" s="675">
        <v>4.5999999999999996</v>
      </c>
      <c r="N52" s="675">
        <v>3.6</v>
      </c>
      <c r="O52" s="675">
        <v>66.3</v>
      </c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</row>
    <row r="53" spans="2:81" s="17" customFormat="1" ht="30" hidden="1" customHeight="1" x14ac:dyDescent="0.35">
      <c r="B53" s="108">
        <v>39356</v>
      </c>
      <c r="C53" s="495">
        <v>610.20000000000005</v>
      </c>
      <c r="D53" s="671">
        <v>164.7</v>
      </c>
      <c r="E53" s="671">
        <v>60</v>
      </c>
      <c r="F53" s="671">
        <v>137.6</v>
      </c>
      <c r="G53" s="671">
        <v>63.1</v>
      </c>
      <c r="H53" s="671">
        <v>15.4</v>
      </c>
      <c r="I53" s="671">
        <v>58.500000000000028</v>
      </c>
      <c r="J53" s="671">
        <v>12.8</v>
      </c>
      <c r="K53" s="671">
        <v>9.1999999999999993</v>
      </c>
      <c r="L53" s="671">
        <v>6.2</v>
      </c>
      <c r="M53" s="671">
        <v>4.8</v>
      </c>
      <c r="N53" s="671">
        <v>3.7</v>
      </c>
      <c r="O53" s="671">
        <v>74.2</v>
      </c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</row>
    <row r="54" spans="2:81" s="520" customFormat="1" ht="30" hidden="1" customHeight="1" x14ac:dyDescent="0.35">
      <c r="B54" s="107">
        <v>39387</v>
      </c>
      <c r="C54" s="521">
        <v>435.6</v>
      </c>
      <c r="D54" s="675">
        <v>111.9</v>
      </c>
      <c r="E54" s="675">
        <v>24</v>
      </c>
      <c r="F54" s="675">
        <v>90.1</v>
      </c>
      <c r="G54" s="675">
        <v>39.799999999999997</v>
      </c>
      <c r="H54" s="675">
        <v>16.100000000000001</v>
      </c>
      <c r="I54" s="675">
        <v>44.7</v>
      </c>
      <c r="J54" s="675">
        <v>12.9</v>
      </c>
      <c r="K54" s="675">
        <v>8.5</v>
      </c>
      <c r="L54" s="675">
        <v>9.6</v>
      </c>
      <c r="M54" s="675">
        <v>2.5</v>
      </c>
      <c r="N54" s="675">
        <v>4.5999999999999996</v>
      </c>
      <c r="O54" s="675">
        <v>70.900000000000006</v>
      </c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</row>
    <row r="55" spans="2:81" s="110" customFormat="1" ht="30" hidden="1" customHeight="1" x14ac:dyDescent="0.3">
      <c r="B55" s="108">
        <v>39417</v>
      </c>
      <c r="C55" s="495">
        <v>663.3</v>
      </c>
      <c r="D55" s="671">
        <v>157.6</v>
      </c>
      <c r="E55" s="671">
        <v>54.9</v>
      </c>
      <c r="F55" s="671">
        <v>147.1</v>
      </c>
      <c r="G55" s="671">
        <v>65.5</v>
      </c>
      <c r="H55" s="671">
        <v>15.9</v>
      </c>
      <c r="I55" s="671">
        <v>73.100000000000023</v>
      </c>
      <c r="J55" s="671">
        <v>11.9</v>
      </c>
      <c r="K55" s="671">
        <v>17</v>
      </c>
      <c r="L55" s="671">
        <v>8.6</v>
      </c>
      <c r="M55" s="671">
        <v>2.9</v>
      </c>
      <c r="N55" s="671">
        <v>4</v>
      </c>
      <c r="O55" s="671">
        <v>104.8</v>
      </c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</row>
    <row r="56" spans="2:81" s="106" customFormat="1" ht="30" hidden="1" customHeight="1" x14ac:dyDescent="0.35">
      <c r="B56" s="105">
        <v>2008</v>
      </c>
      <c r="C56" s="494"/>
      <c r="D56" s="669"/>
      <c r="E56" s="669"/>
      <c r="F56" s="669"/>
      <c r="G56" s="669"/>
      <c r="H56" s="669"/>
      <c r="I56" s="669"/>
      <c r="J56" s="669"/>
      <c r="K56" s="669"/>
      <c r="L56" s="669"/>
      <c r="M56" s="669"/>
      <c r="N56" s="669"/>
      <c r="O56" s="669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</row>
    <row r="57" spans="2:81" s="520" customFormat="1" ht="30" hidden="1" customHeight="1" x14ac:dyDescent="0.35">
      <c r="B57" s="107">
        <v>39448</v>
      </c>
      <c r="C57" s="521">
        <v>544</v>
      </c>
      <c r="D57" s="675">
        <v>164.5</v>
      </c>
      <c r="E57" s="675">
        <v>26.7</v>
      </c>
      <c r="F57" s="675">
        <v>126.4</v>
      </c>
      <c r="G57" s="675">
        <v>50.8</v>
      </c>
      <c r="H57" s="675">
        <v>19.3</v>
      </c>
      <c r="I57" s="675">
        <v>49.299999999999969</v>
      </c>
      <c r="J57" s="675">
        <v>13</v>
      </c>
      <c r="K57" s="675">
        <v>12.9</v>
      </c>
      <c r="L57" s="675">
        <v>8.3000000000000007</v>
      </c>
      <c r="M57" s="675">
        <v>2</v>
      </c>
      <c r="N57" s="675">
        <v>3</v>
      </c>
      <c r="O57" s="675">
        <v>67.799999999999983</v>
      </c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</row>
    <row r="58" spans="2:81" s="17" customFormat="1" ht="30" hidden="1" customHeight="1" x14ac:dyDescent="0.35">
      <c r="B58" s="108">
        <v>39479</v>
      </c>
      <c r="C58" s="495">
        <v>496.70000000000005</v>
      </c>
      <c r="D58" s="671">
        <v>132.9</v>
      </c>
      <c r="E58" s="671">
        <v>24.5</v>
      </c>
      <c r="F58" s="671">
        <v>110.2</v>
      </c>
      <c r="G58" s="671">
        <v>77</v>
      </c>
      <c r="H58" s="671">
        <v>18.399999999999999</v>
      </c>
      <c r="I58" s="671">
        <v>47.100000000000009</v>
      </c>
      <c r="J58" s="671">
        <v>10.6</v>
      </c>
      <c r="K58" s="671">
        <v>8.9</v>
      </c>
      <c r="L58" s="671">
        <v>8.6</v>
      </c>
      <c r="M58" s="671">
        <v>2.2999999999999998</v>
      </c>
      <c r="N58" s="671">
        <v>2.8</v>
      </c>
      <c r="O58" s="671">
        <v>53.4</v>
      </c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</row>
    <row r="59" spans="2:81" s="520" customFormat="1" ht="30" hidden="1" customHeight="1" x14ac:dyDescent="0.35">
      <c r="B59" s="107">
        <v>39508</v>
      </c>
      <c r="C59" s="521">
        <v>529.4</v>
      </c>
      <c r="D59" s="675">
        <v>152.1</v>
      </c>
      <c r="E59" s="675">
        <v>20.3</v>
      </c>
      <c r="F59" s="675">
        <v>109.4</v>
      </c>
      <c r="G59" s="675">
        <v>65.3</v>
      </c>
      <c r="H59" s="675">
        <v>18.2</v>
      </c>
      <c r="I59" s="675">
        <v>47.699999999999974</v>
      </c>
      <c r="J59" s="675">
        <v>14.4</v>
      </c>
      <c r="K59" s="675">
        <v>9.1999999999999993</v>
      </c>
      <c r="L59" s="675">
        <v>8.6</v>
      </c>
      <c r="M59" s="675">
        <v>3.1</v>
      </c>
      <c r="N59" s="675">
        <v>5.5</v>
      </c>
      <c r="O59" s="675">
        <v>75.599999999999994</v>
      </c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</row>
    <row r="60" spans="2:81" s="17" customFormat="1" ht="30" hidden="1" customHeight="1" x14ac:dyDescent="0.35">
      <c r="B60" s="108">
        <v>39539</v>
      </c>
      <c r="C60" s="495">
        <v>689.7</v>
      </c>
      <c r="D60" s="671">
        <v>190.9</v>
      </c>
      <c r="E60" s="671">
        <v>39.4</v>
      </c>
      <c r="F60" s="671">
        <v>155.4</v>
      </c>
      <c r="G60" s="671">
        <v>83.4</v>
      </c>
      <c r="H60" s="671">
        <v>19.3</v>
      </c>
      <c r="I60" s="671">
        <v>64.999999999999943</v>
      </c>
      <c r="J60" s="671">
        <v>14.7</v>
      </c>
      <c r="K60" s="671">
        <v>9.6999999999999993</v>
      </c>
      <c r="L60" s="671">
        <v>11</v>
      </c>
      <c r="M60" s="671">
        <v>3.9</v>
      </c>
      <c r="N60" s="671">
        <v>5</v>
      </c>
      <c r="O60" s="671">
        <v>92</v>
      </c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</row>
    <row r="61" spans="2:81" s="520" customFormat="1" ht="30" hidden="1" customHeight="1" x14ac:dyDescent="0.35">
      <c r="B61" s="107">
        <v>39569</v>
      </c>
      <c r="C61" s="521">
        <v>668.19999999999982</v>
      </c>
      <c r="D61" s="675">
        <v>183.9</v>
      </c>
      <c r="E61" s="675">
        <v>45.8</v>
      </c>
      <c r="F61" s="675">
        <v>171.6</v>
      </c>
      <c r="G61" s="675">
        <v>66.3</v>
      </c>
      <c r="H61" s="675">
        <v>15.3</v>
      </c>
      <c r="I61" s="675">
        <v>60.199999999999974</v>
      </c>
      <c r="J61" s="675">
        <v>15.6</v>
      </c>
      <c r="K61" s="675">
        <v>10</v>
      </c>
      <c r="L61" s="675">
        <v>6.3</v>
      </c>
      <c r="M61" s="675">
        <v>3.3</v>
      </c>
      <c r="N61" s="675">
        <v>5.5</v>
      </c>
      <c r="O61" s="675">
        <v>84.4</v>
      </c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</row>
    <row r="62" spans="2:81" s="17" customFormat="1" ht="30" hidden="1" customHeight="1" x14ac:dyDescent="0.35">
      <c r="B62" s="108">
        <v>39600</v>
      </c>
      <c r="C62" s="495">
        <v>802.89999999999986</v>
      </c>
      <c r="D62" s="671">
        <v>237.5</v>
      </c>
      <c r="E62" s="671">
        <v>62.7</v>
      </c>
      <c r="F62" s="671">
        <v>215.2</v>
      </c>
      <c r="G62" s="671">
        <v>73.3</v>
      </c>
      <c r="H62" s="671">
        <v>17.5</v>
      </c>
      <c r="I62" s="671">
        <v>90.3</v>
      </c>
      <c r="J62" s="671">
        <v>16.899999999999999</v>
      </c>
      <c r="K62" s="671">
        <v>12.8</v>
      </c>
      <c r="L62" s="671">
        <v>5.0999999999999996</v>
      </c>
      <c r="M62" s="671">
        <v>3.5</v>
      </c>
      <c r="N62" s="671">
        <v>3.2</v>
      </c>
      <c r="O62" s="671">
        <v>64.900000000000006</v>
      </c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</row>
    <row r="63" spans="2:81" s="520" customFormat="1" ht="30" hidden="1" customHeight="1" x14ac:dyDescent="0.35">
      <c r="B63" s="107">
        <v>39630</v>
      </c>
      <c r="C63" s="521">
        <v>1169.9000000000001</v>
      </c>
      <c r="D63" s="675">
        <v>306.7</v>
      </c>
      <c r="E63" s="675">
        <v>98.7</v>
      </c>
      <c r="F63" s="675">
        <v>272.3</v>
      </c>
      <c r="G63" s="675">
        <v>157.5</v>
      </c>
      <c r="H63" s="675">
        <v>23.4</v>
      </c>
      <c r="I63" s="675">
        <v>175.39999999999998</v>
      </c>
      <c r="J63" s="675">
        <v>20.399999999999999</v>
      </c>
      <c r="K63" s="675">
        <v>13</v>
      </c>
      <c r="L63" s="675">
        <v>6.2</v>
      </c>
      <c r="M63" s="675">
        <v>5.8</v>
      </c>
      <c r="N63" s="675">
        <v>3.5</v>
      </c>
      <c r="O63" s="675">
        <v>87</v>
      </c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</row>
    <row r="64" spans="2:81" s="17" customFormat="1" ht="30" hidden="1" customHeight="1" x14ac:dyDescent="0.35">
      <c r="B64" s="108">
        <v>39661</v>
      </c>
      <c r="C64" s="495">
        <v>1339.4000000000003</v>
      </c>
      <c r="D64" s="671">
        <v>352.7</v>
      </c>
      <c r="E64" s="671">
        <v>98.7</v>
      </c>
      <c r="F64" s="671">
        <v>269.89999999999998</v>
      </c>
      <c r="G64" s="671">
        <v>242.5</v>
      </c>
      <c r="H64" s="671">
        <v>25.1</v>
      </c>
      <c r="I64" s="671">
        <v>189.50000000000006</v>
      </c>
      <c r="J64" s="671">
        <v>20.8</v>
      </c>
      <c r="K64" s="671">
        <v>12.8</v>
      </c>
      <c r="L64" s="671">
        <v>6.7</v>
      </c>
      <c r="M64" s="671">
        <v>8</v>
      </c>
      <c r="N64" s="671">
        <v>4.4000000000000004</v>
      </c>
      <c r="O64" s="671">
        <v>108.30000000000018</v>
      </c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</row>
    <row r="65" spans="2:81" s="520" customFormat="1" ht="30" hidden="1" customHeight="1" x14ac:dyDescent="0.35">
      <c r="B65" s="107">
        <v>39692</v>
      </c>
      <c r="C65" s="521">
        <v>779.7</v>
      </c>
      <c r="D65" s="675">
        <v>214.2</v>
      </c>
      <c r="E65" s="675">
        <v>98.7</v>
      </c>
      <c r="F65" s="675">
        <v>199.3</v>
      </c>
      <c r="G65" s="675">
        <v>60.2</v>
      </c>
      <c r="H65" s="675">
        <v>23.1</v>
      </c>
      <c r="I65" s="675">
        <v>73.699999999999974</v>
      </c>
      <c r="J65" s="675">
        <v>11</v>
      </c>
      <c r="K65" s="675">
        <v>13.1</v>
      </c>
      <c r="L65" s="675">
        <v>5.3</v>
      </c>
      <c r="M65" s="675">
        <v>5.0999999999999996</v>
      </c>
      <c r="N65" s="675">
        <v>3.5</v>
      </c>
      <c r="O65" s="675">
        <v>72.500000000000057</v>
      </c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</row>
    <row r="66" spans="2:81" s="17" customFormat="1" ht="30" hidden="1" customHeight="1" x14ac:dyDescent="0.35">
      <c r="B66" s="108">
        <v>39722</v>
      </c>
      <c r="C66" s="495">
        <v>811.19999999999993</v>
      </c>
      <c r="D66" s="671">
        <v>219.6</v>
      </c>
      <c r="E66" s="671">
        <v>70.3</v>
      </c>
      <c r="F66" s="671">
        <v>176.2</v>
      </c>
      <c r="G66" s="671">
        <v>107.8</v>
      </c>
      <c r="H66" s="671">
        <v>22.4</v>
      </c>
      <c r="I66" s="671">
        <v>69.699999999999989</v>
      </c>
      <c r="J66" s="671">
        <v>15</v>
      </c>
      <c r="K66" s="671">
        <v>10.8</v>
      </c>
      <c r="L66" s="671">
        <v>7.8</v>
      </c>
      <c r="M66" s="671">
        <v>5</v>
      </c>
      <c r="N66" s="671">
        <v>7.4</v>
      </c>
      <c r="O66" s="671">
        <v>99.200000000000074</v>
      </c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</row>
    <row r="67" spans="2:81" s="520" customFormat="1" ht="30" hidden="1" customHeight="1" x14ac:dyDescent="0.35">
      <c r="B67" s="107">
        <v>39753</v>
      </c>
      <c r="C67" s="521">
        <v>645.79999999999995</v>
      </c>
      <c r="D67" s="675">
        <v>164.5</v>
      </c>
      <c r="E67" s="675">
        <v>55.4</v>
      </c>
      <c r="F67" s="675">
        <v>142</v>
      </c>
      <c r="G67" s="675">
        <v>60.4</v>
      </c>
      <c r="H67" s="675">
        <v>18.8</v>
      </c>
      <c r="I67" s="675">
        <v>54.9</v>
      </c>
      <c r="J67" s="675">
        <v>15.6</v>
      </c>
      <c r="K67" s="675">
        <v>14.2</v>
      </c>
      <c r="L67" s="675">
        <v>7.7</v>
      </c>
      <c r="M67" s="675">
        <v>2.2000000000000002</v>
      </c>
      <c r="N67" s="675">
        <v>5.8</v>
      </c>
      <c r="O67" s="675">
        <v>104.3</v>
      </c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</row>
    <row r="68" spans="2:81" s="110" customFormat="1" ht="30" hidden="1" customHeight="1" x14ac:dyDescent="0.3">
      <c r="B68" s="108">
        <v>39783</v>
      </c>
      <c r="C68" s="495">
        <v>754.9000000000002</v>
      </c>
      <c r="D68" s="671">
        <v>197.3</v>
      </c>
      <c r="E68" s="671">
        <v>57.7</v>
      </c>
      <c r="F68" s="671">
        <v>177.7</v>
      </c>
      <c r="G68" s="671">
        <v>78.900000000000006</v>
      </c>
      <c r="H68" s="671">
        <v>20</v>
      </c>
      <c r="I68" s="671">
        <v>66.30000000000004</v>
      </c>
      <c r="J68" s="671">
        <v>13.6</v>
      </c>
      <c r="K68" s="671">
        <v>19.3</v>
      </c>
      <c r="L68" s="671">
        <v>7.1</v>
      </c>
      <c r="M68" s="671">
        <v>2.7</v>
      </c>
      <c r="N68" s="671">
        <v>3.7</v>
      </c>
      <c r="O68" s="671">
        <v>110.60000000000001</v>
      </c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</row>
    <row r="69" spans="2:81" s="106" customFormat="1" ht="30" hidden="1" customHeight="1" x14ac:dyDescent="0.35">
      <c r="B69" s="105">
        <v>2009</v>
      </c>
      <c r="C69" s="494"/>
      <c r="D69" s="669"/>
      <c r="E69" s="669"/>
      <c r="F69" s="669"/>
      <c r="G69" s="669"/>
      <c r="H69" s="669"/>
      <c r="I69" s="669"/>
      <c r="J69" s="669"/>
      <c r="K69" s="669"/>
      <c r="L69" s="669"/>
      <c r="M69" s="669"/>
      <c r="N69" s="669"/>
      <c r="O69" s="6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</row>
    <row r="70" spans="2:81" s="520" customFormat="1" ht="30" hidden="1" customHeight="1" x14ac:dyDescent="0.35">
      <c r="B70" s="107">
        <v>39814</v>
      </c>
      <c r="C70" s="521">
        <v>537.6</v>
      </c>
      <c r="D70" s="675">
        <v>169.3</v>
      </c>
      <c r="E70" s="675">
        <v>31</v>
      </c>
      <c r="F70" s="675">
        <v>127.1</v>
      </c>
      <c r="G70" s="675">
        <v>57.7</v>
      </c>
      <c r="H70" s="675">
        <v>19.2</v>
      </c>
      <c r="I70" s="675">
        <v>47.700000000000017</v>
      </c>
      <c r="J70" s="675">
        <v>12.6</v>
      </c>
      <c r="K70" s="675">
        <v>9</v>
      </c>
      <c r="L70" s="675">
        <v>5.0999999999999996</v>
      </c>
      <c r="M70" s="675">
        <v>1.9</v>
      </c>
      <c r="N70" s="675">
        <v>3.3</v>
      </c>
      <c r="O70" s="675">
        <v>53.700000000000017</v>
      </c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</row>
    <row r="71" spans="2:81" s="17" customFormat="1" ht="30" hidden="1" customHeight="1" x14ac:dyDescent="0.35">
      <c r="B71" s="108">
        <v>39845</v>
      </c>
      <c r="C71" s="495">
        <v>501.19999999999993</v>
      </c>
      <c r="D71" s="671">
        <v>140.69999999999999</v>
      </c>
      <c r="E71" s="671">
        <v>22.4</v>
      </c>
      <c r="F71" s="671">
        <v>112.6</v>
      </c>
      <c r="G71" s="671">
        <v>86.1</v>
      </c>
      <c r="H71" s="671">
        <v>17.600000000000001</v>
      </c>
      <c r="I71" s="671">
        <v>50.79999999999999</v>
      </c>
      <c r="J71" s="671">
        <v>9.6</v>
      </c>
      <c r="K71" s="671">
        <v>8.4</v>
      </c>
      <c r="L71" s="671">
        <v>5.9</v>
      </c>
      <c r="M71" s="671">
        <v>1.9</v>
      </c>
      <c r="N71" s="671">
        <v>3</v>
      </c>
      <c r="O71" s="671">
        <v>42.199999999999989</v>
      </c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</row>
    <row r="72" spans="2:81" s="520" customFormat="1" ht="30" hidden="1" customHeight="1" x14ac:dyDescent="0.35">
      <c r="B72" s="107">
        <v>39873</v>
      </c>
      <c r="C72" s="521">
        <v>566.4</v>
      </c>
      <c r="D72" s="675">
        <v>167.4</v>
      </c>
      <c r="E72" s="675">
        <v>26</v>
      </c>
      <c r="F72" s="675">
        <v>131.1</v>
      </c>
      <c r="G72" s="675">
        <v>72.5</v>
      </c>
      <c r="H72" s="675">
        <v>19.2</v>
      </c>
      <c r="I72" s="675">
        <v>47.500000000000014</v>
      </c>
      <c r="J72" s="675">
        <v>14.5</v>
      </c>
      <c r="K72" s="675">
        <v>9.1</v>
      </c>
      <c r="L72" s="675">
        <v>8.8000000000000007</v>
      </c>
      <c r="M72" s="675">
        <v>3.2</v>
      </c>
      <c r="N72" s="675">
        <v>5.5</v>
      </c>
      <c r="O72" s="675">
        <v>61.600000000000009</v>
      </c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</row>
    <row r="73" spans="2:81" s="17" customFormat="1" ht="30" hidden="1" customHeight="1" x14ac:dyDescent="0.35">
      <c r="B73" s="108">
        <v>39904</v>
      </c>
      <c r="C73" s="495">
        <v>768.8</v>
      </c>
      <c r="D73" s="671">
        <v>220.9</v>
      </c>
      <c r="E73" s="671">
        <v>42.6</v>
      </c>
      <c r="F73" s="671">
        <v>177.3</v>
      </c>
      <c r="G73" s="671">
        <v>94.8</v>
      </c>
      <c r="H73" s="671">
        <v>19.3</v>
      </c>
      <c r="I73" s="671">
        <v>78.099999999999994</v>
      </c>
      <c r="J73" s="671">
        <v>14.3</v>
      </c>
      <c r="K73" s="671">
        <v>11.1</v>
      </c>
      <c r="L73" s="671">
        <v>10.6</v>
      </c>
      <c r="M73" s="671">
        <v>2.7</v>
      </c>
      <c r="N73" s="671">
        <v>6.5</v>
      </c>
      <c r="O73" s="671">
        <v>90.599999999999937</v>
      </c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</row>
    <row r="74" spans="2:81" s="520" customFormat="1" ht="30" hidden="1" customHeight="1" x14ac:dyDescent="0.35">
      <c r="B74" s="107">
        <v>39934</v>
      </c>
      <c r="C74" s="521">
        <v>687.59999999999991</v>
      </c>
      <c r="D74" s="675">
        <v>193.7</v>
      </c>
      <c r="E74" s="675">
        <v>35.6</v>
      </c>
      <c r="F74" s="675">
        <v>184.5</v>
      </c>
      <c r="G74" s="675">
        <v>78.599999999999994</v>
      </c>
      <c r="H74" s="675">
        <v>21</v>
      </c>
      <c r="I74" s="675">
        <v>62.4</v>
      </c>
      <c r="J74" s="675">
        <v>14.9</v>
      </c>
      <c r="K74" s="675">
        <v>11.5</v>
      </c>
      <c r="L74" s="675">
        <v>6.7</v>
      </c>
      <c r="M74" s="675">
        <v>2.8</v>
      </c>
      <c r="N74" s="675">
        <v>5.5</v>
      </c>
      <c r="O74" s="675">
        <v>70.400000000000006</v>
      </c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</row>
    <row r="75" spans="2:81" s="17" customFormat="1" ht="30" hidden="1" customHeight="1" x14ac:dyDescent="0.35">
      <c r="B75" s="108">
        <v>39965</v>
      </c>
      <c r="C75" s="495">
        <v>810.39999999999986</v>
      </c>
      <c r="D75" s="671">
        <v>252.6</v>
      </c>
      <c r="E75" s="671">
        <v>51.3</v>
      </c>
      <c r="F75" s="671">
        <v>224.1</v>
      </c>
      <c r="G75" s="671">
        <v>72.5</v>
      </c>
      <c r="H75" s="671">
        <v>22.3</v>
      </c>
      <c r="I75" s="671">
        <v>92.499999999999986</v>
      </c>
      <c r="J75" s="671">
        <v>15.9</v>
      </c>
      <c r="K75" s="671">
        <v>12.3</v>
      </c>
      <c r="L75" s="671">
        <v>5</v>
      </c>
      <c r="M75" s="671">
        <v>3.1</v>
      </c>
      <c r="N75" s="671">
        <v>3.4</v>
      </c>
      <c r="O75" s="671">
        <v>55.399999999999977</v>
      </c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</row>
    <row r="76" spans="2:81" s="520" customFormat="1" ht="30" hidden="1" customHeight="1" x14ac:dyDescent="0.35">
      <c r="B76" s="107">
        <v>39995</v>
      </c>
      <c r="C76" s="521">
        <v>1245.4000000000003</v>
      </c>
      <c r="D76" s="675">
        <v>328.4</v>
      </c>
      <c r="E76" s="675">
        <v>76.5</v>
      </c>
      <c r="F76" s="675">
        <v>289</v>
      </c>
      <c r="G76" s="675">
        <v>195.3</v>
      </c>
      <c r="H76" s="675">
        <v>28.8</v>
      </c>
      <c r="I76" s="675">
        <v>192.20000000000005</v>
      </c>
      <c r="J76" s="675">
        <v>20.5</v>
      </c>
      <c r="K76" s="675">
        <v>13.9</v>
      </c>
      <c r="L76" s="675">
        <v>6.2</v>
      </c>
      <c r="M76" s="675">
        <v>7</v>
      </c>
      <c r="N76" s="675">
        <v>3.4</v>
      </c>
      <c r="O76" s="675">
        <v>84.200000000000031</v>
      </c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</row>
    <row r="77" spans="2:81" s="17" customFormat="1" ht="30" hidden="1" customHeight="1" x14ac:dyDescent="0.35">
      <c r="B77" s="108">
        <v>40026</v>
      </c>
      <c r="C77" s="495">
        <v>1165.6999999999998</v>
      </c>
      <c r="D77" s="671">
        <v>339.2</v>
      </c>
      <c r="E77" s="671">
        <v>77.7</v>
      </c>
      <c r="F77" s="671">
        <v>239.4</v>
      </c>
      <c r="G77" s="671">
        <v>189.2</v>
      </c>
      <c r="H77" s="671">
        <v>30.7</v>
      </c>
      <c r="I77" s="671">
        <v>144.69999999999999</v>
      </c>
      <c r="J77" s="671">
        <v>20.6</v>
      </c>
      <c r="K77" s="671">
        <v>15.3</v>
      </c>
      <c r="L77" s="671">
        <v>6.6</v>
      </c>
      <c r="M77" s="671">
        <v>7.6</v>
      </c>
      <c r="N77" s="671">
        <v>4.9000000000000004</v>
      </c>
      <c r="O77" s="671">
        <v>89.800000000000026</v>
      </c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</row>
    <row r="78" spans="2:81" s="520" customFormat="1" ht="30" hidden="1" customHeight="1" x14ac:dyDescent="0.35">
      <c r="B78" s="107">
        <v>40057</v>
      </c>
      <c r="C78" s="521">
        <v>837.9</v>
      </c>
      <c r="D78" s="675">
        <v>262.60000000000002</v>
      </c>
      <c r="E78" s="675">
        <v>59.5</v>
      </c>
      <c r="F78" s="675">
        <v>196.8</v>
      </c>
      <c r="G78" s="675">
        <v>96.4</v>
      </c>
      <c r="H78" s="675">
        <v>29.5</v>
      </c>
      <c r="I78" s="675">
        <v>81.800000000000011</v>
      </c>
      <c r="J78" s="675">
        <v>11</v>
      </c>
      <c r="K78" s="675">
        <v>14.6</v>
      </c>
      <c r="L78" s="675">
        <v>5.5</v>
      </c>
      <c r="M78" s="675">
        <v>5.3</v>
      </c>
      <c r="N78" s="675">
        <v>3.8</v>
      </c>
      <c r="O78" s="675">
        <v>71.099999999999937</v>
      </c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</row>
    <row r="79" spans="2:81" s="17" customFormat="1" ht="30" hidden="1" customHeight="1" x14ac:dyDescent="0.35">
      <c r="B79" s="108">
        <v>40087</v>
      </c>
      <c r="C79" s="495">
        <v>725.2</v>
      </c>
      <c r="D79" s="671">
        <v>204.2</v>
      </c>
      <c r="E79" s="671">
        <v>32.700000000000003</v>
      </c>
      <c r="F79" s="671">
        <v>168.8</v>
      </c>
      <c r="G79" s="671">
        <v>90.8</v>
      </c>
      <c r="H79" s="671">
        <v>26</v>
      </c>
      <c r="I79" s="671">
        <v>64.099999999999952</v>
      </c>
      <c r="J79" s="671">
        <v>14.2</v>
      </c>
      <c r="K79" s="671">
        <v>13.1</v>
      </c>
      <c r="L79" s="671">
        <v>8.1999999999999993</v>
      </c>
      <c r="M79" s="671">
        <v>3.4</v>
      </c>
      <c r="N79" s="671">
        <v>7.6</v>
      </c>
      <c r="O79" s="671">
        <v>92.100000000000023</v>
      </c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</row>
    <row r="80" spans="2:81" s="520" customFormat="1" ht="30" hidden="1" customHeight="1" x14ac:dyDescent="0.35">
      <c r="B80" s="107">
        <v>40118</v>
      </c>
      <c r="C80" s="521">
        <v>730.2</v>
      </c>
      <c r="D80" s="675">
        <v>186.3</v>
      </c>
      <c r="E80" s="675">
        <v>53</v>
      </c>
      <c r="F80" s="675">
        <v>159.1</v>
      </c>
      <c r="G80" s="675">
        <v>84.8</v>
      </c>
      <c r="H80" s="675">
        <v>24.4</v>
      </c>
      <c r="I80" s="675">
        <v>66.400000000000006</v>
      </c>
      <c r="J80" s="675">
        <v>14</v>
      </c>
      <c r="K80" s="675">
        <v>16.7</v>
      </c>
      <c r="L80" s="675">
        <v>12.1</v>
      </c>
      <c r="M80" s="675">
        <v>2.4</v>
      </c>
      <c r="N80" s="675">
        <v>5.8</v>
      </c>
      <c r="O80" s="675">
        <v>105.20000000000009</v>
      </c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</row>
    <row r="81" spans="2:81" s="110" customFormat="1" ht="30" hidden="1" customHeight="1" x14ac:dyDescent="0.3">
      <c r="B81" s="108">
        <v>40148</v>
      </c>
      <c r="C81" s="495">
        <v>701.59999999999991</v>
      </c>
      <c r="D81" s="671">
        <v>181.4</v>
      </c>
      <c r="E81" s="671">
        <v>39.700000000000003</v>
      </c>
      <c r="F81" s="671">
        <v>155.9</v>
      </c>
      <c r="G81" s="671">
        <v>74.400000000000006</v>
      </c>
      <c r="H81" s="671">
        <v>25.4</v>
      </c>
      <c r="I81" s="671">
        <v>81.600000000000037</v>
      </c>
      <c r="J81" s="671">
        <v>13</v>
      </c>
      <c r="K81" s="671">
        <v>18.5</v>
      </c>
      <c r="L81" s="671">
        <v>10.7</v>
      </c>
      <c r="M81" s="671">
        <v>2.8</v>
      </c>
      <c r="N81" s="671">
        <v>3.4</v>
      </c>
      <c r="O81" s="671">
        <v>94.799999999999983</v>
      </c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</row>
    <row r="82" spans="2:81" s="106" customFormat="1" ht="30" hidden="1" customHeight="1" x14ac:dyDescent="0.35">
      <c r="B82" s="105">
        <v>2010</v>
      </c>
      <c r="C82" s="494"/>
      <c r="D82" s="669"/>
      <c r="E82" s="669"/>
      <c r="F82" s="669"/>
      <c r="G82" s="669"/>
      <c r="H82" s="669"/>
      <c r="I82" s="669"/>
      <c r="J82" s="669"/>
      <c r="K82" s="669"/>
      <c r="L82" s="669"/>
      <c r="M82" s="669"/>
      <c r="N82" s="669"/>
      <c r="O82" s="669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</row>
    <row r="83" spans="2:81" s="520" customFormat="1" ht="30" hidden="1" customHeight="1" x14ac:dyDescent="0.35">
      <c r="B83" s="107">
        <v>40179</v>
      </c>
      <c r="C83" s="521">
        <v>675.4</v>
      </c>
      <c r="D83" s="675">
        <v>253.1</v>
      </c>
      <c r="E83" s="675">
        <v>24.5</v>
      </c>
      <c r="F83" s="675">
        <v>134.30000000000001</v>
      </c>
      <c r="G83" s="675">
        <v>67.5</v>
      </c>
      <c r="H83" s="675">
        <v>26.7</v>
      </c>
      <c r="I83" s="675">
        <v>59.199999999999989</v>
      </c>
      <c r="J83" s="675">
        <v>12</v>
      </c>
      <c r="K83" s="675">
        <v>10.3</v>
      </c>
      <c r="L83" s="675">
        <v>9.1</v>
      </c>
      <c r="M83" s="675">
        <v>2.4</v>
      </c>
      <c r="N83" s="675">
        <v>3.2</v>
      </c>
      <c r="O83" s="675">
        <v>73.099999999999994</v>
      </c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</row>
    <row r="84" spans="2:81" s="17" customFormat="1" ht="30" hidden="1" customHeight="1" x14ac:dyDescent="0.35">
      <c r="B84" s="108">
        <v>40210</v>
      </c>
      <c r="C84" s="495">
        <v>650.6</v>
      </c>
      <c r="D84" s="671">
        <v>237.6</v>
      </c>
      <c r="E84" s="671">
        <v>19.600000000000001</v>
      </c>
      <c r="F84" s="671">
        <v>126.2</v>
      </c>
      <c r="G84" s="671">
        <v>91.8</v>
      </c>
      <c r="H84" s="671">
        <v>24.5</v>
      </c>
      <c r="I84" s="671">
        <v>59.899999999999984</v>
      </c>
      <c r="J84" s="671">
        <v>9.1999999999999993</v>
      </c>
      <c r="K84" s="671">
        <v>9.3000000000000007</v>
      </c>
      <c r="L84" s="671">
        <v>7.4</v>
      </c>
      <c r="M84" s="671">
        <v>2.1</v>
      </c>
      <c r="N84" s="671">
        <v>4.0999999999999996</v>
      </c>
      <c r="O84" s="671">
        <v>58.900000000000006</v>
      </c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</row>
    <row r="85" spans="2:81" s="520" customFormat="1" ht="30" hidden="1" customHeight="1" x14ac:dyDescent="0.35">
      <c r="B85" s="107">
        <v>40238</v>
      </c>
      <c r="C85" s="521">
        <v>824.3</v>
      </c>
      <c r="D85" s="675">
        <v>304.7</v>
      </c>
      <c r="E85" s="675">
        <v>29.1</v>
      </c>
      <c r="F85" s="675">
        <v>190.4</v>
      </c>
      <c r="G85" s="675">
        <v>80.2</v>
      </c>
      <c r="H85" s="675">
        <v>24.1</v>
      </c>
      <c r="I85" s="675">
        <v>66.5</v>
      </c>
      <c r="J85" s="675">
        <v>15.4</v>
      </c>
      <c r="K85" s="675">
        <v>11</v>
      </c>
      <c r="L85" s="675">
        <v>9.5</v>
      </c>
      <c r="M85" s="675">
        <v>2.6</v>
      </c>
      <c r="N85" s="675">
        <v>7</v>
      </c>
      <c r="O85" s="675">
        <v>83.799999999999898</v>
      </c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</row>
    <row r="86" spans="2:81" s="17" customFormat="1" ht="30" hidden="1" customHeight="1" x14ac:dyDescent="0.35">
      <c r="B86" s="108">
        <v>40269</v>
      </c>
      <c r="C86" s="495">
        <v>1032.5999999999997</v>
      </c>
      <c r="D86" s="671">
        <v>339.1</v>
      </c>
      <c r="E86" s="671">
        <v>41.7</v>
      </c>
      <c r="F86" s="671">
        <v>236.7</v>
      </c>
      <c r="G86" s="671">
        <v>117.3</v>
      </c>
      <c r="H86" s="671">
        <v>23.6</v>
      </c>
      <c r="I86" s="671">
        <v>89.599999999999952</v>
      </c>
      <c r="J86" s="671">
        <v>16</v>
      </c>
      <c r="K86" s="671">
        <v>14.2</v>
      </c>
      <c r="L86" s="671">
        <v>15.4</v>
      </c>
      <c r="M86" s="671">
        <v>4.4000000000000004</v>
      </c>
      <c r="N86" s="671">
        <v>10</v>
      </c>
      <c r="O86" s="671">
        <v>124.59999999999985</v>
      </c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</row>
    <row r="87" spans="2:81" s="520" customFormat="1" ht="30" hidden="1" customHeight="1" x14ac:dyDescent="0.35">
      <c r="B87" s="107">
        <v>40299</v>
      </c>
      <c r="C87" s="521">
        <v>860.2</v>
      </c>
      <c r="D87" s="675">
        <v>292.5</v>
      </c>
      <c r="E87" s="675">
        <v>35.799999999999997</v>
      </c>
      <c r="F87" s="675">
        <v>198.9</v>
      </c>
      <c r="G87" s="675">
        <v>83.2</v>
      </c>
      <c r="H87" s="675">
        <v>22.4</v>
      </c>
      <c r="I87" s="675">
        <v>70.300000000000054</v>
      </c>
      <c r="J87" s="675">
        <v>17.100000000000001</v>
      </c>
      <c r="K87" s="675">
        <v>14.6</v>
      </c>
      <c r="L87" s="675">
        <v>8.4</v>
      </c>
      <c r="M87" s="675">
        <v>3.1</v>
      </c>
      <c r="N87" s="675">
        <v>7.6</v>
      </c>
      <c r="O87" s="675">
        <v>106.3000000000001</v>
      </c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</row>
    <row r="88" spans="2:81" s="17" customFormat="1" ht="30" hidden="1" customHeight="1" x14ac:dyDescent="0.35">
      <c r="B88" s="108">
        <v>40330</v>
      </c>
      <c r="C88" s="495">
        <v>996.90000000000009</v>
      </c>
      <c r="D88" s="671">
        <v>367</v>
      </c>
      <c r="E88" s="671">
        <v>49</v>
      </c>
      <c r="F88" s="671">
        <v>248.4</v>
      </c>
      <c r="G88" s="671">
        <v>88.7</v>
      </c>
      <c r="H88" s="671">
        <v>26</v>
      </c>
      <c r="I88" s="671">
        <v>100.29999999999998</v>
      </c>
      <c r="J88" s="671">
        <v>18.3</v>
      </c>
      <c r="K88" s="671">
        <v>14.1</v>
      </c>
      <c r="L88" s="671">
        <v>5.7</v>
      </c>
      <c r="M88" s="671">
        <v>3.6</v>
      </c>
      <c r="N88" s="671">
        <v>4.5</v>
      </c>
      <c r="O88" s="671">
        <v>71.30000000000004</v>
      </c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</row>
    <row r="89" spans="2:81" s="520" customFormat="1" ht="30" hidden="1" customHeight="1" x14ac:dyDescent="0.35">
      <c r="B89" s="107">
        <v>40360</v>
      </c>
      <c r="C89" s="521">
        <v>1551.4</v>
      </c>
      <c r="D89" s="675">
        <v>480.9</v>
      </c>
      <c r="E89" s="675">
        <v>74.599999999999994</v>
      </c>
      <c r="F89" s="675">
        <v>336.6</v>
      </c>
      <c r="G89" s="675">
        <v>242.9</v>
      </c>
      <c r="H89" s="675">
        <v>32.4</v>
      </c>
      <c r="I89" s="675">
        <v>223.9</v>
      </c>
      <c r="J89" s="675">
        <v>22.6</v>
      </c>
      <c r="K89" s="675">
        <v>16.5</v>
      </c>
      <c r="L89" s="675">
        <v>6.5</v>
      </c>
      <c r="M89" s="675">
        <v>7.8</v>
      </c>
      <c r="N89" s="675">
        <v>3.8</v>
      </c>
      <c r="O89" s="675">
        <v>102.9</v>
      </c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</row>
    <row r="90" spans="2:81" s="17" customFormat="1" ht="30" hidden="1" customHeight="1" x14ac:dyDescent="0.35">
      <c r="B90" s="108">
        <v>40391</v>
      </c>
      <c r="C90" s="495">
        <v>1149.7000000000003</v>
      </c>
      <c r="D90" s="671">
        <v>349.7</v>
      </c>
      <c r="E90" s="671">
        <v>61.9</v>
      </c>
      <c r="F90" s="671">
        <v>271.39999999999998</v>
      </c>
      <c r="G90" s="671">
        <v>146.4</v>
      </c>
      <c r="H90" s="671">
        <v>32.5</v>
      </c>
      <c r="I90" s="671">
        <v>134.70000000000002</v>
      </c>
      <c r="J90" s="671">
        <v>18.2</v>
      </c>
      <c r="K90" s="671">
        <v>16.8</v>
      </c>
      <c r="L90" s="671">
        <v>6.6</v>
      </c>
      <c r="M90" s="671">
        <v>6.4</v>
      </c>
      <c r="N90" s="671">
        <v>4.8</v>
      </c>
      <c r="O90" s="671">
        <v>100.30000000000007</v>
      </c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</row>
    <row r="91" spans="2:81" s="520" customFormat="1" ht="30" hidden="1" customHeight="1" x14ac:dyDescent="0.35">
      <c r="B91" s="107">
        <v>40422</v>
      </c>
      <c r="C91" s="521">
        <v>1043.0999999999999</v>
      </c>
      <c r="D91" s="675">
        <v>318.10000000000002</v>
      </c>
      <c r="E91" s="675">
        <v>47.8</v>
      </c>
      <c r="F91" s="675">
        <v>260.10000000000002</v>
      </c>
      <c r="G91" s="675">
        <v>150.1</v>
      </c>
      <c r="H91" s="675">
        <v>33.6</v>
      </c>
      <c r="I91" s="675">
        <v>97.399999999999935</v>
      </c>
      <c r="J91" s="675">
        <v>11.9</v>
      </c>
      <c r="K91" s="675">
        <v>15.9</v>
      </c>
      <c r="L91" s="675">
        <v>6.6</v>
      </c>
      <c r="M91" s="675">
        <v>7.2</v>
      </c>
      <c r="N91" s="675">
        <v>4.7</v>
      </c>
      <c r="O91" s="675">
        <v>89.699999999999932</v>
      </c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</row>
    <row r="92" spans="2:81" s="17" customFormat="1" ht="30" hidden="1" customHeight="1" x14ac:dyDescent="0.35">
      <c r="B92" s="108">
        <v>40452</v>
      </c>
      <c r="C92" s="495">
        <v>752.9</v>
      </c>
      <c r="D92" s="671">
        <v>217.3</v>
      </c>
      <c r="E92" s="671">
        <v>28.6</v>
      </c>
      <c r="F92" s="671">
        <v>164.9</v>
      </c>
      <c r="G92" s="671">
        <v>87.2</v>
      </c>
      <c r="H92" s="671">
        <v>28.8</v>
      </c>
      <c r="I92" s="671">
        <v>65.699999999999989</v>
      </c>
      <c r="J92" s="671">
        <v>16.600000000000001</v>
      </c>
      <c r="K92" s="671">
        <v>12.7</v>
      </c>
      <c r="L92" s="671">
        <v>9.1</v>
      </c>
      <c r="M92" s="671">
        <v>3.3</v>
      </c>
      <c r="N92" s="671">
        <v>9.5</v>
      </c>
      <c r="O92" s="671">
        <v>109.19999999999995</v>
      </c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</row>
    <row r="93" spans="2:81" s="520" customFormat="1" ht="30" hidden="1" customHeight="1" x14ac:dyDescent="0.35">
      <c r="B93" s="107">
        <v>40483</v>
      </c>
      <c r="C93" s="521">
        <v>932.3</v>
      </c>
      <c r="D93" s="675">
        <v>260.7</v>
      </c>
      <c r="E93" s="675">
        <v>46.9</v>
      </c>
      <c r="F93" s="675">
        <v>200.7</v>
      </c>
      <c r="G93" s="675">
        <v>112.7</v>
      </c>
      <c r="H93" s="675">
        <v>29.1</v>
      </c>
      <c r="I93" s="675">
        <v>83.999999999999972</v>
      </c>
      <c r="J93" s="675">
        <v>15.8</v>
      </c>
      <c r="K93" s="675">
        <v>21.6</v>
      </c>
      <c r="L93" s="675">
        <v>12.9</v>
      </c>
      <c r="M93" s="675">
        <v>3</v>
      </c>
      <c r="N93" s="675">
        <v>8.1</v>
      </c>
      <c r="O93" s="675">
        <v>136.79999999999995</v>
      </c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</row>
    <row r="94" spans="2:81" s="110" customFormat="1" ht="30" hidden="1" customHeight="1" x14ac:dyDescent="0.3">
      <c r="B94" s="108">
        <v>40513</v>
      </c>
      <c r="C94" s="495">
        <v>656.60000000000014</v>
      </c>
      <c r="D94" s="671">
        <v>194.2</v>
      </c>
      <c r="E94" s="671">
        <v>30.2</v>
      </c>
      <c r="F94" s="671">
        <v>139.5</v>
      </c>
      <c r="G94" s="671">
        <v>77.3</v>
      </c>
      <c r="H94" s="671">
        <v>26.5</v>
      </c>
      <c r="I94" s="671">
        <v>59.600000000000009</v>
      </c>
      <c r="J94" s="671">
        <v>13.7</v>
      </c>
      <c r="K94" s="671">
        <v>15.2</v>
      </c>
      <c r="L94" s="671">
        <v>9.1999999999999993</v>
      </c>
      <c r="M94" s="671">
        <v>3.9</v>
      </c>
      <c r="N94" s="671">
        <v>3.7</v>
      </c>
      <c r="O94" s="671">
        <v>83.6</v>
      </c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</row>
    <row r="95" spans="2:81" s="106" customFormat="1" ht="30" hidden="1" customHeight="1" x14ac:dyDescent="0.35">
      <c r="B95" s="105">
        <v>2011</v>
      </c>
      <c r="C95" s="494"/>
      <c r="D95" s="669"/>
      <c r="E95" s="669"/>
      <c r="F95" s="669"/>
      <c r="G95" s="669"/>
      <c r="H95" s="669"/>
      <c r="I95" s="669"/>
      <c r="J95" s="669"/>
      <c r="K95" s="669"/>
      <c r="L95" s="669"/>
      <c r="M95" s="669"/>
      <c r="N95" s="669"/>
      <c r="O95" s="669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</row>
    <row r="96" spans="2:81" s="520" customFormat="1" ht="30" hidden="1" customHeight="1" x14ac:dyDescent="0.35">
      <c r="B96" s="107">
        <v>40544</v>
      </c>
      <c r="C96" s="521">
        <v>675.9</v>
      </c>
      <c r="D96" s="675">
        <v>207.6</v>
      </c>
      <c r="E96" s="675">
        <v>23.2</v>
      </c>
      <c r="F96" s="675">
        <v>142.9</v>
      </c>
      <c r="G96" s="675">
        <v>79.8</v>
      </c>
      <c r="H96" s="675">
        <v>31</v>
      </c>
      <c r="I96" s="675">
        <v>62.299999999999969</v>
      </c>
      <c r="J96" s="675">
        <v>13.3</v>
      </c>
      <c r="K96" s="675">
        <v>12.2</v>
      </c>
      <c r="L96" s="675">
        <v>8.1</v>
      </c>
      <c r="M96" s="675">
        <v>4.0999999999999996</v>
      </c>
      <c r="N96" s="675">
        <v>3.2</v>
      </c>
      <c r="O96" s="675">
        <v>88.199999999999903</v>
      </c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</row>
    <row r="97" spans="2:81" s="17" customFormat="1" ht="30" hidden="1" customHeight="1" x14ac:dyDescent="0.35">
      <c r="B97" s="108">
        <v>40575</v>
      </c>
      <c r="C97" s="495">
        <v>618.70000000000005</v>
      </c>
      <c r="D97" s="671">
        <v>181.4</v>
      </c>
      <c r="E97" s="671">
        <v>15.7</v>
      </c>
      <c r="F97" s="671">
        <v>139</v>
      </c>
      <c r="G97" s="671">
        <v>95.2</v>
      </c>
      <c r="H97" s="671">
        <v>27.4</v>
      </c>
      <c r="I97" s="671">
        <v>56.800000000000054</v>
      </c>
      <c r="J97" s="671">
        <v>10</v>
      </c>
      <c r="K97" s="671">
        <v>11.7</v>
      </c>
      <c r="L97" s="671">
        <v>6.9</v>
      </c>
      <c r="M97" s="671">
        <v>5</v>
      </c>
      <c r="N97" s="671">
        <v>3.8</v>
      </c>
      <c r="O97" s="671">
        <v>65.80000000000004</v>
      </c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</row>
    <row r="98" spans="2:81" s="520" customFormat="1" ht="30" hidden="1" customHeight="1" x14ac:dyDescent="0.35">
      <c r="B98" s="107">
        <v>40603</v>
      </c>
      <c r="C98" s="521">
        <v>761.4</v>
      </c>
      <c r="D98" s="675">
        <v>211.9</v>
      </c>
      <c r="E98" s="675">
        <v>23.1</v>
      </c>
      <c r="F98" s="675">
        <v>226</v>
      </c>
      <c r="G98" s="675">
        <v>77</v>
      </c>
      <c r="H98" s="675">
        <v>28.4</v>
      </c>
      <c r="I98" s="675">
        <v>61.500000000000021</v>
      </c>
      <c r="J98" s="675">
        <v>13.8</v>
      </c>
      <c r="K98" s="675">
        <v>11.5</v>
      </c>
      <c r="L98" s="675">
        <v>10.1</v>
      </c>
      <c r="M98" s="675">
        <v>5.3</v>
      </c>
      <c r="N98" s="675">
        <v>8.8000000000000007</v>
      </c>
      <c r="O98" s="675">
        <v>84.000000000000085</v>
      </c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</row>
    <row r="99" spans="2:81" s="17" customFormat="1" ht="30" hidden="1" customHeight="1" x14ac:dyDescent="0.35">
      <c r="B99" s="108">
        <v>40634</v>
      </c>
      <c r="C99" s="495">
        <v>779.80000000000007</v>
      </c>
      <c r="D99" s="671">
        <v>200.6</v>
      </c>
      <c r="E99" s="671">
        <v>44.5</v>
      </c>
      <c r="F99" s="671">
        <v>179</v>
      </c>
      <c r="G99" s="671">
        <v>88.6</v>
      </c>
      <c r="H99" s="671">
        <v>26.6</v>
      </c>
      <c r="I99" s="671">
        <v>71.300000000000011</v>
      </c>
      <c r="J99" s="671">
        <v>14</v>
      </c>
      <c r="K99" s="671">
        <v>13.8</v>
      </c>
      <c r="L99" s="671">
        <v>13</v>
      </c>
      <c r="M99" s="671">
        <v>4</v>
      </c>
      <c r="N99" s="671">
        <v>8.6999999999999993</v>
      </c>
      <c r="O99" s="671">
        <v>115.69999999999989</v>
      </c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</row>
    <row r="100" spans="2:81" s="520" customFormat="1" ht="30" hidden="1" customHeight="1" x14ac:dyDescent="0.35">
      <c r="B100" s="107">
        <v>40664</v>
      </c>
      <c r="C100" s="521">
        <v>573.70000000000005</v>
      </c>
      <c r="D100" s="675">
        <v>164.2</v>
      </c>
      <c r="E100" s="675">
        <v>32.4</v>
      </c>
      <c r="F100" s="675">
        <v>107.9</v>
      </c>
      <c r="G100" s="675">
        <v>73.400000000000006</v>
      </c>
      <c r="H100" s="675">
        <v>26.3</v>
      </c>
      <c r="I100" s="675">
        <v>56.499999999999979</v>
      </c>
      <c r="J100" s="675">
        <v>13.7</v>
      </c>
      <c r="K100" s="675">
        <v>10.7</v>
      </c>
      <c r="L100" s="675">
        <v>6.3</v>
      </c>
      <c r="M100" s="675">
        <v>3.4</v>
      </c>
      <c r="N100" s="675">
        <v>4.5999999999999996</v>
      </c>
      <c r="O100" s="675">
        <v>74.300000000000054</v>
      </c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</row>
    <row r="101" spans="2:81" s="17" customFormat="1" ht="30" hidden="1" customHeight="1" x14ac:dyDescent="0.35">
      <c r="B101" s="108">
        <v>40695</v>
      </c>
      <c r="C101" s="495">
        <v>703.7</v>
      </c>
      <c r="D101" s="671">
        <v>227.6</v>
      </c>
      <c r="E101" s="671">
        <v>40.9</v>
      </c>
      <c r="F101" s="671">
        <v>152.80000000000001</v>
      </c>
      <c r="G101" s="671">
        <v>77.8</v>
      </c>
      <c r="H101" s="671">
        <v>29.7</v>
      </c>
      <c r="I101" s="671">
        <v>77.900000000000006</v>
      </c>
      <c r="J101" s="671">
        <v>14.4</v>
      </c>
      <c r="K101" s="671">
        <v>11.6</v>
      </c>
      <c r="L101" s="671">
        <v>5.8</v>
      </c>
      <c r="M101" s="671">
        <v>3.4</v>
      </c>
      <c r="N101" s="671">
        <v>3.2</v>
      </c>
      <c r="O101" s="671">
        <v>58.60000000000003</v>
      </c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</row>
    <row r="102" spans="2:81" s="520" customFormat="1" ht="30" hidden="1" customHeight="1" x14ac:dyDescent="0.35">
      <c r="B102" s="107">
        <v>40725</v>
      </c>
      <c r="C102" s="521">
        <v>1066.4000000000001</v>
      </c>
      <c r="D102" s="675">
        <v>311</v>
      </c>
      <c r="E102" s="675">
        <v>61.7</v>
      </c>
      <c r="F102" s="675">
        <v>232.5</v>
      </c>
      <c r="G102" s="675">
        <v>162.9</v>
      </c>
      <c r="H102" s="675">
        <v>39.200000000000003</v>
      </c>
      <c r="I102" s="675">
        <v>127.19999999999997</v>
      </c>
      <c r="J102" s="675">
        <v>19</v>
      </c>
      <c r="K102" s="675">
        <v>12.9</v>
      </c>
      <c r="L102" s="675">
        <v>6.4</v>
      </c>
      <c r="M102" s="675">
        <v>5.2</v>
      </c>
      <c r="N102" s="675">
        <v>3.5</v>
      </c>
      <c r="O102" s="675">
        <v>84.900000000000077</v>
      </c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</row>
    <row r="103" spans="2:81" s="17" customFormat="1" ht="30" hidden="1" customHeight="1" x14ac:dyDescent="0.35">
      <c r="B103" s="108">
        <v>40756</v>
      </c>
      <c r="C103" s="495">
        <v>774.4</v>
      </c>
      <c r="D103" s="671">
        <v>254</v>
      </c>
      <c r="E103" s="671">
        <v>49.8</v>
      </c>
      <c r="F103" s="671">
        <v>185.5</v>
      </c>
      <c r="G103" s="671">
        <v>63.5</v>
      </c>
      <c r="H103" s="671">
        <v>38.9</v>
      </c>
      <c r="I103" s="671">
        <v>81.800000000000026</v>
      </c>
      <c r="J103" s="671">
        <v>13.6</v>
      </c>
      <c r="K103" s="671">
        <v>14.2</v>
      </c>
      <c r="L103" s="671">
        <v>4.9000000000000004</v>
      </c>
      <c r="M103" s="671">
        <v>4.0999999999999996</v>
      </c>
      <c r="N103" s="671">
        <v>3</v>
      </c>
      <c r="O103" s="671">
        <v>61.099999999999937</v>
      </c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</row>
    <row r="104" spans="2:81" s="520" customFormat="1" ht="30" hidden="1" customHeight="1" x14ac:dyDescent="0.35">
      <c r="B104" s="107">
        <v>40787</v>
      </c>
      <c r="C104" s="521">
        <v>815.9</v>
      </c>
      <c r="D104" s="675">
        <v>262</v>
      </c>
      <c r="E104" s="675">
        <v>29</v>
      </c>
      <c r="F104" s="675">
        <v>175.7</v>
      </c>
      <c r="G104" s="675">
        <v>117.9</v>
      </c>
      <c r="H104" s="675">
        <v>44.9</v>
      </c>
      <c r="I104" s="675">
        <v>77.60000000000008</v>
      </c>
      <c r="J104" s="675">
        <v>11.7</v>
      </c>
      <c r="K104" s="675">
        <v>13.3</v>
      </c>
      <c r="L104" s="675">
        <v>6.3</v>
      </c>
      <c r="M104" s="675">
        <v>6.2</v>
      </c>
      <c r="N104" s="675">
        <v>4.3</v>
      </c>
      <c r="O104" s="675">
        <v>66.999999999999901</v>
      </c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</row>
    <row r="105" spans="2:81" s="17" customFormat="1" ht="30" hidden="1" customHeight="1" x14ac:dyDescent="0.35">
      <c r="B105" s="108">
        <v>40817</v>
      </c>
      <c r="C105" s="495">
        <v>684.19999999999993</v>
      </c>
      <c r="D105" s="671">
        <v>174.1</v>
      </c>
      <c r="E105" s="671">
        <v>40.200000000000003</v>
      </c>
      <c r="F105" s="671">
        <v>146.30000000000001</v>
      </c>
      <c r="G105" s="671">
        <v>79.3</v>
      </c>
      <c r="H105" s="671">
        <v>33.700000000000003</v>
      </c>
      <c r="I105" s="671">
        <v>62.699999999999974</v>
      </c>
      <c r="J105" s="671">
        <v>12</v>
      </c>
      <c r="K105" s="671">
        <v>20.8</v>
      </c>
      <c r="L105" s="671">
        <v>8.5</v>
      </c>
      <c r="M105" s="671">
        <v>3.6</v>
      </c>
      <c r="N105" s="671">
        <v>6</v>
      </c>
      <c r="O105" s="671">
        <v>97.000000000000043</v>
      </c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</row>
    <row r="106" spans="2:81" s="520" customFormat="1" ht="30" hidden="1" customHeight="1" x14ac:dyDescent="0.35">
      <c r="B106" s="107">
        <v>40848</v>
      </c>
      <c r="C106" s="521">
        <v>748.96100000000013</v>
      </c>
      <c r="D106" s="675">
        <v>198.24</v>
      </c>
      <c r="E106" s="675">
        <v>39.6</v>
      </c>
      <c r="F106" s="675">
        <v>147.52799999999999</v>
      </c>
      <c r="G106" s="675">
        <v>91.540999999999997</v>
      </c>
      <c r="H106" s="675">
        <v>33.232999999999997</v>
      </c>
      <c r="I106" s="675">
        <v>75.532000000000039</v>
      </c>
      <c r="J106" s="675">
        <v>17.117999999999999</v>
      </c>
      <c r="K106" s="675">
        <v>19.166</v>
      </c>
      <c r="L106" s="675">
        <v>8.9450000000000003</v>
      </c>
      <c r="M106" s="675">
        <v>3.976</v>
      </c>
      <c r="N106" s="675">
        <v>8.7720000000000002</v>
      </c>
      <c r="O106" s="675">
        <v>105.30999999999993</v>
      </c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</row>
    <row r="107" spans="2:81" s="110" customFormat="1" ht="30" hidden="1" customHeight="1" x14ac:dyDescent="0.3">
      <c r="B107" s="108">
        <v>40878</v>
      </c>
      <c r="C107" s="495">
        <v>536.20000000000005</v>
      </c>
      <c r="D107" s="671">
        <v>137.4</v>
      </c>
      <c r="E107" s="671">
        <v>27.4</v>
      </c>
      <c r="F107" s="671">
        <v>116.3</v>
      </c>
      <c r="G107" s="671">
        <v>77.3</v>
      </c>
      <c r="H107" s="671">
        <v>29.5</v>
      </c>
      <c r="I107" s="671">
        <v>54.160000000000018</v>
      </c>
      <c r="J107" s="671">
        <v>11.8</v>
      </c>
      <c r="K107" s="671">
        <v>5.8</v>
      </c>
      <c r="L107" s="671">
        <v>6.4</v>
      </c>
      <c r="M107" s="671">
        <v>4</v>
      </c>
      <c r="N107" s="671">
        <v>2.4</v>
      </c>
      <c r="O107" s="671">
        <v>63.740000000000045</v>
      </c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</row>
    <row r="108" spans="2:81" s="106" customFormat="1" ht="30" hidden="1" customHeight="1" x14ac:dyDescent="0.35">
      <c r="B108" s="105">
        <v>2012</v>
      </c>
      <c r="C108" s="494"/>
      <c r="D108" s="669"/>
      <c r="E108" s="669"/>
      <c r="F108" s="669"/>
      <c r="G108" s="669"/>
      <c r="H108" s="669"/>
      <c r="I108" s="669"/>
      <c r="J108" s="669"/>
      <c r="K108" s="669"/>
      <c r="L108" s="669"/>
      <c r="M108" s="669"/>
      <c r="N108" s="669"/>
      <c r="O108" s="669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</row>
    <row r="109" spans="2:81" s="520" customFormat="1" ht="30" hidden="1" customHeight="1" x14ac:dyDescent="0.35">
      <c r="B109" s="107">
        <v>40909</v>
      </c>
      <c r="C109" s="521">
        <v>644.79999999999995</v>
      </c>
      <c r="D109" s="675">
        <v>209.7</v>
      </c>
      <c r="E109" s="675">
        <v>20.7</v>
      </c>
      <c r="F109" s="675">
        <v>121.7</v>
      </c>
      <c r="G109" s="675">
        <v>93.9</v>
      </c>
      <c r="H109" s="675">
        <v>35</v>
      </c>
      <c r="I109" s="675">
        <v>66.199999999999989</v>
      </c>
      <c r="J109" s="675">
        <v>10.1</v>
      </c>
      <c r="K109" s="675">
        <v>5.9</v>
      </c>
      <c r="L109" s="675">
        <v>6.5</v>
      </c>
      <c r="M109" s="675">
        <v>3.8</v>
      </c>
      <c r="N109" s="675">
        <v>2.8</v>
      </c>
      <c r="O109" s="675">
        <v>68.500000000000057</v>
      </c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</row>
    <row r="110" spans="2:81" s="17" customFormat="1" ht="30" hidden="1" customHeight="1" x14ac:dyDescent="0.35">
      <c r="B110" s="108">
        <v>40940</v>
      </c>
      <c r="C110" s="495">
        <v>539.79999999999995</v>
      </c>
      <c r="D110" s="671">
        <v>159.6</v>
      </c>
      <c r="E110" s="671">
        <v>25.8</v>
      </c>
      <c r="F110" s="671">
        <v>100.2</v>
      </c>
      <c r="G110" s="671">
        <v>73.8</v>
      </c>
      <c r="H110" s="671">
        <v>35.5</v>
      </c>
      <c r="I110" s="671">
        <v>60.2</v>
      </c>
      <c r="J110" s="671">
        <v>9.1</v>
      </c>
      <c r="K110" s="671">
        <v>6</v>
      </c>
      <c r="L110" s="671">
        <v>6.3</v>
      </c>
      <c r="M110" s="671">
        <v>5.2</v>
      </c>
      <c r="N110" s="671">
        <v>3</v>
      </c>
      <c r="O110" s="671">
        <v>55.099999999999923</v>
      </c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</row>
    <row r="111" spans="2:81" s="520" customFormat="1" ht="30" hidden="1" customHeight="1" x14ac:dyDescent="0.35">
      <c r="B111" s="107">
        <v>40969</v>
      </c>
      <c r="C111" s="521">
        <v>643.20000000000005</v>
      </c>
      <c r="D111" s="675">
        <v>179.9</v>
      </c>
      <c r="E111" s="675">
        <v>35.9</v>
      </c>
      <c r="F111" s="675">
        <v>96</v>
      </c>
      <c r="G111" s="675">
        <v>107.5</v>
      </c>
      <c r="H111" s="675">
        <v>39.9</v>
      </c>
      <c r="I111" s="675">
        <v>69.099999999999994</v>
      </c>
      <c r="J111" s="675">
        <v>12.2</v>
      </c>
      <c r="K111" s="675">
        <v>5.3</v>
      </c>
      <c r="L111" s="675">
        <v>7.3</v>
      </c>
      <c r="M111" s="675">
        <v>5.5</v>
      </c>
      <c r="N111" s="675">
        <v>5</v>
      </c>
      <c r="O111" s="675">
        <v>79.600000000000108</v>
      </c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</row>
    <row r="112" spans="2:81" s="17" customFormat="1" ht="30" hidden="1" customHeight="1" x14ac:dyDescent="0.35">
      <c r="B112" s="108">
        <v>41000</v>
      </c>
      <c r="C112" s="495">
        <v>712.59999999999991</v>
      </c>
      <c r="D112" s="671">
        <v>205.3</v>
      </c>
      <c r="E112" s="671">
        <v>30.3</v>
      </c>
      <c r="F112" s="671">
        <v>102.4</v>
      </c>
      <c r="G112" s="671">
        <v>94.2</v>
      </c>
      <c r="H112" s="671">
        <v>36.200000000000003</v>
      </c>
      <c r="I112" s="671">
        <v>84.699999999999989</v>
      </c>
      <c r="J112" s="671">
        <v>15.5</v>
      </c>
      <c r="K112" s="671">
        <v>4.4000000000000004</v>
      </c>
      <c r="L112" s="671">
        <v>12.5</v>
      </c>
      <c r="M112" s="671">
        <v>4.2</v>
      </c>
      <c r="N112" s="671">
        <v>9.9</v>
      </c>
      <c r="O112" s="671">
        <v>113.00000000000004</v>
      </c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</row>
    <row r="113" spans="2:81" s="520" customFormat="1" ht="30" hidden="1" customHeight="1" x14ac:dyDescent="0.35">
      <c r="B113" s="107">
        <v>41030</v>
      </c>
      <c r="C113" s="521">
        <v>646.70000000000005</v>
      </c>
      <c r="D113" s="675">
        <v>179.3</v>
      </c>
      <c r="E113" s="675">
        <v>31.3</v>
      </c>
      <c r="F113" s="675">
        <v>113.3</v>
      </c>
      <c r="G113" s="675">
        <v>88.9</v>
      </c>
      <c r="H113" s="675">
        <v>34.799999999999997</v>
      </c>
      <c r="I113" s="675">
        <v>72.999999999999986</v>
      </c>
      <c r="J113" s="675">
        <v>16.100000000000001</v>
      </c>
      <c r="K113" s="675">
        <v>4.8</v>
      </c>
      <c r="L113" s="675">
        <v>7.7</v>
      </c>
      <c r="M113" s="675">
        <v>4.0999999999999996</v>
      </c>
      <c r="N113" s="675">
        <v>4.3</v>
      </c>
      <c r="O113" s="675">
        <v>89.100000000000037</v>
      </c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</row>
    <row r="114" spans="2:81" s="17" customFormat="1" ht="30" hidden="1" customHeight="1" x14ac:dyDescent="0.35">
      <c r="B114" s="108">
        <v>41061</v>
      </c>
      <c r="C114" s="495">
        <v>748.2</v>
      </c>
      <c r="D114" s="671">
        <v>230.4</v>
      </c>
      <c r="E114" s="671">
        <v>52.7</v>
      </c>
      <c r="F114" s="671">
        <v>114.7</v>
      </c>
      <c r="G114" s="671">
        <v>110.5</v>
      </c>
      <c r="H114" s="671">
        <v>42.6</v>
      </c>
      <c r="I114" s="671">
        <v>94.100000000000009</v>
      </c>
      <c r="J114" s="671">
        <v>17.5</v>
      </c>
      <c r="K114" s="671">
        <v>6.1</v>
      </c>
      <c r="L114" s="671">
        <v>5.8</v>
      </c>
      <c r="M114" s="671">
        <v>4.3</v>
      </c>
      <c r="N114" s="671">
        <v>3.5</v>
      </c>
      <c r="O114" s="671">
        <v>66.000000000000099</v>
      </c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</row>
    <row r="115" spans="2:81" s="520" customFormat="1" ht="30" hidden="1" customHeight="1" x14ac:dyDescent="0.35">
      <c r="B115" s="107">
        <v>41091</v>
      </c>
      <c r="C115" s="521">
        <v>893.70000000000027</v>
      </c>
      <c r="D115" s="675">
        <v>273.3</v>
      </c>
      <c r="E115" s="675">
        <v>76.3</v>
      </c>
      <c r="F115" s="675">
        <v>119.3</v>
      </c>
      <c r="G115" s="675">
        <v>135.30000000000001</v>
      </c>
      <c r="H115" s="675">
        <v>52.6</v>
      </c>
      <c r="I115" s="675">
        <v>121.69999999999995</v>
      </c>
      <c r="J115" s="675">
        <v>19.399999999999999</v>
      </c>
      <c r="K115" s="675">
        <v>4</v>
      </c>
      <c r="L115" s="675">
        <v>6.5</v>
      </c>
      <c r="M115" s="675">
        <v>4.0999999999999996</v>
      </c>
      <c r="N115" s="675">
        <v>3.1</v>
      </c>
      <c r="O115" s="675">
        <v>78.100000000000193</v>
      </c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</row>
    <row r="116" spans="2:81" s="17" customFormat="1" ht="30" hidden="1" customHeight="1" x14ac:dyDescent="0.35">
      <c r="B116" s="108">
        <v>41122</v>
      </c>
      <c r="C116" s="495">
        <v>811.00000000000011</v>
      </c>
      <c r="D116" s="671">
        <v>291</v>
      </c>
      <c r="E116" s="671">
        <v>56.3</v>
      </c>
      <c r="F116" s="671">
        <v>96.7</v>
      </c>
      <c r="G116" s="671">
        <v>101.5</v>
      </c>
      <c r="H116" s="671">
        <v>59.1</v>
      </c>
      <c r="I116" s="671">
        <v>102.00000000000001</v>
      </c>
      <c r="J116" s="671">
        <v>15.1</v>
      </c>
      <c r="K116" s="671">
        <v>1.6</v>
      </c>
      <c r="L116" s="671">
        <v>5.4</v>
      </c>
      <c r="M116" s="671">
        <v>4.5</v>
      </c>
      <c r="N116" s="671">
        <v>3.2</v>
      </c>
      <c r="O116" s="671">
        <v>74.599999999999994</v>
      </c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</row>
    <row r="117" spans="2:81" s="520" customFormat="1" ht="30" hidden="1" customHeight="1" x14ac:dyDescent="0.35">
      <c r="B117" s="107">
        <v>41153</v>
      </c>
      <c r="C117" s="521">
        <v>665.8</v>
      </c>
      <c r="D117" s="675">
        <v>218.2</v>
      </c>
      <c r="E117" s="675">
        <v>27</v>
      </c>
      <c r="F117" s="675">
        <v>112</v>
      </c>
      <c r="G117" s="675">
        <v>87.7</v>
      </c>
      <c r="H117" s="675">
        <v>44.8</v>
      </c>
      <c r="I117" s="675">
        <v>75.699999999999989</v>
      </c>
      <c r="J117" s="675">
        <v>11.8</v>
      </c>
      <c r="K117" s="675">
        <v>2.5</v>
      </c>
      <c r="L117" s="675">
        <v>6.2</v>
      </c>
      <c r="M117" s="675">
        <v>5.0999999999999996</v>
      </c>
      <c r="N117" s="675">
        <v>4</v>
      </c>
      <c r="O117" s="675">
        <v>70.799999999999983</v>
      </c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</row>
    <row r="118" spans="2:81" s="17" customFormat="1" ht="30" hidden="1" customHeight="1" x14ac:dyDescent="0.35">
      <c r="B118" s="108">
        <v>41183</v>
      </c>
      <c r="C118" s="495">
        <v>664.4</v>
      </c>
      <c r="D118" s="671">
        <v>181.8</v>
      </c>
      <c r="E118" s="671">
        <v>41.1</v>
      </c>
      <c r="F118" s="671">
        <v>94.2</v>
      </c>
      <c r="G118" s="671">
        <v>97.9</v>
      </c>
      <c r="H118" s="671">
        <v>38.5</v>
      </c>
      <c r="I118" s="671">
        <v>73.69999999999996</v>
      </c>
      <c r="J118" s="671">
        <v>14.6</v>
      </c>
      <c r="K118" s="671">
        <v>2.6</v>
      </c>
      <c r="L118" s="671">
        <v>7.9</v>
      </c>
      <c r="M118" s="671">
        <v>3.2</v>
      </c>
      <c r="N118" s="671">
        <v>5.8</v>
      </c>
      <c r="O118" s="671">
        <v>103.1</v>
      </c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</row>
    <row r="119" spans="2:81" s="520" customFormat="1" ht="30" hidden="1" customHeight="1" x14ac:dyDescent="0.35">
      <c r="B119" s="107">
        <v>41214</v>
      </c>
      <c r="C119" s="521">
        <v>588.6</v>
      </c>
      <c r="D119" s="675">
        <v>168.4</v>
      </c>
      <c r="E119" s="675">
        <v>33.4</v>
      </c>
      <c r="F119" s="675">
        <v>83</v>
      </c>
      <c r="G119" s="675">
        <v>87.6</v>
      </c>
      <c r="H119" s="675">
        <v>34.5</v>
      </c>
      <c r="I119" s="675">
        <v>57.399999999999984</v>
      </c>
      <c r="J119" s="675">
        <v>13.8</v>
      </c>
      <c r="K119" s="675">
        <v>2</v>
      </c>
      <c r="L119" s="675">
        <v>8.5</v>
      </c>
      <c r="M119" s="675">
        <v>4.5</v>
      </c>
      <c r="N119" s="675">
        <v>6.2</v>
      </c>
      <c r="O119" s="675">
        <v>89.300000000000097</v>
      </c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</row>
    <row r="120" spans="2:81" s="110" customFormat="1" ht="30" hidden="1" customHeight="1" x14ac:dyDescent="0.3">
      <c r="B120" s="108">
        <v>41244</v>
      </c>
      <c r="C120" s="495">
        <v>506.40000000000003</v>
      </c>
      <c r="D120" s="671">
        <v>138.9</v>
      </c>
      <c r="E120" s="671">
        <v>31.3</v>
      </c>
      <c r="F120" s="671">
        <v>73.400000000000006</v>
      </c>
      <c r="G120" s="671">
        <v>78.7</v>
      </c>
      <c r="H120" s="671">
        <v>31.6</v>
      </c>
      <c r="I120" s="671">
        <v>51.899999999999963</v>
      </c>
      <c r="J120" s="671">
        <v>10.5</v>
      </c>
      <c r="K120" s="671">
        <v>1.7</v>
      </c>
      <c r="L120" s="671">
        <v>9.6</v>
      </c>
      <c r="M120" s="671">
        <v>6</v>
      </c>
      <c r="N120" s="671">
        <v>9.6999999999999993</v>
      </c>
      <c r="O120" s="671">
        <v>63.100000000000009</v>
      </c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</row>
    <row r="121" spans="2:81" s="106" customFormat="1" ht="30" hidden="1" customHeight="1" x14ac:dyDescent="0.35">
      <c r="B121" s="105">
        <v>2013</v>
      </c>
      <c r="C121" s="494"/>
      <c r="D121" s="669"/>
      <c r="E121" s="669"/>
      <c r="F121" s="669"/>
      <c r="G121" s="669"/>
      <c r="H121" s="669"/>
      <c r="I121" s="669"/>
      <c r="J121" s="669"/>
      <c r="K121" s="669"/>
      <c r="L121" s="669"/>
      <c r="M121" s="669"/>
      <c r="N121" s="669"/>
      <c r="O121" s="669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</row>
    <row r="122" spans="2:81" s="520" customFormat="1" ht="30" hidden="1" customHeight="1" x14ac:dyDescent="0.35">
      <c r="B122" s="107">
        <v>41275</v>
      </c>
      <c r="C122" s="521">
        <v>611.29999999999995</v>
      </c>
      <c r="D122" s="675">
        <v>229.4</v>
      </c>
      <c r="E122" s="675">
        <v>22.8</v>
      </c>
      <c r="F122" s="675">
        <v>73.400000000000006</v>
      </c>
      <c r="G122" s="675">
        <v>92.9</v>
      </c>
      <c r="H122" s="675">
        <v>31.5</v>
      </c>
      <c r="I122" s="675">
        <v>64.799999999999969</v>
      </c>
      <c r="J122" s="675">
        <v>10.3</v>
      </c>
      <c r="K122" s="675">
        <v>2.1</v>
      </c>
      <c r="L122" s="675">
        <v>5.5</v>
      </c>
      <c r="M122" s="675">
        <v>4.0999999999999996</v>
      </c>
      <c r="N122" s="675">
        <v>9.8000000000000007</v>
      </c>
      <c r="O122" s="675">
        <v>64.700000000000074</v>
      </c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</row>
    <row r="123" spans="2:81" s="17" customFormat="1" ht="30" hidden="1" customHeight="1" x14ac:dyDescent="0.35">
      <c r="B123" s="108">
        <v>41306</v>
      </c>
      <c r="C123" s="495">
        <v>485.29999999999995</v>
      </c>
      <c r="D123" s="671">
        <v>153.4</v>
      </c>
      <c r="E123" s="671">
        <v>24.7</v>
      </c>
      <c r="F123" s="671">
        <v>53.8</v>
      </c>
      <c r="G123" s="671">
        <v>79.5</v>
      </c>
      <c r="H123" s="671">
        <v>39.200000000000003</v>
      </c>
      <c r="I123" s="671">
        <v>53.600000000000009</v>
      </c>
      <c r="J123" s="671">
        <v>8.1999999999999993</v>
      </c>
      <c r="K123" s="671">
        <v>2.2999999999999998</v>
      </c>
      <c r="L123" s="671">
        <v>6.5</v>
      </c>
      <c r="M123" s="671">
        <v>4.7</v>
      </c>
      <c r="N123" s="671">
        <v>5.9</v>
      </c>
      <c r="O123" s="671">
        <v>53.499999999999979</v>
      </c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</row>
    <row r="124" spans="2:81" s="520" customFormat="1" ht="30" hidden="1" customHeight="1" x14ac:dyDescent="0.35">
      <c r="B124" s="107">
        <v>41334</v>
      </c>
      <c r="C124" s="521">
        <v>593.29999999999973</v>
      </c>
      <c r="D124" s="675">
        <v>186</v>
      </c>
      <c r="E124" s="675">
        <v>25.8</v>
      </c>
      <c r="F124" s="675">
        <v>34.299999999999997</v>
      </c>
      <c r="G124" s="675">
        <v>116.8</v>
      </c>
      <c r="H124" s="675">
        <v>36.9</v>
      </c>
      <c r="I124" s="675">
        <v>71.700000000000017</v>
      </c>
      <c r="J124" s="675">
        <v>13.2</v>
      </c>
      <c r="K124" s="675">
        <v>2</v>
      </c>
      <c r="L124" s="675">
        <v>10</v>
      </c>
      <c r="M124" s="675">
        <v>5.7</v>
      </c>
      <c r="N124" s="675">
        <v>10.199999999999999</v>
      </c>
      <c r="O124" s="675">
        <v>80.699999999999761</v>
      </c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</row>
    <row r="125" spans="2:81" s="17" customFormat="1" ht="30" hidden="1" customHeight="1" x14ac:dyDescent="0.35">
      <c r="B125" s="108">
        <v>41365</v>
      </c>
      <c r="C125" s="495">
        <v>585.49999999999989</v>
      </c>
      <c r="D125" s="671">
        <v>191.8</v>
      </c>
      <c r="E125" s="671">
        <v>23.3</v>
      </c>
      <c r="F125" s="671">
        <v>32.6</v>
      </c>
      <c r="G125" s="671">
        <v>92.8</v>
      </c>
      <c r="H125" s="671">
        <v>37.700000000000003</v>
      </c>
      <c r="I125" s="671">
        <v>73.200000000000017</v>
      </c>
      <c r="J125" s="671">
        <v>14.2</v>
      </c>
      <c r="K125" s="671">
        <v>1.8</v>
      </c>
      <c r="L125" s="671">
        <v>11.7</v>
      </c>
      <c r="M125" s="671">
        <v>4.8</v>
      </c>
      <c r="N125" s="671">
        <v>9.1999999999999993</v>
      </c>
      <c r="O125" s="671">
        <v>92.399999999999935</v>
      </c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</row>
    <row r="126" spans="2:81" s="520" customFormat="1" ht="30" hidden="1" customHeight="1" x14ac:dyDescent="0.35">
      <c r="B126" s="107">
        <v>41395</v>
      </c>
      <c r="C126" s="521">
        <v>537.30000000000007</v>
      </c>
      <c r="D126" s="675">
        <v>175.5</v>
      </c>
      <c r="E126" s="675">
        <v>26.4</v>
      </c>
      <c r="F126" s="675">
        <v>39.200000000000003</v>
      </c>
      <c r="G126" s="675">
        <v>84.6</v>
      </c>
      <c r="H126" s="675">
        <v>26.3</v>
      </c>
      <c r="I126" s="675">
        <v>71.499999999999986</v>
      </c>
      <c r="J126" s="675">
        <v>14.4</v>
      </c>
      <c r="K126" s="675">
        <v>1.9</v>
      </c>
      <c r="L126" s="675">
        <v>6.8</v>
      </c>
      <c r="M126" s="675">
        <v>3.8</v>
      </c>
      <c r="N126" s="675">
        <v>5</v>
      </c>
      <c r="O126" s="675">
        <v>81.899999999999991</v>
      </c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</row>
    <row r="127" spans="2:81" s="17" customFormat="1" ht="30" hidden="1" customHeight="1" x14ac:dyDescent="0.35">
      <c r="B127" s="108">
        <v>41426</v>
      </c>
      <c r="C127" s="495">
        <v>662.8</v>
      </c>
      <c r="D127" s="671">
        <v>230.1</v>
      </c>
      <c r="E127" s="671">
        <v>43.5</v>
      </c>
      <c r="F127" s="671">
        <v>57.4</v>
      </c>
      <c r="G127" s="671">
        <v>104.4</v>
      </c>
      <c r="H127" s="671">
        <v>35.6</v>
      </c>
      <c r="I127" s="671">
        <v>97.999999999999943</v>
      </c>
      <c r="J127" s="671">
        <v>16.5</v>
      </c>
      <c r="K127" s="671">
        <v>1.8</v>
      </c>
      <c r="L127" s="671">
        <v>6.1</v>
      </c>
      <c r="M127" s="671">
        <v>3.8</v>
      </c>
      <c r="N127" s="671">
        <v>3.5</v>
      </c>
      <c r="O127" s="671">
        <v>62.100000000000023</v>
      </c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</row>
    <row r="128" spans="2:81" s="520" customFormat="1" ht="30" hidden="1" customHeight="1" x14ac:dyDescent="0.35">
      <c r="B128" s="107">
        <v>41456</v>
      </c>
      <c r="C128" s="521">
        <v>555.49999999999989</v>
      </c>
      <c r="D128" s="675">
        <v>182.5</v>
      </c>
      <c r="E128" s="675">
        <v>42.5</v>
      </c>
      <c r="F128" s="675">
        <v>52</v>
      </c>
      <c r="G128" s="675">
        <v>81</v>
      </c>
      <c r="H128" s="675">
        <v>35.5</v>
      </c>
      <c r="I128" s="675">
        <v>79.100000000000023</v>
      </c>
      <c r="J128" s="675">
        <v>14.4</v>
      </c>
      <c r="K128" s="675">
        <v>1.4</v>
      </c>
      <c r="L128" s="675">
        <v>5.4</v>
      </c>
      <c r="M128" s="675">
        <v>2.9</v>
      </c>
      <c r="N128" s="675">
        <v>2.4</v>
      </c>
      <c r="O128" s="675">
        <v>56.39999999999997</v>
      </c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</row>
    <row r="129" spans="2:81" s="17" customFormat="1" ht="30" hidden="1" customHeight="1" x14ac:dyDescent="0.35">
      <c r="B129" s="108">
        <v>41487</v>
      </c>
      <c r="C129" s="495">
        <v>778.7</v>
      </c>
      <c r="D129" s="671">
        <v>300.10000000000002</v>
      </c>
      <c r="E129" s="671">
        <v>30.3</v>
      </c>
      <c r="F129" s="671">
        <v>56.3</v>
      </c>
      <c r="G129" s="671">
        <v>116</v>
      </c>
      <c r="H129" s="671">
        <v>49.2</v>
      </c>
      <c r="I129" s="671">
        <v>108.00000000000001</v>
      </c>
      <c r="J129" s="671">
        <v>16.600000000000001</v>
      </c>
      <c r="K129" s="671">
        <v>1.7</v>
      </c>
      <c r="L129" s="671">
        <v>6.4</v>
      </c>
      <c r="M129" s="671">
        <v>4.0999999999999996</v>
      </c>
      <c r="N129" s="671">
        <v>3.8</v>
      </c>
      <c r="O129" s="671">
        <v>86.199999999999989</v>
      </c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</row>
    <row r="130" spans="2:81" s="520" customFormat="1" ht="30" hidden="1" customHeight="1" x14ac:dyDescent="0.35">
      <c r="B130" s="107">
        <v>41518</v>
      </c>
      <c r="C130" s="521">
        <v>584.89999999999986</v>
      </c>
      <c r="D130" s="675">
        <v>207.1</v>
      </c>
      <c r="E130" s="675">
        <v>22.8</v>
      </c>
      <c r="F130" s="675">
        <v>54</v>
      </c>
      <c r="G130" s="675">
        <v>78.099999999999994</v>
      </c>
      <c r="H130" s="675">
        <v>40.6</v>
      </c>
      <c r="I130" s="675">
        <v>86.100000000000037</v>
      </c>
      <c r="J130" s="675">
        <v>10.3</v>
      </c>
      <c r="K130" s="675">
        <v>1.2</v>
      </c>
      <c r="L130" s="675">
        <v>6.4</v>
      </c>
      <c r="M130" s="675">
        <v>3.7</v>
      </c>
      <c r="N130" s="675">
        <v>3.6</v>
      </c>
      <c r="O130" s="675">
        <v>70.999999999999915</v>
      </c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</row>
    <row r="131" spans="2:81" s="17" customFormat="1" ht="30" hidden="1" customHeight="1" x14ac:dyDescent="0.35">
      <c r="B131" s="108">
        <v>41548</v>
      </c>
      <c r="C131" s="495">
        <v>644.79999999999995</v>
      </c>
      <c r="D131" s="671">
        <v>206.4</v>
      </c>
      <c r="E131" s="671">
        <v>42.4</v>
      </c>
      <c r="F131" s="671">
        <v>49.4</v>
      </c>
      <c r="G131" s="671">
        <v>91</v>
      </c>
      <c r="H131" s="671">
        <v>37.5</v>
      </c>
      <c r="I131" s="671">
        <v>87.899999999999977</v>
      </c>
      <c r="J131" s="671">
        <v>14.9</v>
      </c>
      <c r="K131" s="671">
        <v>1.6</v>
      </c>
      <c r="L131" s="671">
        <v>7.4</v>
      </c>
      <c r="M131" s="671">
        <v>2.9</v>
      </c>
      <c r="N131" s="671">
        <v>5.5</v>
      </c>
      <c r="O131" s="671">
        <v>97.900000000000034</v>
      </c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</row>
    <row r="132" spans="2:81" s="520" customFormat="1" ht="30" hidden="1" customHeight="1" x14ac:dyDescent="0.35">
      <c r="B132" s="107">
        <v>41579</v>
      </c>
      <c r="C132" s="521">
        <v>481.20000000000005</v>
      </c>
      <c r="D132" s="675">
        <v>136.30000000000001</v>
      </c>
      <c r="E132" s="675">
        <v>23.8</v>
      </c>
      <c r="F132" s="675">
        <v>42.3</v>
      </c>
      <c r="G132" s="675">
        <v>76.099999999999994</v>
      </c>
      <c r="H132" s="675">
        <v>30</v>
      </c>
      <c r="I132" s="675">
        <v>67.200000000000017</v>
      </c>
      <c r="J132" s="675">
        <v>13.1</v>
      </c>
      <c r="K132" s="675">
        <v>1.4</v>
      </c>
      <c r="L132" s="675">
        <v>6.5</v>
      </c>
      <c r="M132" s="675">
        <v>4.8</v>
      </c>
      <c r="N132" s="675">
        <v>6.1</v>
      </c>
      <c r="O132" s="675">
        <v>73.599999999999952</v>
      </c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</row>
    <row r="133" spans="2:81" s="110" customFormat="1" ht="30" hidden="1" customHeight="1" x14ac:dyDescent="0.3">
      <c r="B133" s="108">
        <v>41609</v>
      </c>
      <c r="C133" s="495">
        <v>458.2</v>
      </c>
      <c r="D133" s="671">
        <v>133.80000000000001</v>
      </c>
      <c r="E133" s="671">
        <v>24.9</v>
      </c>
      <c r="F133" s="671">
        <v>40.5</v>
      </c>
      <c r="G133" s="671">
        <v>79.400000000000006</v>
      </c>
      <c r="H133" s="671">
        <v>26.6</v>
      </c>
      <c r="I133" s="671">
        <v>64.299999999999983</v>
      </c>
      <c r="J133" s="671">
        <v>11</v>
      </c>
      <c r="K133" s="671">
        <v>1.2</v>
      </c>
      <c r="L133" s="671">
        <v>5.5</v>
      </c>
      <c r="M133" s="671">
        <v>6.2</v>
      </c>
      <c r="N133" s="671">
        <v>2.6</v>
      </c>
      <c r="O133" s="671">
        <v>62.20000000000001</v>
      </c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</row>
    <row r="134" spans="2:81" s="106" customFormat="1" ht="30" hidden="1" customHeight="1" x14ac:dyDescent="0.35">
      <c r="B134" s="105">
        <v>2014</v>
      </c>
      <c r="C134" s="494"/>
      <c r="D134" s="669"/>
      <c r="E134" s="669"/>
      <c r="F134" s="669"/>
      <c r="G134" s="669"/>
      <c r="H134" s="669"/>
      <c r="I134" s="669"/>
      <c r="J134" s="669"/>
      <c r="K134" s="669"/>
      <c r="L134" s="669"/>
      <c r="M134" s="669"/>
      <c r="N134" s="669"/>
      <c r="O134" s="669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</row>
    <row r="135" spans="2:81" s="520" customFormat="1" ht="30" hidden="1" customHeight="1" x14ac:dyDescent="0.35">
      <c r="B135" s="107">
        <v>41640</v>
      </c>
      <c r="C135" s="521">
        <v>613.79999999999995</v>
      </c>
      <c r="D135" s="675">
        <v>256.5</v>
      </c>
      <c r="E135" s="675">
        <v>22.8</v>
      </c>
      <c r="F135" s="675">
        <v>39.6</v>
      </c>
      <c r="G135" s="675">
        <v>88.9</v>
      </c>
      <c r="H135" s="675">
        <v>27.2</v>
      </c>
      <c r="I135" s="675">
        <v>85.399999999999991</v>
      </c>
      <c r="J135" s="675">
        <v>11.9</v>
      </c>
      <c r="K135" s="675">
        <v>2.4</v>
      </c>
      <c r="L135" s="675">
        <v>4.7</v>
      </c>
      <c r="M135" s="675">
        <v>3.4</v>
      </c>
      <c r="N135" s="675">
        <v>2.6</v>
      </c>
      <c r="O135" s="675">
        <v>68.39999999999992</v>
      </c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</row>
    <row r="136" spans="2:81" s="17" customFormat="1" ht="30" hidden="1" customHeight="1" x14ac:dyDescent="0.35">
      <c r="B136" s="108">
        <v>41671</v>
      </c>
      <c r="C136" s="495">
        <v>473.79999999999995</v>
      </c>
      <c r="D136" s="671">
        <v>169.7</v>
      </c>
      <c r="E136" s="671">
        <v>19.600000000000001</v>
      </c>
      <c r="F136" s="671">
        <v>37.1</v>
      </c>
      <c r="G136" s="671">
        <v>66.900000000000006</v>
      </c>
      <c r="H136" s="671">
        <v>30.1</v>
      </c>
      <c r="I136" s="671">
        <v>67.800000000000011</v>
      </c>
      <c r="J136" s="671">
        <v>9.5</v>
      </c>
      <c r="K136" s="671">
        <v>1.7</v>
      </c>
      <c r="L136" s="671">
        <v>5.5</v>
      </c>
      <c r="M136" s="671">
        <v>4.9000000000000004</v>
      </c>
      <c r="N136" s="671">
        <v>2.4</v>
      </c>
      <c r="O136" s="671">
        <v>58.600000000000023</v>
      </c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</row>
    <row r="137" spans="2:81" s="520" customFormat="1" ht="30" hidden="1" customHeight="1" x14ac:dyDescent="0.35">
      <c r="B137" s="107">
        <v>41699</v>
      </c>
      <c r="C137" s="521">
        <v>574.50000000000011</v>
      </c>
      <c r="D137" s="675">
        <v>193.5</v>
      </c>
      <c r="E137" s="675">
        <v>23</v>
      </c>
      <c r="F137" s="675">
        <v>41.4</v>
      </c>
      <c r="G137" s="675">
        <v>91.3</v>
      </c>
      <c r="H137" s="675">
        <v>28.8</v>
      </c>
      <c r="I137" s="675">
        <v>82.399999999999949</v>
      </c>
      <c r="J137" s="675">
        <v>14.8</v>
      </c>
      <c r="K137" s="675">
        <v>1.6</v>
      </c>
      <c r="L137" s="675">
        <v>6.8</v>
      </c>
      <c r="M137" s="675">
        <v>5.9</v>
      </c>
      <c r="N137" s="675">
        <v>6.4</v>
      </c>
      <c r="O137" s="675">
        <v>78.600000000000136</v>
      </c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</row>
    <row r="138" spans="2:81" s="17" customFormat="1" ht="30" hidden="1" customHeight="1" x14ac:dyDescent="0.35">
      <c r="B138" s="108">
        <v>41730</v>
      </c>
      <c r="C138" s="495">
        <v>657.30000000000007</v>
      </c>
      <c r="D138" s="671">
        <v>219.7</v>
      </c>
      <c r="E138" s="671">
        <v>23.9</v>
      </c>
      <c r="F138" s="671">
        <v>40.5</v>
      </c>
      <c r="G138" s="671">
        <v>80.099999999999994</v>
      </c>
      <c r="H138" s="671">
        <v>25</v>
      </c>
      <c r="I138" s="671">
        <v>104.60000000000002</v>
      </c>
      <c r="J138" s="671">
        <v>16.600000000000001</v>
      </c>
      <c r="K138" s="671">
        <v>1.7</v>
      </c>
      <c r="L138" s="671">
        <v>15.4</v>
      </c>
      <c r="M138" s="671">
        <v>4.5</v>
      </c>
      <c r="N138" s="671">
        <v>9.9</v>
      </c>
      <c r="O138" s="671">
        <v>115.4</v>
      </c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</row>
    <row r="139" spans="2:81" s="520" customFormat="1" ht="30" hidden="1" customHeight="1" x14ac:dyDescent="0.35">
      <c r="B139" s="107">
        <v>41760</v>
      </c>
      <c r="C139" s="521">
        <v>572.4</v>
      </c>
      <c r="D139" s="675">
        <v>179</v>
      </c>
      <c r="E139" s="675">
        <v>28</v>
      </c>
      <c r="F139" s="675">
        <v>40.299999999999997</v>
      </c>
      <c r="G139" s="675">
        <v>85.6</v>
      </c>
      <c r="H139" s="675">
        <v>29.8</v>
      </c>
      <c r="I139" s="675">
        <v>82.100000000000009</v>
      </c>
      <c r="J139" s="675">
        <v>16.899999999999999</v>
      </c>
      <c r="K139" s="675">
        <v>2.2000000000000002</v>
      </c>
      <c r="L139" s="675">
        <v>7</v>
      </c>
      <c r="M139" s="675">
        <v>4.8</v>
      </c>
      <c r="N139" s="675">
        <v>5.5</v>
      </c>
      <c r="O139" s="675">
        <v>91.19999999999996</v>
      </c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</row>
    <row r="140" spans="2:81" s="17" customFormat="1" ht="30" hidden="1" customHeight="1" x14ac:dyDescent="0.35">
      <c r="B140" s="108">
        <v>41791</v>
      </c>
      <c r="C140" s="495">
        <v>677.49999999999977</v>
      </c>
      <c r="D140" s="671">
        <v>226.6</v>
      </c>
      <c r="E140" s="671">
        <v>44.7</v>
      </c>
      <c r="F140" s="671">
        <v>47.8</v>
      </c>
      <c r="G140" s="671">
        <v>121.9</v>
      </c>
      <c r="H140" s="671">
        <v>25.9</v>
      </c>
      <c r="I140" s="671">
        <v>106.60000000000001</v>
      </c>
      <c r="J140" s="671">
        <v>19.8</v>
      </c>
      <c r="K140" s="671">
        <v>2.5</v>
      </c>
      <c r="L140" s="671">
        <v>5.4</v>
      </c>
      <c r="M140" s="671">
        <v>3.4</v>
      </c>
      <c r="N140" s="671">
        <v>3.9</v>
      </c>
      <c r="O140" s="671">
        <v>68.999999999999943</v>
      </c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</row>
    <row r="141" spans="2:81" s="520" customFormat="1" ht="30" hidden="1" customHeight="1" x14ac:dyDescent="0.35">
      <c r="B141" s="107">
        <v>41821</v>
      </c>
      <c r="C141" s="521">
        <v>459.29999999999995</v>
      </c>
      <c r="D141" s="675">
        <v>163.9</v>
      </c>
      <c r="E141" s="675">
        <v>36.6</v>
      </c>
      <c r="F141" s="675">
        <v>31.9</v>
      </c>
      <c r="G141" s="675">
        <v>63.7</v>
      </c>
      <c r="H141" s="675">
        <v>21.5</v>
      </c>
      <c r="I141" s="675">
        <v>71.199999999999989</v>
      </c>
      <c r="J141" s="675">
        <v>12.7</v>
      </c>
      <c r="K141" s="675">
        <v>1</v>
      </c>
      <c r="L141" s="675">
        <v>3.5</v>
      </c>
      <c r="M141" s="675">
        <v>2.2999999999999998</v>
      </c>
      <c r="N141" s="675">
        <v>1.8</v>
      </c>
      <c r="O141" s="675">
        <v>49.199999999999946</v>
      </c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</row>
    <row r="142" spans="2:81" s="17" customFormat="1" ht="30" hidden="1" customHeight="1" x14ac:dyDescent="0.35">
      <c r="B142" s="108">
        <v>41852</v>
      </c>
      <c r="C142" s="495">
        <v>840.30000000000007</v>
      </c>
      <c r="D142" s="671">
        <v>362</v>
      </c>
      <c r="E142" s="671">
        <v>22.8</v>
      </c>
      <c r="F142" s="671">
        <v>44.5</v>
      </c>
      <c r="G142" s="671">
        <v>148.69999999999999</v>
      </c>
      <c r="H142" s="671">
        <v>29.2</v>
      </c>
      <c r="I142" s="671">
        <v>124.60000000000004</v>
      </c>
      <c r="J142" s="671">
        <v>17.399999999999999</v>
      </c>
      <c r="K142" s="671">
        <v>1.6</v>
      </c>
      <c r="L142" s="671">
        <v>5.6</v>
      </c>
      <c r="M142" s="671">
        <v>3</v>
      </c>
      <c r="N142" s="671">
        <v>4.0999999999999996</v>
      </c>
      <c r="O142" s="671">
        <v>76.799999999999955</v>
      </c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</row>
    <row r="143" spans="2:81" s="520" customFormat="1" ht="30" hidden="1" customHeight="1" x14ac:dyDescent="0.35">
      <c r="B143" s="107">
        <v>41883</v>
      </c>
      <c r="C143" s="521">
        <v>575.4</v>
      </c>
      <c r="D143" s="675">
        <v>216</v>
      </c>
      <c r="E143" s="675">
        <v>36.299999999999997</v>
      </c>
      <c r="F143" s="675">
        <v>42.4</v>
      </c>
      <c r="G143" s="675">
        <v>80.7</v>
      </c>
      <c r="H143" s="675">
        <v>26.5</v>
      </c>
      <c r="I143" s="675">
        <v>88.499999999999986</v>
      </c>
      <c r="J143" s="675">
        <v>10.6</v>
      </c>
      <c r="K143" s="675">
        <v>1.7</v>
      </c>
      <c r="L143" s="675">
        <v>5.2</v>
      </c>
      <c r="M143" s="675">
        <v>2</v>
      </c>
      <c r="N143" s="675">
        <v>3.5</v>
      </c>
      <c r="O143" s="675">
        <v>62.000000000000014</v>
      </c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</row>
    <row r="144" spans="2:81" s="17" customFormat="1" ht="30" hidden="1" customHeight="1" x14ac:dyDescent="0.35">
      <c r="B144" s="108">
        <v>41913</v>
      </c>
      <c r="C144" s="495">
        <v>585.6</v>
      </c>
      <c r="D144" s="671">
        <v>211.2</v>
      </c>
      <c r="E144" s="671">
        <v>29.5</v>
      </c>
      <c r="F144" s="671">
        <v>29.8</v>
      </c>
      <c r="G144" s="671">
        <v>93.1</v>
      </c>
      <c r="H144" s="671">
        <v>25.7</v>
      </c>
      <c r="I144" s="671">
        <v>87.200000000000031</v>
      </c>
      <c r="J144" s="671">
        <v>13.7</v>
      </c>
      <c r="K144" s="671">
        <v>1.4</v>
      </c>
      <c r="L144" s="671">
        <v>6.6</v>
      </c>
      <c r="M144" s="671">
        <v>2.2000000000000002</v>
      </c>
      <c r="N144" s="671">
        <v>4.7</v>
      </c>
      <c r="O144" s="671">
        <v>80.5</v>
      </c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</row>
    <row r="145" spans="2:81" s="520" customFormat="1" ht="30" hidden="1" customHeight="1" x14ac:dyDescent="0.35">
      <c r="B145" s="107">
        <v>41944</v>
      </c>
      <c r="C145" s="521">
        <v>446.7999999999999</v>
      </c>
      <c r="D145" s="675">
        <v>135.30000000000001</v>
      </c>
      <c r="E145" s="675">
        <v>24.1</v>
      </c>
      <c r="F145" s="675">
        <v>27.9</v>
      </c>
      <c r="G145" s="675">
        <v>76.5</v>
      </c>
      <c r="H145" s="675">
        <v>19.7</v>
      </c>
      <c r="I145" s="675">
        <v>67.600000000000023</v>
      </c>
      <c r="J145" s="675">
        <v>12.9</v>
      </c>
      <c r="K145" s="675">
        <v>1.2</v>
      </c>
      <c r="L145" s="675">
        <v>6.9</v>
      </c>
      <c r="M145" s="675">
        <v>3.9</v>
      </c>
      <c r="N145" s="675">
        <v>9</v>
      </c>
      <c r="O145" s="675">
        <v>61.799999999999969</v>
      </c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</row>
    <row r="146" spans="2:81" s="110" customFormat="1" ht="30" hidden="1" customHeight="1" x14ac:dyDescent="0.3">
      <c r="B146" s="108">
        <v>41974</v>
      </c>
      <c r="C146" s="495">
        <v>464.00000000000006</v>
      </c>
      <c r="D146" s="671">
        <v>156.9</v>
      </c>
      <c r="E146" s="671">
        <v>29.2</v>
      </c>
      <c r="F146" s="671">
        <v>26.5</v>
      </c>
      <c r="G146" s="671">
        <v>72.7</v>
      </c>
      <c r="H146" s="671">
        <v>19.7</v>
      </c>
      <c r="I146" s="671">
        <v>76.8</v>
      </c>
      <c r="J146" s="671">
        <v>11.2</v>
      </c>
      <c r="K146" s="671">
        <v>1.3</v>
      </c>
      <c r="L146" s="671">
        <v>4.2</v>
      </c>
      <c r="M146" s="671">
        <v>3.8</v>
      </c>
      <c r="N146" s="671">
        <v>3.7</v>
      </c>
      <c r="O146" s="671">
        <v>58.000000000000057</v>
      </c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</row>
    <row r="147" spans="2:81" s="106" customFormat="1" ht="30" hidden="1" customHeight="1" x14ac:dyDescent="0.35">
      <c r="B147" s="105">
        <v>2015</v>
      </c>
      <c r="C147" s="494"/>
      <c r="D147" s="669"/>
      <c r="E147" s="669"/>
      <c r="F147" s="669"/>
      <c r="G147" s="669"/>
      <c r="H147" s="669"/>
      <c r="I147" s="669"/>
      <c r="J147" s="669"/>
      <c r="K147" s="669"/>
      <c r="L147" s="669"/>
      <c r="M147" s="669"/>
      <c r="N147" s="669"/>
      <c r="O147" s="669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</row>
    <row r="148" spans="2:81" s="520" customFormat="1" ht="30" hidden="1" customHeight="1" x14ac:dyDescent="0.35">
      <c r="B148" s="107">
        <v>42005</v>
      </c>
      <c r="C148" s="521">
        <v>606.20000000000005</v>
      </c>
      <c r="D148" s="675">
        <v>269.60000000000002</v>
      </c>
      <c r="E148" s="675">
        <v>26.9</v>
      </c>
      <c r="F148" s="675">
        <v>25.9</v>
      </c>
      <c r="G148" s="675">
        <v>83.8</v>
      </c>
      <c r="H148" s="675">
        <v>22.4</v>
      </c>
      <c r="I148" s="675">
        <v>103.19999999999999</v>
      </c>
      <c r="J148" s="675">
        <v>10</v>
      </c>
      <c r="K148" s="675">
        <v>1.5</v>
      </c>
      <c r="L148" s="675">
        <v>4.0999999999999996</v>
      </c>
      <c r="M148" s="675">
        <v>2.5</v>
      </c>
      <c r="N148" s="675">
        <v>3.2</v>
      </c>
      <c r="O148" s="675">
        <v>53.100000000000023</v>
      </c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</row>
    <row r="149" spans="2:81" s="17" customFormat="1" ht="30" hidden="1" customHeight="1" x14ac:dyDescent="0.35">
      <c r="B149" s="108">
        <v>42036</v>
      </c>
      <c r="C149" s="495">
        <v>404.4</v>
      </c>
      <c r="D149" s="671">
        <v>156.19999999999999</v>
      </c>
      <c r="E149" s="671">
        <v>24.5</v>
      </c>
      <c r="F149" s="671">
        <v>24.8</v>
      </c>
      <c r="G149" s="671">
        <v>50.2</v>
      </c>
      <c r="H149" s="671">
        <v>21.3</v>
      </c>
      <c r="I149" s="671">
        <v>64.5</v>
      </c>
      <c r="J149" s="671">
        <v>8.4</v>
      </c>
      <c r="K149" s="671">
        <v>1.6</v>
      </c>
      <c r="L149" s="671">
        <v>3.7</v>
      </c>
      <c r="M149" s="671">
        <v>2.2000000000000002</v>
      </c>
      <c r="N149" s="671">
        <v>2.4</v>
      </c>
      <c r="O149" s="671">
        <v>44.600000000000023</v>
      </c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</row>
    <row r="150" spans="2:81" s="520" customFormat="1" ht="30" hidden="1" customHeight="1" x14ac:dyDescent="0.35">
      <c r="B150" s="107">
        <v>42064</v>
      </c>
      <c r="C150" s="521">
        <v>521.1</v>
      </c>
      <c r="D150" s="675">
        <v>196.1</v>
      </c>
      <c r="E150" s="675">
        <v>23.4</v>
      </c>
      <c r="F150" s="675">
        <v>28</v>
      </c>
      <c r="G150" s="675">
        <v>89.3</v>
      </c>
      <c r="H150" s="675">
        <v>18.7</v>
      </c>
      <c r="I150" s="675">
        <v>81.900000000000006</v>
      </c>
      <c r="J150" s="675">
        <v>12.7</v>
      </c>
      <c r="K150" s="675">
        <v>1.4</v>
      </c>
      <c r="L150" s="675">
        <v>5.2</v>
      </c>
      <c r="M150" s="675">
        <v>3.9</v>
      </c>
      <c r="N150" s="675">
        <v>5</v>
      </c>
      <c r="O150" s="675">
        <v>55.500000000000114</v>
      </c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</row>
    <row r="151" spans="2:81" s="17" customFormat="1" ht="30" hidden="1" customHeight="1" x14ac:dyDescent="0.35">
      <c r="B151" s="108">
        <v>42095</v>
      </c>
      <c r="C151" s="495">
        <v>540.20000000000005</v>
      </c>
      <c r="D151" s="671">
        <v>204.8</v>
      </c>
      <c r="E151" s="671">
        <v>23.3</v>
      </c>
      <c r="F151" s="671">
        <v>12.4</v>
      </c>
      <c r="G151" s="671">
        <v>71.8</v>
      </c>
      <c r="H151" s="671">
        <v>19.100000000000001</v>
      </c>
      <c r="I151" s="671">
        <v>97.199999999999989</v>
      </c>
      <c r="J151" s="671">
        <v>12.8</v>
      </c>
      <c r="K151" s="671">
        <v>1.5</v>
      </c>
      <c r="L151" s="671">
        <v>10.8</v>
      </c>
      <c r="M151" s="671">
        <v>2.2000000000000002</v>
      </c>
      <c r="N151" s="671">
        <v>7</v>
      </c>
      <c r="O151" s="671">
        <v>77.300000000000054</v>
      </c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</row>
    <row r="152" spans="2:81" s="520" customFormat="1" ht="30" hidden="1" customHeight="1" x14ac:dyDescent="0.35">
      <c r="B152" s="107">
        <v>42125</v>
      </c>
      <c r="C152" s="521">
        <v>498.1</v>
      </c>
      <c r="D152" s="675">
        <v>190.9</v>
      </c>
      <c r="E152" s="675">
        <v>27.6</v>
      </c>
      <c r="F152" s="675">
        <v>12.8</v>
      </c>
      <c r="G152" s="675">
        <v>73.7</v>
      </c>
      <c r="H152" s="675">
        <v>17.3</v>
      </c>
      <c r="I152" s="675">
        <v>78.299999999999983</v>
      </c>
      <c r="J152" s="675">
        <v>15.4</v>
      </c>
      <c r="K152" s="675">
        <v>2.2000000000000002</v>
      </c>
      <c r="L152" s="675">
        <v>5.8</v>
      </c>
      <c r="M152" s="675">
        <v>3.4</v>
      </c>
      <c r="N152" s="675">
        <v>3.6</v>
      </c>
      <c r="O152" s="675">
        <v>67.100000000000023</v>
      </c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</row>
    <row r="153" spans="2:81" s="17" customFormat="1" ht="30" hidden="1" customHeight="1" x14ac:dyDescent="0.35">
      <c r="B153" s="108">
        <v>42156</v>
      </c>
      <c r="C153" s="495">
        <v>530.59999999999991</v>
      </c>
      <c r="D153" s="671">
        <v>202.6</v>
      </c>
      <c r="E153" s="671">
        <v>41.1</v>
      </c>
      <c r="F153" s="671">
        <v>16.100000000000001</v>
      </c>
      <c r="G153" s="671">
        <v>77.599999999999994</v>
      </c>
      <c r="H153" s="671">
        <v>19</v>
      </c>
      <c r="I153" s="671">
        <v>97.600000000000023</v>
      </c>
      <c r="J153" s="671">
        <v>15</v>
      </c>
      <c r="K153" s="671">
        <v>1.9</v>
      </c>
      <c r="L153" s="671">
        <v>4.0999999999999996</v>
      </c>
      <c r="M153" s="671">
        <v>2.2000000000000002</v>
      </c>
      <c r="N153" s="671">
        <v>2.8</v>
      </c>
      <c r="O153" s="671">
        <v>50.599999999999937</v>
      </c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</row>
    <row r="154" spans="2:81" s="520" customFormat="1" ht="30" hidden="1" customHeight="1" x14ac:dyDescent="0.35">
      <c r="B154" s="107">
        <v>42186</v>
      </c>
      <c r="C154" s="521">
        <v>558.29999999999995</v>
      </c>
      <c r="D154" s="675">
        <v>233.9</v>
      </c>
      <c r="E154" s="675">
        <v>28.1</v>
      </c>
      <c r="F154" s="675">
        <v>15</v>
      </c>
      <c r="G154" s="675">
        <v>85.2</v>
      </c>
      <c r="H154" s="675">
        <v>19.899999999999999</v>
      </c>
      <c r="I154" s="675">
        <v>99.700000000000017</v>
      </c>
      <c r="J154" s="675">
        <v>15.7</v>
      </c>
      <c r="K154" s="675">
        <v>1.1000000000000001</v>
      </c>
      <c r="L154" s="675">
        <v>3.6</v>
      </c>
      <c r="M154" s="675">
        <v>2.2999999999999998</v>
      </c>
      <c r="N154" s="675">
        <v>2.1</v>
      </c>
      <c r="O154" s="675">
        <v>51.699999999999939</v>
      </c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</row>
    <row r="155" spans="2:81" s="17" customFormat="1" ht="30" hidden="1" customHeight="1" x14ac:dyDescent="0.35">
      <c r="B155" s="108">
        <v>42217</v>
      </c>
      <c r="C155" s="495">
        <v>820.4</v>
      </c>
      <c r="D155" s="671">
        <v>381.7</v>
      </c>
      <c r="E155" s="671">
        <v>27.4</v>
      </c>
      <c r="F155" s="671">
        <v>23.3</v>
      </c>
      <c r="G155" s="671">
        <v>121.6</v>
      </c>
      <c r="H155" s="671">
        <v>23.3</v>
      </c>
      <c r="I155" s="671">
        <v>139.09999999999997</v>
      </c>
      <c r="J155" s="671">
        <v>20.100000000000001</v>
      </c>
      <c r="K155" s="671">
        <v>1.7</v>
      </c>
      <c r="L155" s="671">
        <v>5.3</v>
      </c>
      <c r="M155" s="671">
        <v>2</v>
      </c>
      <c r="N155" s="671">
        <v>4.2</v>
      </c>
      <c r="O155" s="671">
        <v>70.7</v>
      </c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</row>
    <row r="156" spans="2:81" s="520" customFormat="1" ht="30" hidden="1" customHeight="1" x14ac:dyDescent="0.35">
      <c r="B156" s="107">
        <v>42248</v>
      </c>
      <c r="C156" s="521">
        <v>600.1</v>
      </c>
      <c r="D156" s="675">
        <v>246.2</v>
      </c>
      <c r="E156" s="675">
        <v>43.3</v>
      </c>
      <c r="F156" s="675">
        <v>20.2</v>
      </c>
      <c r="G156" s="675">
        <v>69.8</v>
      </c>
      <c r="H156" s="675">
        <v>22.6</v>
      </c>
      <c r="I156" s="675">
        <v>105.60000000000004</v>
      </c>
      <c r="J156" s="675">
        <v>14.3</v>
      </c>
      <c r="K156" s="675">
        <v>1.7</v>
      </c>
      <c r="L156" s="675">
        <v>4.9000000000000004</v>
      </c>
      <c r="M156" s="675">
        <v>2.8</v>
      </c>
      <c r="N156" s="675">
        <v>3.7</v>
      </c>
      <c r="O156" s="675">
        <v>64.999999999999986</v>
      </c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</row>
    <row r="157" spans="2:81" s="17" customFormat="1" ht="30" hidden="1" customHeight="1" x14ac:dyDescent="0.35">
      <c r="B157" s="108">
        <v>42278</v>
      </c>
      <c r="C157" s="495">
        <v>499.7</v>
      </c>
      <c r="D157" s="671">
        <v>187.7</v>
      </c>
      <c r="E157" s="671">
        <v>30.2</v>
      </c>
      <c r="F157" s="671">
        <v>16</v>
      </c>
      <c r="G157" s="671">
        <v>66.900000000000006</v>
      </c>
      <c r="H157" s="671">
        <v>16.600000000000001</v>
      </c>
      <c r="I157" s="671">
        <v>80.899999999999991</v>
      </c>
      <c r="J157" s="671">
        <v>16.7</v>
      </c>
      <c r="K157" s="671">
        <v>1.2</v>
      </c>
      <c r="L157" s="671">
        <v>5.9</v>
      </c>
      <c r="M157" s="671">
        <v>2.6</v>
      </c>
      <c r="N157" s="671">
        <v>5.0999999999999996</v>
      </c>
      <c r="O157" s="671">
        <v>69.90000000000002</v>
      </c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</row>
    <row r="158" spans="2:81" s="520" customFormat="1" ht="30" hidden="1" customHeight="1" x14ac:dyDescent="0.35">
      <c r="B158" s="107">
        <v>42309</v>
      </c>
      <c r="C158" s="521">
        <v>398</v>
      </c>
      <c r="D158" s="675">
        <v>138.80000000000001</v>
      </c>
      <c r="E158" s="675">
        <v>26.2</v>
      </c>
      <c r="F158" s="675">
        <v>11.6</v>
      </c>
      <c r="G158" s="675">
        <v>54</v>
      </c>
      <c r="H158" s="675">
        <v>12.8</v>
      </c>
      <c r="I158" s="675">
        <v>69.899999999999991</v>
      </c>
      <c r="J158" s="675">
        <v>14.7</v>
      </c>
      <c r="K158" s="675">
        <v>1.3</v>
      </c>
      <c r="L158" s="675">
        <v>5.5</v>
      </c>
      <c r="M158" s="675">
        <v>2.6</v>
      </c>
      <c r="N158" s="675">
        <v>6.2</v>
      </c>
      <c r="O158" s="675">
        <v>54.4</v>
      </c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</row>
    <row r="159" spans="2:81" s="110" customFormat="1" ht="30" hidden="1" customHeight="1" x14ac:dyDescent="0.3">
      <c r="B159" s="108">
        <v>42339</v>
      </c>
      <c r="C159" s="495">
        <v>452</v>
      </c>
      <c r="D159" s="671">
        <v>172.3</v>
      </c>
      <c r="E159" s="671">
        <v>34.299999999999997</v>
      </c>
      <c r="F159" s="671">
        <v>10.9</v>
      </c>
      <c r="G159" s="671">
        <v>50.7</v>
      </c>
      <c r="H159" s="671">
        <v>14.7</v>
      </c>
      <c r="I159" s="671">
        <v>82.8</v>
      </c>
      <c r="J159" s="671">
        <v>13</v>
      </c>
      <c r="K159" s="671">
        <v>1.5</v>
      </c>
      <c r="L159" s="671">
        <v>4.7</v>
      </c>
      <c r="M159" s="671">
        <v>3.5</v>
      </c>
      <c r="N159" s="671">
        <v>3.7</v>
      </c>
      <c r="O159" s="671">
        <v>59.899999999999963</v>
      </c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</row>
    <row r="160" spans="2:81" s="106" customFormat="1" ht="30" hidden="1" customHeight="1" x14ac:dyDescent="0.35">
      <c r="B160" s="105">
        <v>2016</v>
      </c>
      <c r="C160" s="494"/>
      <c r="D160" s="669"/>
      <c r="E160" s="669"/>
      <c r="F160" s="669"/>
      <c r="G160" s="669"/>
      <c r="H160" s="669"/>
      <c r="I160" s="669"/>
      <c r="J160" s="669"/>
      <c r="K160" s="669"/>
      <c r="L160" s="669"/>
      <c r="M160" s="669"/>
      <c r="N160" s="669"/>
      <c r="O160" s="669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</row>
    <row r="161" spans="2:81" s="520" customFormat="1" ht="30" hidden="1" customHeight="1" x14ac:dyDescent="0.35">
      <c r="B161" s="107">
        <v>42370</v>
      </c>
      <c r="C161" s="521">
        <v>568.29999999999995</v>
      </c>
      <c r="D161" s="675">
        <v>291.35700000000003</v>
      </c>
      <c r="E161" s="675">
        <v>23.155000000000001</v>
      </c>
      <c r="F161" s="675">
        <v>13.807</v>
      </c>
      <c r="G161" s="675">
        <v>62.634</v>
      </c>
      <c r="H161" s="675">
        <v>16.504999999999999</v>
      </c>
      <c r="I161" s="675">
        <v>94.999000000000009</v>
      </c>
      <c r="J161" s="675">
        <v>10.502000000000001</v>
      </c>
      <c r="K161" s="675">
        <v>1.7709999999999999</v>
      </c>
      <c r="L161" s="675">
        <v>3.3170000000000002</v>
      </c>
      <c r="M161" s="675">
        <v>2.161</v>
      </c>
      <c r="N161" s="675">
        <v>2.7919999999999998</v>
      </c>
      <c r="O161" s="675">
        <v>45.300000000000011</v>
      </c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</row>
    <row r="162" spans="2:81" s="17" customFormat="1" ht="30" hidden="1" customHeight="1" x14ac:dyDescent="0.35">
      <c r="B162" s="108">
        <v>42401</v>
      </c>
      <c r="C162" s="495">
        <v>388.1</v>
      </c>
      <c r="D162" s="671">
        <v>171.66499999999999</v>
      </c>
      <c r="E162" s="671">
        <v>23.388000000000002</v>
      </c>
      <c r="F162" s="671">
        <v>10.316000000000001</v>
      </c>
      <c r="G162" s="671">
        <v>45.082000000000001</v>
      </c>
      <c r="H162" s="671">
        <v>16.882000000000001</v>
      </c>
      <c r="I162" s="671">
        <v>61.331999999999994</v>
      </c>
      <c r="J162" s="671">
        <v>9.3339999999999996</v>
      </c>
      <c r="K162" s="671">
        <v>1.9630000000000001</v>
      </c>
      <c r="L162" s="671">
        <v>3.9079999999999999</v>
      </c>
      <c r="M162" s="671">
        <v>1.921</v>
      </c>
      <c r="N162" s="671">
        <v>2.0649999999999999</v>
      </c>
      <c r="O162" s="671">
        <v>40.244</v>
      </c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</row>
    <row r="163" spans="2:81" s="520" customFormat="1" ht="30" hidden="1" customHeight="1" x14ac:dyDescent="0.35">
      <c r="B163" s="107">
        <v>42430</v>
      </c>
      <c r="C163" s="521">
        <v>522.59999999999991</v>
      </c>
      <c r="D163" s="675">
        <v>216.495</v>
      </c>
      <c r="E163" s="675">
        <v>23.256</v>
      </c>
      <c r="F163" s="675">
        <v>10.898</v>
      </c>
      <c r="G163" s="675">
        <v>69.510999999999996</v>
      </c>
      <c r="H163" s="675">
        <v>14.096</v>
      </c>
      <c r="I163" s="675">
        <v>96.13900000000001</v>
      </c>
      <c r="J163" s="675">
        <v>15.009</v>
      </c>
      <c r="K163" s="675">
        <v>2.4319999999999999</v>
      </c>
      <c r="L163" s="675">
        <v>6.077</v>
      </c>
      <c r="M163" s="675">
        <v>4.008</v>
      </c>
      <c r="N163" s="675">
        <v>7.1539999999999999</v>
      </c>
      <c r="O163" s="675">
        <v>57.524999999999977</v>
      </c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</row>
    <row r="164" spans="2:81" s="17" customFormat="1" ht="30" hidden="1" customHeight="1" x14ac:dyDescent="0.35">
      <c r="B164" s="108">
        <v>42461</v>
      </c>
      <c r="C164" s="495">
        <v>547.70000000000005</v>
      </c>
      <c r="D164" s="671">
        <v>224.99700000000001</v>
      </c>
      <c r="E164" s="671">
        <v>25.603000000000002</v>
      </c>
      <c r="F164" s="671">
        <v>11.154</v>
      </c>
      <c r="G164" s="671">
        <v>56.808</v>
      </c>
      <c r="H164" s="671">
        <v>14.098000000000001</v>
      </c>
      <c r="I164" s="671">
        <v>104.337</v>
      </c>
      <c r="J164" s="671">
        <v>15.281000000000001</v>
      </c>
      <c r="K164" s="671">
        <v>1.7030000000000001</v>
      </c>
      <c r="L164" s="671">
        <v>8.7560000000000002</v>
      </c>
      <c r="M164" s="671">
        <v>3.0830000000000002</v>
      </c>
      <c r="N164" s="671">
        <v>9.4139999999999997</v>
      </c>
      <c r="O164" s="671">
        <v>72.466000000000008</v>
      </c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</row>
    <row r="165" spans="2:81" s="520" customFormat="1" ht="30" hidden="1" customHeight="1" x14ac:dyDescent="0.35">
      <c r="B165" s="107">
        <v>42491</v>
      </c>
      <c r="C165" s="521">
        <v>533.70000000000005</v>
      </c>
      <c r="D165" s="675">
        <v>205.34399999999999</v>
      </c>
      <c r="E165" s="675">
        <v>32.837000000000003</v>
      </c>
      <c r="F165" s="675">
        <v>11.848000000000001</v>
      </c>
      <c r="G165" s="675">
        <v>62.981000000000002</v>
      </c>
      <c r="H165" s="675">
        <v>15.3</v>
      </c>
      <c r="I165" s="675">
        <v>95.933999999999983</v>
      </c>
      <c r="J165" s="675">
        <v>16.143000000000001</v>
      </c>
      <c r="K165" s="675">
        <v>2.9929999999999999</v>
      </c>
      <c r="L165" s="675">
        <v>6.7130000000000001</v>
      </c>
      <c r="M165" s="675">
        <v>3.464</v>
      </c>
      <c r="N165" s="675">
        <v>5.39</v>
      </c>
      <c r="O165" s="675">
        <v>74.753000000000071</v>
      </c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</row>
    <row r="166" spans="2:81" s="17" customFormat="1" ht="30" hidden="1" customHeight="1" x14ac:dyDescent="0.35">
      <c r="B166" s="108">
        <v>42522</v>
      </c>
      <c r="C166" s="495">
        <v>449.2</v>
      </c>
      <c r="D166" s="671">
        <v>185.66300000000001</v>
      </c>
      <c r="E166" s="671">
        <v>34.411999999999999</v>
      </c>
      <c r="F166" s="671">
        <v>12.587999999999999</v>
      </c>
      <c r="G166" s="671">
        <v>41.753</v>
      </c>
      <c r="H166" s="671">
        <v>16.41</v>
      </c>
      <c r="I166" s="671">
        <v>88.536999999999992</v>
      </c>
      <c r="J166" s="671">
        <v>13.683</v>
      </c>
      <c r="K166" s="671">
        <v>2.077</v>
      </c>
      <c r="L166" s="671">
        <v>3.6230000000000002</v>
      </c>
      <c r="M166" s="671">
        <v>2.1080000000000001</v>
      </c>
      <c r="N166" s="671">
        <v>2.4409999999999998</v>
      </c>
      <c r="O166" s="671">
        <v>45.905000000000008</v>
      </c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</row>
    <row r="167" spans="2:81" s="520" customFormat="1" ht="30" hidden="1" customHeight="1" x14ac:dyDescent="0.35">
      <c r="B167" s="107">
        <v>42552</v>
      </c>
      <c r="C167" s="521">
        <v>603.39999999999986</v>
      </c>
      <c r="D167" s="675">
        <v>271.58999999999997</v>
      </c>
      <c r="E167" s="675">
        <v>24.779</v>
      </c>
      <c r="F167" s="675">
        <v>14.471</v>
      </c>
      <c r="G167" s="675">
        <v>81.918000000000006</v>
      </c>
      <c r="H167" s="675">
        <v>19.760000000000002</v>
      </c>
      <c r="I167" s="675">
        <v>104.97200000000001</v>
      </c>
      <c r="J167" s="675">
        <v>17.277999999999999</v>
      </c>
      <c r="K167" s="675">
        <v>1.5589999999999999</v>
      </c>
      <c r="L167" s="675">
        <v>4.2619999999999996</v>
      </c>
      <c r="M167" s="675">
        <v>1.776</v>
      </c>
      <c r="N167" s="675">
        <v>2.625</v>
      </c>
      <c r="O167" s="675">
        <v>58.410000000000004</v>
      </c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</row>
    <row r="168" spans="2:81" s="17" customFormat="1" ht="30" hidden="1" customHeight="1" x14ac:dyDescent="0.35">
      <c r="B168" s="108">
        <v>42583</v>
      </c>
      <c r="C168" s="495">
        <v>758.09999999999991</v>
      </c>
      <c r="D168" s="671">
        <v>345.84300000000002</v>
      </c>
      <c r="E168" s="671">
        <v>31.515000000000001</v>
      </c>
      <c r="F168" s="671">
        <v>21.14</v>
      </c>
      <c r="G168" s="671">
        <v>99.582999999999998</v>
      </c>
      <c r="H168" s="671">
        <v>24.507000000000001</v>
      </c>
      <c r="I168" s="671">
        <v>133.95499999999998</v>
      </c>
      <c r="J168" s="671">
        <v>18.873999999999999</v>
      </c>
      <c r="K168" s="671">
        <v>2.121</v>
      </c>
      <c r="L168" s="671">
        <v>5.2190000000000003</v>
      </c>
      <c r="M168" s="671">
        <v>1.627</v>
      </c>
      <c r="N168" s="671">
        <v>4.1719999999999997</v>
      </c>
      <c r="O168" s="671">
        <v>69.54400000000004</v>
      </c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</row>
    <row r="169" spans="2:81" s="520" customFormat="1" ht="30" hidden="1" customHeight="1" x14ac:dyDescent="0.35">
      <c r="B169" s="107">
        <v>42614</v>
      </c>
      <c r="C169" s="521">
        <v>717.6</v>
      </c>
      <c r="D169" s="675">
        <v>333.16899999999998</v>
      </c>
      <c r="E169" s="675">
        <v>46.442</v>
      </c>
      <c r="F169" s="675">
        <v>18.684000000000001</v>
      </c>
      <c r="G169" s="675">
        <v>81.632999999999996</v>
      </c>
      <c r="H169" s="675">
        <v>23.908000000000001</v>
      </c>
      <c r="I169" s="675">
        <v>107.13300000000001</v>
      </c>
      <c r="J169" s="675">
        <v>13.688000000000001</v>
      </c>
      <c r="K169" s="675">
        <v>1.7689999999999999</v>
      </c>
      <c r="L169" s="675">
        <v>5.2880000000000003</v>
      </c>
      <c r="M169" s="675">
        <v>2.6150000000000002</v>
      </c>
      <c r="N169" s="675">
        <v>3.8319999999999999</v>
      </c>
      <c r="O169" s="675">
        <v>79.439000000000007</v>
      </c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</row>
    <row r="170" spans="2:81" s="17" customFormat="1" ht="30" hidden="1" customHeight="1" x14ac:dyDescent="0.35">
      <c r="B170" s="108">
        <v>42644</v>
      </c>
      <c r="C170" s="495">
        <v>454.8</v>
      </c>
      <c r="D170" s="671">
        <v>169.672</v>
      </c>
      <c r="E170" s="671">
        <v>20.469000000000001</v>
      </c>
      <c r="F170" s="671">
        <v>11.907999999999999</v>
      </c>
      <c r="G170" s="671">
        <v>51.244999999999997</v>
      </c>
      <c r="H170" s="671">
        <v>17.062000000000001</v>
      </c>
      <c r="I170" s="671">
        <v>74.415999999999968</v>
      </c>
      <c r="J170" s="671">
        <v>13.577</v>
      </c>
      <c r="K170" s="671">
        <v>1.3640000000000001</v>
      </c>
      <c r="L170" s="671">
        <v>7.6219999999999999</v>
      </c>
      <c r="M170" s="671">
        <v>2.4620000000000002</v>
      </c>
      <c r="N170" s="671">
        <v>6.5090000000000003</v>
      </c>
      <c r="O170" s="671">
        <v>78.494000000000071</v>
      </c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</row>
    <row r="171" spans="2:81" s="520" customFormat="1" ht="30" hidden="1" customHeight="1" x14ac:dyDescent="0.35">
      <c r="B171" s="107">
        <v>42675</v>
      </c>
      <c r="C171" s="521">
        <v>455.49999999999989</v>
      </c>
      <c r="D171" s="675">
        <v>160.839</v>
      </c>
      <c r="E171" s="675">
        <v>24.327999999999999</v>
      </c>
      <c r="F171" s="675">
        <v>10.627000000000001</v>
      </c>
      <c r="G171" s="675">
        <v>65.322000000000003</v>
      </c>
      <c r="H171" s="675">
        <v>15.573</v>
      </c>
      <c r="I171" s="675">
        <v>70.749999999999986</v>
      </c>
      <c r="J171" s="675">
        <v>16.457999999999998</v>
      </c>
      <c r="K171" s="675">
        <v>1.393</v>
      </c>
      <c r="L171" s="675">
        <v>5.7510000000000003</v>
      </c>
      <c r="M171" s="675">
        <v>4.5339999999999998</v>
      </c>
      <c r="N171" s="675">
        <v>7.8959999999999999</v>
      </c>
      <c r="O171" s="675">
        <v>72.029000000000011</v>
      </c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</row>
    <row r="172" spans="2:81" s="110" customFormat="1" ht="30" hidden="1" customHeight="1" x14ac:dyDescent="0.3">
      <c r="B172" s="108">
        <v>42705</v>
      </c>
      <c r="C172" s="495">
        <v>460.2</v>
      </c>
      <c r="D172" s="671">
        <v>175.053</v>
      </c>
      <c r="E172" s="671">
        <v>30.376999999999999</v>
      </c>
      <c r="F172" s="671">
        <v>9.923</v>
      </c>
      <c r="G172" s="671">
        <v>47.965000000000003</v>
      </c>
      <c r="H172" s="671">
        <v>15.313000000000001</v>
      </c>
      <c r="I172" s="671">
        <v>77.422000000000011</v>
      </c>
      <c r="J172" s="671">
        <v>13.491</v>
      </c>
      <c r="K172" s="671">
        <v>2.1589999999999998</v>
      </c>
      <c r="L172" s="671">
        <v>7.0430000000000001</v>
      </c>
      <c r="M172" s="671">
        <v>4.42</v>
      </c>
      <c r="N172" s="671">
        <v>4.2759999999999998</v>
      </c>
      <c r="O172" s="671">
        <v>72.757999999999967</v>
      </c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</row>
    <row r="173" spans="2:81" s="106" customFormat="1" ht="30" hidden="1" customHeight="1" x14ac:dyDescent="0.35">
      <c r="B173" s="105">
        <v>2017</v>
      </c>
      <c r="C173" s="494"/>
      <c r="D173" s="669"/>
      <c r="E173" s="669"/>
      <c r="F173" s="669"/>
      <c r="G173" s="669"/>
      <c r="H173" s="669"/>
      <c r="I173" s="669"/>
      <c r="J173" s="669"/>
      <c r="K173" s="669"/>
      <c r="L173" s="669"/>
      <c r="M173" s="669"/>
      <c r="N173" s="669"/>
      <c r="O173" s="669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</row>
    <row r="174" spans="2:81" s="520" customFormat="1" ht="30" hidden="1" customHeight="1" x14ac:dyDescent="0.35">
      <c r="B174" s="107">
        <v>42736</v>
      </c>
      <c r="C174" s="521">
        <v>587.1</v>
      </c>
      <c r="D174" s="675">
        <v>293.51299999999998</v>
      </c>
      <c r="E174" s="675">
        <v>19.021000000000001</v>
      </c>
      <c r="F174" s="675">
        <v>12.503</v>
      </c>
      <c r="G174" s="675">
        <v>50.606999999999999</v>
      </c>
      <c r="H174" s="675">
        <v>18.32</v>
      </c>
      <c r="I174" s="675">
        <v>107.899</v>
      </c>
      <c r="J174" s="675">
        <v>11.311</v>
      </c>
      <c r="K174" s="675">
        <v>2.129</v>
      </c>
      <c r="L174" s="675">
        <v>4.7519999999999998</v>
      </c>
      <c r="M174" s="675">
        <v>4.2910000000000004</v>
      </c>
      <c r="N174" s="675">
        <v>2.4510000000000001</v>
      </c>
      <c r="O174" s="675">
        <v>60.2</v>
      </c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</row>
    <row r="175" spans="2:81" s="17" customFormat="1" ht="30" hidden="1" customHeight="1" x14ac:dyDescent="0.35">
      <c r="B175" s="108">
        <v>42767</v>
      </c>
      <c r="C175" s="495">
        <v>443.59999999999997</v>
      </c>
      <c r="D175" s="671">
        <v>200.13300000000001</v>
      </c>
      <c r="E175" s="671">
        <v>12.738</v>
      </c>
      <c r="F175" s="671">
        <v>11.115</v>
      </c>
      <c r="G175" s="671">
        <v>53.972999999999999</v>
      </c>
      <c r="H175" s="671">
        <v>18.247</v>
      </c>
      <c r="I175" s="671">
        <v>71.227000000000004</v>
      </c>
      <c r="J175" s="671">
        <v>9.2390000000000008</v>
      </c>
      <c r="K175" s="671">
        <v>1.4019999999999999</v>
      </c>
      <c r="L175" s="671">
        <v>4.0990000000000002</v>
      </c>
      <c r="M175" s="671">
        <v>3.911</v>
      </c>
      <c r="N175" s="671">
        <v>2.3380000000000001</v>
      </c>
      <c r="O175" s="671">
        <v>55.17799999999999</v>
      </c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</row>
    <row r="176" spans="2:81" s="520" customFormat="1" ht="30" hidden="1" customHeight="1" x14ac:dyDescent="0.35">
      <c r="B176" s="107">
        <v>42795</v>
      </c>
      <c r="C176" s="521">
        <v>518.45100000000014</v>
      </c>
      <c r="D176" s="675">
        <v>221.39599999999999</v>
      </c>
      <c r="E176" s="675">
        <v>16.571999999999999</v>
      </c>
      <c r="F176" s="675">
        <v>10.103</v>
      </c>
      <c r="G176" s="675">
        <v>54.369</v>
      </c>
      <c r="H176" s="675">
        <v>15.28</v>
      </c>
      <c r="I176" s="675">
        <v>94.476000000000013</v>
      </c>
      <c r="J176" s="675">
        <v>16.234999999999999</v>
      </c>
      <c r="K176" s="675">
        <v>1.92</v>
      </c>
      <c r="L176" s="675">
        <v>6.5149999999999997</v>
      </c>
      <c r="M176" s="675">
        <v>9.1980000000000004</v>
      </c>
      <c r="N176" s="675">
        <v>4.242</v>
      </c>
      <c r="O176" s="675">
        <v>68.145000000000124</v>
      </c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</row>
    <row r="177" spans="2:81" s="17" customFormat="1" ht="30" hidden="1" customHeight="1" x14ac:dyDescent="0.35">
      <c r="B177" s="108">
        <v>42826</v>
      </c>
      <c r="C177" s="495">
        <v>690.29899999999998</v>
      </c>
      <c r="D177" s="671">
        <v>257.45299999999997</v>
      </c>
      <c r="E177" s="671">
        <v>32.192</v>
      </c>
      <c r="F177" s="671">
        <v>10.875</v>
      </c>
      <c r="G177" s="671">
        <v>103.111</v>
      </c>
      <c r="H177" s="671">
        <v>15.444000000000001</v>
      </c>
      <c r="I177" s="671">
        <v>124.378</v>
      </c>
      <c r="J177" s="671">
        <v>18.408999999999999</v>
      </c>
      <c r="K177" s="671">
        <v>1.915</v>
      </c>
      <c r="L177" s="671">
        <v>11.398</v>
      </c>
      <c r="M177" s="671">
        <v>3.9319999999999999</v>
      </c>
      <c r="N177" s="671">
        <v>9.3879999999999999</v>
      </c>
      <c r="O177" s="671">
        <v>101.804</v>
      </c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</row>
    <row r="178" spans="2:81" s="520" customFormat="1" ht="30" hidden="1" customHeight="1" x14ac:dyDescent="0.35">
      <c r="B178" s="107">
        <v>42856</v>
      </c>
      <c r="C178" s="521">
        <v>551.30700000000002</v>
      </c>
      <c r="D178" s="675">
        <v>206.72399999999999</v>
      </c>
      <c r="E178" s="675">
        <v>41.351999999999997</v>
      </c>
      <c r="F178" s="675">
        <v>11.029</v>
      </c>
      <c r="G178" s="675">
        <v>60.6</v>
      </c>
      <c r="H178" s="675">
        <v>15.002000000000001</v>
      </c>
      <c r="I178" s="675">
        <v>90.817000000000021</v>
      </c>
      <c r="J178" s="675">
        <v>18.395</v>
      </c>
      <c r="K178" s="675">
        <v>2.552</v>
      </c>
      <c r="L178" s="675">
        <v>5.9219999999999997</v>
      </c>
      <c r="M178" s="675">
        <v>4.0540000000000003</v>
      </c>
      <c r="N178" s="675">
        <v>4.1210000000000004</v>
      </c>
      <c r="O178" s="675">
        <v>90.739000000000033</v>
      </c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</row>
    <row r="179" spans="2:81" s="17" customFormat="1" ht="30" hidden="1" customHeight="1" x14ac:dyDescent="0.35">
      <c r="B179" s="108">
        <v>42887</v>
      </c>
      <c r="C179" s="495">
        <v>476.851</v>
      </c>
      <c r="D179" s="671">
        <v>205.39699999999999</v>
      </c>
      <c r="E179" s="671">
        <v>35.409999999999997</v>
      </c>
      <c r="F179" s="671">
        <v>10.218</v>
      </c>
      <c r="G179" s="671">
        <v>41.298000000000002</v>
      </c>
      <c r="H179" s="671">
        <v>16.597999999999999</v>
      </c>
      <c r="I179" s="671">
        <v>86.976000000000013</v>
      </c>
      <c r="J179" s="671">
        <v>14.023</v>
      </c>
      <c r="K179" s="671">
        <v>1.496</v>
      </c>
      <c r="L179" s="671">
        <v>3.7930000000000001</v>
      </c>
      <c r="M179" s="671">
        <v>3.1539999999999999</v>
      </c>
      <c r="N179" s="671">
        <v>2.883</v>
      </c>
      <c r="O179" s="671">
        <v>55.604999999999997</v>
      </c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</row>
    <row r="180" spans="2:81" s="520" customFormat="1" ht="30" hidden="1" customHeight="1" x14ac:dyDescent="0.35">
      <c r="B180" s="107">
        <v>42917</v>
      </c>
      <c r="C180" s="521">
        <v>638.9</v>
      </c>
      <c r="D180" s="675">
        <v>284.20600000000002</v>
      </c>
      <c r="E180" s="675">
        <v>18.335999999999999</v>
      </c>
      <c r="F180" s="675">
        <v>12.891</v>
      </c>
      <c r="G180" s="675">
        <v>103.01600000000001</v>
      </c>
      <c r="H180" s="675">
        <v>17.704000000000001</v>
      </c>
      <c r="I180" s="675">
        <v>111.35299999999999</v>
      </c>
      <c r="J180" s="675">
        <v>18.922999999999998</v>
      </c>
      <c r="K180" s="675">
        <v>1.54</v>
      </c>
      <c r="L180" s="675">
        <v>4.2720000000000002</v>
      </c>
      <c r="M180" s="675">
        <v>2.4910000000000001</v>
      </c>
      <c r="N180" s="675">
        <v>2.9950000000000001</v>
      </c>
      <c r="O180" s="675">
        <v>61.172999999999895</v>
      </c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</row>
    <row r="181" spans="2:81" s="17" customFormat="1" ht="30" hidden="1" customHeight="1" x14ac:dyDescent="0.35">
      <c r="B181" s="108">
        <v>42948</v>
      </c>
      <c r="C181" s="495">
        <v>822.8</v>
      </c>
      <c r="D181" s="671">
        <v>357.02699999999999</v>
      </c>
      <c r="E181" s="671">
        <v>44.088999999999999</v>
      </c>
      <c r="F181" s="671">
        <v>19.542000000000002</v>
      </c>
      <c r="G181" s="671">
        <v>116.426</v>
      </c>
      <c r="H181" s="671">
        <v>25.405999999999999</v>
      </c>
      <c r="I181" s="671">
        <v>144.83700000000002</v>
      </c>
      <c r="J181" s="671">
        <v>19.501999999999999</v>
      </c>
      <c r="K181" s="671">
        <v>2.9340000000000002</v>
      </c>
      <c r="L181" s="671">
        <v>5.3159999999999998</v>
      </c>
      <c r="M181" s="671">
        <v>1.4279999999999999</v>
      </c>
      <c r="N181" s="671">
        <v>4.6100000000000003</v>
      </c>
      <c r="O181" s="671">
        <v>81.682999999999936</v>
      </c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</row>
    <row r="182" spans="2:81" s="520" customFormat="1" ht="30" hidden="1" customHeight="1" x14ac:dyDescent="0.35">
      <c r="B182" s="107">
        <v>42979</v>
      </c>
      <c r="C182" s="521">
        <v>727.4</v>
      </c>
      <c r="D182" s="675">
        <v>345.52100000000002</v>
      </c>
      <c r="E182" s="675">
        <v>34.33</v>
      </c>
      <c r="F182" s="675">
        <v>16.167999999999999</v>
      </c>
      <c r="G182" s="675">
        <v>91.146000000000001</v>
      </c>
      <c r="H182" s="675">
        <v>20.649000000000001</v>
      </c>
      <c r="I182" s="675">
        <v>108.20699999999998</v>
      </c>
      <c r="J182" s="675">
        <v>13.444000000000001</v>
      </c>
      <c r="K182" s="675">
        <v>1.421</v>
      </c>
      <c r="L182" s="675">
        <v>5.3920000000000003</v>
      </c>
      <c r="M182" s="675">
        <v>3.6829999999999998</v>
      </c>
      <c r="N182" s="675">
        <v>4.0609999999999999</v>
      </c>
      <c r="O182" s="675">
        <v>83.377999999999957</v>
      </c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</row>
    <row r="183" spans="2:81" s="17" customFormat="1" ht="30" hidden="1" customHeight="1" x14ac:dyDescent="0.35">
      <c r="B183" s="108">
        <v>43009</v>
      </c>
      <c r="C183" s="495">
        <v>507.1</v>
      </c>
      <c r="D183" s="671">
        <v>186.26300000000001</v>
      </c>
      <c r="E183" s="671">
        <v>21.657</v>
      </c>
      <c r="F183" s="671">
        <v>10.69</v>
      </c>
      <c r="G183" s="671">
        <v>54.276000000000003</v>
      </c>
      <c r="H183" s="671">
        <v>15.364000000000001</v>
      </c>
      <c r="I183" s="671">
        <v>82.112999999999985</v>
      </c>
      <c r="J183" s="671">
        <v>18.096</v>
      </c>
      <c r="K183" s="671">
        <v>1.464</v>
      </c>
      <c r="L183" s="671">
        <v>7.9930000000000003</v>
      </c>
      <c r="M183" s="671">
        <v>3.0720000000000001</v>
      </c>
      <c r="N183" s="671">
        <v>8.3840000000000003</v>
      </c>
      <c r="O183" s="671">
        <v>97.728000000000023</v>
      </c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</row>
    <row r="184" spans="2:81" s="520" customFormat="1" ht="30" hidden="1" customHeight="1" x14ac:dyDescent="0.35">
      <c r="B184" s="107">
        <v>43040</v>
      </c>
      <c r="C184" s="521">
        <v>489.10000000000014</v>
      </c>
      <c r="D184" s="675">
        <v>171.19499999999999</v>
      </c>
      <c r="E184" s="675">
        <v>24.347000000000001</v>
      </c>
      <c r="F184" s="675">
        <v>9.0289999999999999</v>
      </c>
      <c r="G184" s="675">
        <v>52.576999999999998</v>
      </c>
      <c r="H184" s="675">
        <v>15.872</v>
      </c>
      <c r="I184" s="675">
        <v>79.674999999999983</v>
      </c>
      <c r="J184" s="675">
        <v>19.667000000000002</v>
      </c>
      <c r="K184" s="675">
        <v>1.992</v>
      </c>
      <c r="L184" s="675">
        <v>7.0350000000000001</v>
      </c>
      <c r="M184" s="675">
        <v>4.7770000000000001</v>
      </c>
      <c r="N184" s="675">
        <v>9.3279999999999994</v>
      </c>
      <c r="O184" s="675">
        <v>93.606000000000051</v>
      </c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</row>
    <row r="185" spans="2:81" s="110" customFormat="1" ht="30" hidden="1" customHeight="1" x14ac:dyDescent="0.3">
      <c r="B185" s="108">
        <v>43070</v>
      </c>
      <c r="C185" s="495">
        <v>476.6</v>
      </c>
      <c r="D185" s="671">
        <v>173.30500000000001</v>
      </c>
      <c r="E185" s="671">
        <v>24.486000000000001</v>
      </c>
      <c r="F185" s="671">
        <v>9.5120000000000005</v>
      </c>
      <c r="G185" s="671">
        <v>53.883000000000003</v>
      </c>
      <c r="H185" s="671">
        <v>15.587</v>
      </c>
      <c r="I185" s="671">
        <v>82.731999999999985</v>
      </c>
      <c r="J185" s="671">
        <v>13.826000000000001</v>
      </c>
      <c r="K185" s="671">
        <v>1.994</v>
      </c>
      <c r="L185" s="671">
        <v>5.4589999999999996</v>
      </c>
      <c r="M185" s="671">
        <v>5.508</v>
      </c>
      <c r="N185" s="671">
        <v>4.1230000000000002</v>
      </c>
      <c r="O185" s="671">
        <v>86.185000000000031</v>
      </c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</row>
    <row r="186" spans="2:81" s="106" customFormat="1" ht="30" hidden="1" customHeight="1" x14ac:dyDescent="0.35">
      <c r="B186" s="105">
        <v>2018</v>
      </c>
      <c r="C186" s="494"/>
      <c r="D186" s="669"/>
      <c r="E186" s="669"/>
      <c r="F186" s="669"/>
      <c r="G186" s="669"/>
      <c r="H186" s="669"/>
      <c r="I186" s="669"/>
      <c r="J186" s="669"/>
      <c r="K186" s="669"/>
      <c r="L186" s="669"/>
      <c r="M186" s="669"/>
      <c r="N186" s="669"/>
      <c r="O186" s="669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</row>
    <row r="187" spans="2:81" s="520" customFormat="1" ht="30" hidden="1" customHeight="1" x14ac:dyDescent="0.35">
      <c r="B187" s="107">
        <v>43101</v>
      </c>
      <c r="C187" s="521">
        <v>617.79999999999995</v>
      </c>
      <c r="D187" s="675">
        <v>269.21899999999999</v>
      </c>
      <c r="E187" s="675">
        <v>19.225999999999999</v>
      </c>
      <c r="F187" s="675">
        <v>13.159000000000001</v>
      </c>
      <c r="G187" s="675">
        <v>72.471999999999994</v>
      </c>
      <c r="H187" s="675">
        <v>20.489000000000001</v>
      </c>
      <c r="I187" s="675">
        <v>123.95400000000001</v>
      </c>
      <c r="J187" s="675">
        <v>12.837</v>
      </c>
      <c r="K187" s="675">
        <v>1.913</v>
      </c>
      <c r="L187" s="675">
        <v>3.5870000000000002</v>
      </c>
      <c r="M187" s="675">
        <v>4.3490000000000002</v>
      </c>
      <c r="N187" s="675">
        <v>4.5289999999999999</v>
      </c>
      <c r="O187" s="675">
        <v>72.065999999999974</v>
      </c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</row>
    <row r="188" spans="2:81" s="17" customFormat="1" ht="30" hidden="1" customHeight="1" x14ac:dyDescent="0.35">
      <c r="B188" s="108">
        <v>43132</v>
      </c>
      <c r="C188" s="495">
        <v>438.29999999999995</v>
      </c>
      <c r="D188" s="671">
        <v>166.59100000000001</v>
      </c>
      <c r="E188" s="671">
        <v>14.672000000000001</v>
      </c>
      <c r="F188" s="671">
        <v>10.65</v>
      </c>
      <c r="G188" s="671">
        <v>53.02</v>
      </c>
      <c r="H188" s="671">
        <v>21.538</v>
      </c>
      <c r="I188" s="671">
        <v>78.319999999999979</v>
      </c>
      <c r="J188" s="671">
        <v>11.409000000000001</v>
      </c>
      <c r="K188" s="671">
        <v>1.7030000000000001</v>
      </c>
      <c r="L188" s="671">
        <v>4.33</v>
      </c>
      <c r="M188" s="671">
        <v>3.6040000000000001</v>
      </c>
      <c r="N188" s="671">
        <v>3.2610000000000001</v>
      </c>
      <c r="O188" s="671">
        <v>69.20199999999997</v>
      </c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</row>
    <row r="189" spans="2:81" s="520" customFormat="1" ht="30" hidden="1" customHeight="1" x14ac:dyDescent="0.35">
      <c r="B189" s="107">
        <v>43160</v>
      </c>
      <c r="C189" s="521">
        <v>620.16499999999996</v>
      </c>
      <c r="D189" s="675">
        <v>205.80099999999999</v>
      </c>
      <c r="E189" s="675">
        <v>19.530999999999999</v>
      </c>
      <c r="F189" s="675">
        <v>11.555</v>
      </c>
      <c r="G189" s="675">
        <v>113.687</v>
      </c>
      <c r="H189" s="675">
        <v>17.913</v>
      </c>
      <c r="I189" s="675">
        <v>108.81399999999996</v>
      </c>
      <c r="J189" s="675">
        <v>21.367999999999999</v>
      </c>
      <c r="K189" s="675">
        <v>2.8690000000000002</v>
      </c>
      <c r="L189" s="675">
        <v>6.492</v>
      </c>
      <c r="M189" s="675">
        <v>7.2869999999999999</v>
      </c>
      <c r="N189" s="675">
        <v>11.284000000000001</v>
      </c>
      <c r="O189" s="675">
        <v>93.563999999999908</v>
      </c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</row>
    <row r="190" spans="2:81" s="17" customFormat="1" ht="30" hidden="1" customHeight="1" x14ac:dyDescent="0.35">
      <c r="B190" s="108">
        <v>43191</v>
      </c>
      <c r="C190" s="495">
        <v>666.8</v>
      </c>
      <c r="D190" s="671">
        <v>229.517</v>
      </c>
      <c r="E190" s="671">
        <v>24.765999999999998</v>
      </c>
      <c r="F190" s="671">
        <v>11.856999999999999</v>
      </c>
      <c r="G190" s="671">
        <v>78.965000000000003</v>
      </c>
      <c r="H190" s="671">
        <v>17.602</v>
      </c>
      <c r="I190" s="671">
        <v>121.41</v>
      </c>
      <c r="J190" s="671">
        <v>21.986999999999998</v>
      </c>
      <c r="K190" s="671">
        <v>3.1240000000000001</v>
      </c>
      <c r="L190" s="671">
        <v>13.375999999999999</v>
      </c>
      <c r="M190" s="671">
        <v>5.0250000000000004</v>
      </c>
      <c r="N190" s="671">
        <v>11.519</v>
      </c>
      <c r="O190" s="671">
        <v>127.65199999999996</v>
      </c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</row>
    <row r="191" spans="2:81" s="520" customFormat="1" ht="30" hidden="1" customHeight="1" x14ac:dyDescent="0.35">
      <c r="B191" s="107">
        <v>43221</v>
      </c>
      <c r="C191" s="521">
        <v>526.1</v>
      </c>
      <c r="D191" s="675">
        <v>175.52699999999999</v>
      </c>
      <c r="E191" s="675">
        <v>35.07</v>
      </c>
      <c r="F191" s="675">
        <v>10.651</v>
      </c>
      <c r="G191" s="675">
        <v>54.177</v>
      </c>
      <c r="H191" s="675">
        <v>16.411999999999999</v>
      </c>
      <c r="I191" s="675">
        <v>89.09</v>
      </c>
      <c r="J191" s="675">
        <v>19.416</v>
      </c>
      <c r="K191" s="675">
        <v>2.37</v>
      </c>
      <c r="L191" s="675">
        <v>7.31</v>
      </c>
      <c r="M191" s="675">
        <v>3.6070000000000002</v>
      </c>
      <c r="N191" s="675">
        <v>6.1790000000000003</v>
      </c>
      <c r="O191" s="675">
        <v>106.29100000000003</v>
      </c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</row>
    <row r="192" spans="2:81" s="17" customFormat="1" ht="30" hidden="1" customHeight="1" x14ac:dyDescent="0.35">
      <c r="B192" s="108">
        <v>43252</v>
      </c>
      <c r="C192" s="495">
        <v>553.6</v>
      </c>
      <c r="D192" s="671">
        <v>238.47399999999999</v>
      </c>
      <c r="E192" s="671">
        <v>23.853999999999999</v>
      </c>
      <c r="F192" s="671">
        <v>11.715999999999999</v>
      </c>
      <c r="G192" s="671">
        <v>63.030999999999999</v>
      </c>
      <c r="H192" s="671">
        <v>22.094999999999999</v>
      </c>
      <c r="I192" s="671">
        <v>96.703999999999979</v>
      </c>
      <c r="J192" s="671">
        <v>17.902999999999999</v>
      </c>
      <c r="K192" s="671">
        <v>1.706</v>
      </c>
      <c r="L192" s="671">
        <v>4.9779999999999998</v>
      </c>
      <c r="M192" s="671">
        <v>2.9039999999999999</v>
      </c>
      <c r="N192" s="671">
        <v>3.4849999999999999</v>
      </c>
      <c r="O192" s="671">
        <v>66.750000000000071</v>
      </c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</row>
    <row r="193" spans="2:81" s="520" customFormat="1" ht="30" hidden="1" customHeight="1" x14ac:dyDescent="0.35">
      <c r="B193" s="107">
        <v>43282</v>
      </c>
      <c r="C193" s="521">
        <v>717.7</v>
      </c>
      <c r="D193" s="675">
        <v>297.34500000000003</v>
      </c>
      <c r="E193" s="675">
        <v>21.234000000000002</v>
      </c>
      <c r="F193" s="675">
        <v>14.599</v>
      </c>
      <c r="G193" s="675">
        <v>126.3</v>
      </c>
      <c r="H193" s="675">
        <v>21.878</v>
      </c>
      <c r="I193" s="675">
        <v>126.68899999999999</v>
      </c>
      <c r="J193" s="675">
        <v>21.434000000000001</v>
      </c>
      <c r="K193" s="675">
        <v>2.0470000000000002</v>
      </c>
      <c r="L193" s="675">
        <v>4.7249999999999996</v>
      </c>
      <c r="M193" s="675">
        <v>1.006</v>
      </c>
      <c r="N193" s="675">
        <v>3.4649999999999999</v>
      </c>
      <c r="O193" s="675">
        <v>76.978000000000065</v>
      </c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</row>
    <row r="194" spans="2:81" s="17" customFormat="1" ht="30" hidden="1" customHeight="1" x14ac:dyDescent="0.35">
      <c r="B194" s="108">
        <v>43313</v>
      </c>
      <c r="C194" s="495">
        <v>968.10000000000014</v>
      </c>
      <c r="D194" s="671">
        <v>443.80799999999999</v>
      </c>
      <c r="E194" s="671">
        <v>52.398000000000003</v>
      </c>
      <c r="F194" s="671">
        <v>19.914999999999999</v>
      </c>
      <c r="G194" s="671">
        <v>125.581</v>
      </c>
      <c r="H194" s="671">
        <v>29.63</v>
      </c>
      <c r="I194" s="671">
        <v>165.67599999999999</v>
      </c>
      <c r="J194" s="671">
        <v>20.616</v>
      </c>
      <c r="K194" s="671">
        <v>2.5489999999999999</v>
      </c>
      <c r="L194" s="671">
        <v>5.8730000000000002</v>
      </c>
      <c r="M194" s="671">
        <v>1.4690000000000001</v>
      </c>
      <c r="N194" s="671">
        <v>4.88</v>
      </c>
      <c r="O194" s="671">
        <v>95.704999999999984</v>
      </c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</row>
    <row r="195" spans="2:81" s="520" customFormat="1" ht="30" hidden="1" customHeight="1" x14ac:dyDescent="0.35">
      <c r="B195" s="107">
        <v>43344</v>
      </c>
      <c r="C195" s="521">
        <v>620.73000000000013</v>
      </c>
      <c r="D195" s="675">
        <v>277.39100000000002</v>
      </c>
      <c r="E195" s="675">
        <v>20.978000000000002</v>
      </c>
      <c r="F195" s="675">
        <v>15.164999999999999</v>
      </c>
      <c r="G195" s="675">
        <v>70.8</v>
      </c>
      <c r="H195" s="675">
        <v>24.26</v>
      </c>
      <c r="I195" s="675">
        <v>94.837999999999994</v>
      </c>
      <c r="J195" s="675">
        <v>13.981</v>
      </c>
      <c r="K195" s="675">
        <v>1.538</v>
      </c>
      <c r="L195" s="675">
        <v>7.2409999999999997</v>
      </c>
      <c r="M195" s="675">
        <v>2.484</v>
      </c>
      <c r="N195" s="675">
        <v>4.5890000000000004</v>
      </c>
      <c r="O195" s="675">
        <v>87.464999999999989</v>
      </c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</row>
    <row r="196" spans="2:81" s="17" customFormat="1" ht="30" hidden="1" customHeight="1" x14ac:dyDescent="0.35">
      <c r="B196" s="108">
        <v>43374</v>
      </c>
      <c r="C196" s="495">
        <v>567.5</v>
      </c>
      <c r="D196" s="671">
        <v>206.64400000000001</v>
      </c>
      <c r="E196" s="671">
        <v>20.972999999999999</v>
      </c>
      <c r="F196" s="671">
        <v>15.252000000000001</v>
      </c>
      <c r="G196" s="671">
        <v>58.576000000000001</v>
      </c>
      <c r="H196" s="671">
        <v>18.503</v>
      </c>
      <c r="I196" s="671">
        <v>83.096000000000004</v>
      </c>
      <c r="J196" s="671">
        <v>23.785</v>
      </c>
      <c r="K196" s="671">
        <v>1.653</v>
      </c>
      <c r="L196" s="671">
        <v>9.4179999999999993</v>
      </c>
      <c r="M196" s="671">
        <v>4.0190000000000001</v>
      </c>
      <c r="N196" s="671">
        <v>11.851000000000001</v>
      </c>
      <c r="O196" s="671">
        <v>113.72999999999996</v>
      </c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</row>
    <row r="197" spans="2:81" s="520" customFormat="1" ht="30" hidden="1" customHeight="1" x14ac:dyDescent="0.35">
      <c r="B197" s="107">
        <v>43405</v>
      </c>
      <c r="C197" s="521">
        <v>586.29999999999995</v>
      </c>
      <c r="D197" s="675">
        <v>203.328</v>
      </c>
      <c r="E197" s="675">
        <v>24.704000000000001</v>
      </c>
      <c r="F197" s="675">
        <v>26.513000000000002</v>
      </c>
      <c r="G197" s="675">
        <v>49.448</v>
      </c>
      <c r="H197" s="675">
        <v>18.224</v>
      </c>
      <c r="I197" s="675">
        <v>77.710999999999984</v>
      </c>
      <c r="J197" s="675">
        <v>22.923999999999999</v>
      </c>
      <c r="K197" s="675">
        <v>1.6850000000000001</v>
      </c>
      <c r="L197" s="675">
        <v>11.412000000000001</v>
      </c>
      <c r="M197" s="675">
        <v>6.085</v>
      </c>
      <c r="N197" s="675">
        <v>15.933999999999999</v>
      </c>
      <c r="O197" s="675">
        <v>128.33200000000002</v>
      </c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</row>
    <row r="198" spans="2:81" s="110" customFormat="1" ht="30" hidden="1" customHeight="1" x14ac:dyDescent="0.3">
      <c r="B198" s="108">
        <v>43435</v>
      </c>
      <c r="C198" s="495">
        <v>558.00000000000011</v>
      </c>
      <c r="D198" s="671">
        <v>212.62799999999999</v>
      </c>
      <c r="E198" s="671">
        <v>24.382000000000001</v>
      </c>
      <c r="F198" s="671">
        <v>29.9</v>
      </c>
      <c r="G198" s="671">
        <v>55.585999999999999</v>
      </c>
      <c r="H198" s="671">
        <v>17.931999999999999</v>
      </c>
      <c r="I198" s="671">
        <v>79.200000000000017</v>
      </c>
      <c r="J198" s="671">
        <v>17.062000000000001</v>
      </c>
      <c r="K198" s="671">
        <v>1.8220000000000001</v>
      </c>
      <c r="L198" s="671">
        <v>6.1589999999999998</v>
      </c>
      <c r="M198" s="671">
        <v>4.0190000000000001</v>
      </c>
      <c r="N198" s="671">
        <v>5.1769999999999996</v>
      </c>
      <c r="O198" s="671">
        <v>104.13300000000001</v>
      </c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</row>
    <row r="199" spans="2:81" s="106" customFormat="1" ht="30" hidden="1" customHeight="1" x14ac:dyDescent="0.35">
      <c r="B199" s="105">
        <v>2019</v>
      </c>
      <c r="C199" s="494"/>
      <c r="D199" s="669"/>
      <c r="E199" s="669"/>
      <c r="F199" s="669"/>
      <c r="G199" s="669"/>
      <c r="H199" s="669"/>
      <c r="I199" s="669"/>
      <c r="J199" s="669"/>
      <c r="K199" s="669"/>
      <c r="L199" s="669"/>
      <c r="M199" s="669"/>
      <c r="N199" s="669"/>
      <c r="O199" s="66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</row>
    <row r="200" spans="2:81" s="520" customFormat="1" ht="30" hidden="1" customHeight="1" x14ac:dyDescent="0.35">
      <c r="B200" s="107">
        <v>43466</v>
      </c>
      <c r="C200" s="521">
        <v>709.64299999999992</v>
      </c>
      <c r="D200" s="675">
        <v>325.70999999999998</v>
      </c>
      <c r="E200" s="675">
        <v>18.329999999999998</v>
      </c>
      <c r="F200" s="675">
        <v>34.795999999999999</v>
      </c>
      <c r="G200" s="675">
        <v>66.966999999999999</v>
      </c>
      <c r="H200" s="675">
        <v>20.491</v>
      </c>
      <c r="I200" s="675">
        <v>116.11400000000002</v>
      </c>
      <c r="J200" s="675">
        <v>15.587999999999999</v>
      </c>
      <c r="K200" s="675">
        <v>2.032</v>
      </c>
      <c r="L200" s="675">
        <v>5.01</v>
      </c>
      <c r="M200" s="675">
        <v>4.3659999999999997</v>
      </c>
      <c r="N200" s="675">
        <v>4.8</v>
      </c>
      <c r="O200" s="675">
        <v>95.439000000000092</v>
      </c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</row>
    <row r="201" spans="2:81" s="17" customFormat="1" ht="30" hidden="1" customHeight="1" x14ac:dyDescent="0.35">
      <c r="B201" s="108">
        <v>43497</v>
      </c>
      <c r="C201" s="495">
        <v>516.54700000000014</v>
      </c>
      <c r="D201" s="671">
        <v>201.98500000000001</v>
      </c>
      <c r="E201" s="671">
        <v>13.143000000000001</v>
      </c>
      <c r="F201" s="671">
        <v>28.167999999999999</v>
      </c>
      <c r="G201" s="671">
        <v>45.203000000000003</v>
      </c>
      <c r="H201" s="671">
        <v>28.321999999999999</v>
      </c>
      <c r="I201" s="671">
        <v>73.114999999999981</v>
      </c>
      <c r="J201" s="671">
        <v>15.385999999999999</v>
      </c>
      <c r="K201" s="671">
        <v>1.7669999999999999</v>
      </c>
      <c r="L201" s="671">
        <v>6.343</v>
      </c>
      <c r="M201" s="671">
        <v>4.7779999999999996</v>
      </c>
      <c r="N201" s="671">
        <v>4.5810000000000004</v>
      </c>
      <c r="O201" s="671">
        <v>93.755999999999986</v>
      </c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</row>
    <row r="202" spans="2:81" s="520" customFormat="1" ht="30" hidden="1" customHeight="1" x14ac:dyDescent="0.35">
      <c r="B202" s="107">
        <v>43525</v>
      </c>
      <c r="C202" s="521">
        <v>631.53200000000015</v>
      </c>
      <c r="D202" s="675">
        <v>224.655</v>
      </c>
      <c r="E202" s="675">
        <v>17.707000000000001</v>
      </c>
      <c r="F202" s="675">
        <v>29.375</v>
      </c>
      <c r="G202" s="675">
        <v>65.206000000000003</v>
      </c>
      <c r="H202" s="675">
        <v>19.009</v>
      </c>
      <c r="I202" s="675">
        <v>95.391999999999996</v>
      </c>
      <c r="J202" s="675">
        <v>24.565999999999999</v>
      </c>
      <c r="K202" s="675">
        <v>2.1219999999999999</v>
      </c>
      <c r="L202" s="675">
        <v>8.3140000000000001</v>
      </c>
      <c r="M202" s="675">
        <v>7.0590000000000002</v>
      </c>
      <c r="N202" s="675">
        <v>11.52</v>
      </c>
      <c r="O202" s="675">
        <v>126.60700000000011</v>
      </c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</row>
    <row r="203" spans="2:81" s="17" customFormat="1" ht="30" hidden="1" customHeight="1" x14ac:dyDescent="0.35">
      <c r="B203" s="108">
        <v>43556</v>
      </c>
      <c r="C203" s="495">
        <v>751.51099999999997</v>
      </c>
      <c r="D203" s="671">
        <v>262.30799999999999</v>
      </c>
      <c r="E203" s="671">
        <v>26.114999999999998</v>
      </c>
      <c r="F203" s="671">
        <v>31.99</v>
      </c>
      <c r="G203" s="671">
        <v>71.147000000000006</v>
      </c>
      <c r="H203" s="671">
        <v>20.553999999999998</v>
      </c>
      <c r="I203" s="671">
        <v>127.42999999999998</v>
      </c>
      <c r="J203" s="671">
        <v>24.949000000000002</v>
      </c>
      <c r="K203" s="671">
        <v>3.1589999999999998</v>
      </c>
      <c r="L203" s="671">
        <v>15.84</v>
      </c>
      <c r="M203" s="671">
        <v>3.262</v>
      </c>
      <c r="N203" s="671">
        <v>17.148</v>
      </c>
      <c r="O203" s="671">
        <v>147.60900000000001</v>
      </c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</row>
    <row r="204" spans="2:81" s="520" customFormat="1" ht="30" hidden="1" customHeight="1" x14ac:dyDescent="0.35">
      <c r="B204" s="107">
        <v>43586</v>
      </c>
      <c r="C204" s="521">
        <v>571.29899999999998</v>
      </c>
      <c r="D204" s="675">
        <v>201.626</v>
      </c>
      <c r="E204" s="675">
        <v>28.317</v>
      </c>
      <c r="F204" s="675">
        <v>34.904000000000003</v>
      </c>
      <c r="G204" s="675">
        <v>47.24</v>
      </c>
      <c r="H204" s="675">
        <v>27.43</v>
      </c>
      <c r="I204" s="675">
        <v>78.665999999999968</v>
      </c>
      <c r="J204" s="675">
        <v>19.815999999999999</v>
      </c>
      <c r="K204" s="675">
        <v>2.1920000000000002</v>
      </c>
      <c r="L204" s="675">
        <v>6.77</v>
      </c>
      <c r="M204" s="675">
        <v>3.0339999999999998</v>
      </c>
      <c r="N204" s="675">
        <v>5.9960000000000004</v>
      </c>
      <c r="O204" s="675">
        <v>115.30800000000001</v>
      </c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</row>
    <row r="205" spans="2:81" s="17" customFormat="1" ht="30" hidden="1" customHeight="1" x14ac:dyDescent="0.35">
      <c r="B205" s="108">
        <v>43617</v>
      </c>
      <c r="C205" s="495">
        <v>736.71799999999985</v>
      </c>
      <c r="D205" s="671">
        <v>304.47399999999999</v>
      </c>
      <c r="E205" s="671">
        <v>19.690999999999999</v>
      </c>
      <c r="F205" s="671">
        <v>45.503999999999998</v>
      </c>
      <c r="G205" s="671">
        <v>95.305000000000007</v>
      </c>
      <c r="H205" s="671">
        <v>32.554000000000002</v>
      </c>
      <c r="I205" s="671">
        <v>109.43400000000003</v>
      </c>
      <c r="J205" s="671">
        <v>22.459</v>
      </c>
      <c r="K205" s="671">
        <v>1.8320000000000001</v>
      </c>
      <c r="L205" s="671">
        <v>6.1020000000000003</v>
      </c>
      <c r="M205" s="671">
        <v>2.9359999999999999</v>
      </c>
      <c r="N205" s="671">
        <v>4.7709999999999999</v>
      </c>
      <c r="O205" s="671">
        <v>91.655999999999935</v>
      </c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</row>
    <row r="206" spans="2:81" s="520" customFormat="1" ht="30" hidden="1" customHeight="1" x14ac:dyDescent="0.35">
      <c r="B206" s="107">
        <v>43647</v>
      </c>
      <c r="C206" s="521">
        <v>855.98799999999983</v>
      </c>
      <c r="D206" s="675">
        <v>346.78399999999999</v>
      </c>
      <c r="E206" s="675">
        <v>29.957000000000001</v>
      </c>
      <c r="F206" s="675">
        <v>56.061999999999998</v>
      </c>
      <c r="G206" s="675">
        <v>132.375</v>
      </c>
      <c r="H206" s="675">
        <v>23.518000000000001</v>
      </c>
      <c r="I206" s="675">
        <v>145.58500000000004</v>
      </c>
      <c r="J206" s="675">
        <v>23.757000000000001</v>
      </c>
      <c r="K206" s="675">
        <v>2.5259999999999998</v>
      </c>
      <c r="L206" s="675">
        <v>5.5119999999999996</v>
      </c>
      <c r="M206" s="675">
        <v>1.179</v>
      </c>
      <c r="N206" s="675">
        <v>4.0250000000000004</v>
      </c>
      <c r="O206" s="675">
        <v>84.707999999999984</v>
      </c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</row>
    <row r="207" spans="2:81" s="17" customFormat="1" ht="30" hidden="1" customHeight="1" x14ac:dyDescent="0.35">
      <c r="B207" s="108">
        <v>43678</v>
      </c>
      <c r="C207" s="495">
        <v>1127.7400000000002</v>
      </c>
      <c r="D207" s="671">
        <v>518.92499999999995</v>
      </c>
      <c r="E207" s="671">
        <v>45.868000000000002</v>
      </c>
      <c r="F207" s="671">
        <v>68.543999999999997</v>
      </c>
      <c r="G207" s="671">
        <v>131.78700000000001</v>
      </c>
      <c r="H207" s="671">
        <v>30.777999999999999</v>
      </c>
      <c r="I207" s="671">
        <v>176.16500000000002</v>
      </c>
      <c r="J207" s="671">
        <v>22.145</v>
      </c>
      <c r="K207" s="671">
        <v>2.5939999999999999</v>
      </c>
      <c r="L207" s="671">
        <v>6.6180000000000003</v>
      </c>
      <c r="M207" s="671">
        <v>1.6140000000000001</v>
      </c>
      <c r="N207" s="671">
        <v>5.8630000000000004</v>
      </c>
      <c r="O207" s="671">
        <v>116.83899999999994</v>
      </c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</row>
    <row r="208" spans="2:81" s="520" customFormat="1" ht="30" hidden="1" customHeight="1" x14ac:dyDescent="0.35">
      <c r="B208" s="107">
        <v>43709</v>
      </c>
      <c r="C208" s="521">
        <v>697.50699999999983</v>
      </c>
      <c r="D208" s="675">
        <v>283.95</v>
      </c>
      <c r="E208" s="675">
        <v>18.616</v>
      </c>
      <c r="F208" s="675">
        <v>48.780999999999999</v>
      </c>
      <c r="G208" s="675">
        <v>72.650999999999996</v>
      </c>
      <c r="H208" s="675">
        <v>26.18</v>
      </c>
      <c r="I208" s="675">
        <v>101.31299999999997</v>
      </c>
      <c r="J208" s="675">
        <v>20.271000000000001</v>
      </c>
      <c r="K208" s="675">
        <v>1.802</v>
      </c>
      <c r="L208" s="675">
        <v>7.335</v>
      </c>
      <c r="M208" s="675">
        <v>3.3959999999999999</v>
      </c>
      <c r="N208" s="675">
        <v>6.28</v>
      </c>
      <c r="O208" s="675">
        <v>106.93199999999996</v>
      </c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</row>
    <row r="209" spans="2:81" s="17" customFormat="1" ht="30" hidden="1" customHeight="1" x14ac:dyDescent="0.35">
      <c r="B209" s="108">
        <v>43739</v>
      </c>
      <c r="C209" s="495">
        <v>658.47199999999998</v>
      </c>
      <c r="D209" s="671">
        <v>218.89599999999999</v>
      </c>
      <c r="E209" s="671">
        <v>22.361000000000001</v>
      </c>
      <c r="F209" s="671">
        <v>34.034999999999997</v>
      </c>
      <c r="G209" s="671">
        <v>59.526000000000003</v>
      </c>
      <c r="H209" s="671">
        <v>20.001000000000001</v>
      </c>
      <c r="I209" s="671">
        <v>93.862999999999985</v>
      </c>
      <c r="J209" s="671">
        <v>23.363</v>
      </c>
      <c r="K209" s="671">
        <v>2.2080000000000002</v>
      </c>
      <c r="L209" s="671">
        <v>10.455</v>
      </c>
      <c r="M209" s="671">
        <v>3.2480000000000002</v>
      </c>
      <c r="N209" s="671">
        <v>16.091999999999999</v>
      </c>
      <c r="O209" s="671">
        <v>154.42400000000009</v>
      </c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</row>
    <row r="210" spans="2:81" s="520" customFormat="1" ht="30" hidden="1" customHeight="1" x14ac:dyDescent="0.35">
      <c r="B210" s="107">
        <v>43770</v>
      </c>
      <c r="C210" s="521">
        <v>645.7059999999999</v>
      </c>
      <c r="D210" s="675">
        <v>195.721</v>
      </c>
      <c r="E210" s="675">
        <v>27.661000000000001</v>
      </c>
      <c r="F210" s="675">
        <v>31.19</v>
      </c>
      <c r="G210" s="675">
        <v>58.725999999999999</v>
      </c>
      <c r="H210" s="675">
        <v>20.532</v>
      </c>
      <c r="I210" s="675">
        <v>84.884999999999991</v>
      </c>
      <c r="J210" s="675">
        <v>28.661999999999999</v>
      </c>
      <c r="K210" s="675">
        <v>2.1869999999999998</v>
      </c>
      <c r="L210" s="675">
        <v>12.191000000000001</v>
      </c>
      <c r="M210" s="675">
        <v>5.931</v>
      </c>
      <c r="N210" s="675">
        <v>17.053000000000001</v>
      </c>
      <c r="O210" s="675">
        <v>160.96700000000001</v>
      </c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</row>
    <row r="211" spans="2:81" s="110" customFormat="1" ht="30" hidden="1" customHeight="1" x14ac:dyDescent="0.3">
      <c r="B211" s="108">
        <v>43800</v>
      </c>
      <c r="C211" s="495">
        <v>620.63599999999997</v>
      </c>
      <c r="D211" s="671">
        <v>215.66800000000001</v>
      </c>
      <c r="E211" s="671">
        <v>26.358000000000001</v>
      </c>
      <c r="F211" s="671">
        <v>33.152999999999999</v>
      </c>
      <c r="G211" s="671">
        <v>61.716999999999999</v>
      </c>
      <c r="H211" s="671">
        <v>20.795000000000002</v>
      </c>
      <c r="I211" s="671">
        <v>100.33100000000005</v>
      </c>
      <c r="J211" s="671">
        <v>20.504999999999999</v>
      </c>
      <c r="K211" s="671">
        <v>2.1469999999999998</v>
      </c>
      <c r="L211" s="671">
        <v>7.5369999999999999</v>
      </c>
      <c r="M211" s="671">
        <v>6.8090000000000002</v>
      </c>
      <c r="N211" s="671">
        <v>6.3680000000000003</v>
      </c>
      <c r="O211" s="671">
        <v>119.24799999999991</v>
      </c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</row>
    <row r="212" spans="2:81" s="106" customFormat="1" ht="30" hidden="1" customHeight="1" x14ac:dyDescent="0.35">
      <c r="B212" s="105">
        <v>2020</v>
      </c>
      <c r="C212" s="494"/>
      <c r="D212" s="669"/>
      <c r="E212" s="669"/>
      <c r="F212" s="669"/>
      <c r="G212" s="669"/>
      <c r="H212" s="669"/>
      <c r="I212" s="669"/>
      <c r="J212" s="669"/>
      <c r="K212" s="669"/>
      <c r="L212" s="669"/>
      <c r="M212" s="669"/>
      <c r="N212" s="669"/>
      <c r="O212" s="669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</row>
    <row r="213" spans="2:81" s="520" customFormat="1" ht="30" hidden="1" customHeight="1" x14ac:dyDescent="0.35">
      <c r="B213" s="107">
        <v>43831</v>
      </c>
      <c r="C213" s="521">
        <v>748.46999999999991</v>
      </c>
      <c r="D213" s="675">
        <v>294.35599999999999</v>
      </c>
      <c r="E213" s="675">
        <v>19.989999999999998</v>
      </c>
      <c r="F213" s="675">
        <v>40.179000000000002</v>
      </c>
      <c r="G213" s="675">
        <v>98.507999999999996</v>
      </c>
      <c r="H213" s="675">
        <v>23.920999999999999</v>
      </c>
      <c r="I213" s="675">
        <v>129.70099999999999</v>
      </c>
      <c r="J213" s="675">
        <v>17.356999999999999</v>
      </c>
      <c r="K213" s="675">
        <v>3.218</v>
      </c>
      <c r="L213" s="675">
        <v>5.6870000000000003</v>
      </c>
      <c r="M213" s="675">
        <v>4.7130000000000001</v>
      </c>
      <c r="N213" s="675">
        <v>5.3810000000000002</v>
      </c>
      <c r="O213" s="675">
        <v>105.45900000000009</v>
      </c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</row>
    <row r="214" spans="2:81" s="17" customFormat="1" ht="30" hidden="1" customHeight="1" x14ac:dyDescent="0.35">
      <c r="B214" s="108">
        <v>43862</v>
      </c>
      <c r="C214" s="495">
        <v>565.52600000000007</v>
      </c>
      <c r="D214" s="671">
        <v>210.078</v>
      </c>
      <c r="E214" s="671">
        <v>15.19</v>
      </c>
      <c r="F214" s="671">
        <v>29.367000000000001</v>
      </c>
      <c r="G214" s="671">
        <v>69.066000000000003</v>
      </c>
      <c r="H214" s="671">
        <v>27.667000000000002</v>
      </c>
      <c r="I214" s="671">
        <v>81.329000000000008</v>
      </c>
      <c r="J214" s="671">
        <v>16.876999999999999</v>
      </c>
      <c r="K214" s="671">
        <v>2.0859999999999999</v>
      </c>
      <c r="L214" s="671">
        <v>6.7549999999999999</v>
      </c>
      <c r="M214" s="671">
        <v>7.7329999999999997</v>
      </c>
      <c r="N214" s="671">
        <v>6.0860000000000003</v>
      </c>
      <c r="O214" s="671">
        <v>93.291999999999959</v>
      </c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</row>
    <row r="215" spans="2:81" s="520" customFormat="1" ht="30" hidden="1" customHeight="1" x14ac:dyDescent="0.35">
      <c r="B215" s="107">
        <v>43891</v>
      </c>
      <c r="C215" s="521">
        <v>238.09399999999999</v>
      </c>
      <c r="D215" s="675">
        <v>75.763000000000005</v>
      </c>
      <c r="E215" s="675">
        <v>8.452</v>
      </c>
      <c r="F215" s="675">
        <v>14.840999999999999</v>
      </c>
      <c r="G215" s="675">
        <v>28.405000000000001</v>
      </c>
      <c r="H215" s="675">
        <v>11.074999999999999</v>
      </c>
      <c r="I215" s="675">
        <v>32.362000000000002</v>
      </c>
      <c r="J215" s="675">
        <v>8.7609999999999992</v>
      </c>
      <c r="K215" s="675">
        <v>1.2030000000000001</v>
      </c>
      <c r="L215" s="675">
        <v>4.9779999999999998</v>
      </c>
      <c r="M215" s="675">
        <v>3.0510000000000002</v>
      </c>
      <c r="N215" s="675">
        <v>4.548</v>
      </c>
      <c r="O215" s="675">
        <v>44.655000000000001</v>
      </c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</row>
    <row r="216" spans="2:81" s="17" customFormat="1" ht="30" hidden="1" customHeight="1" x14ac:dyDescent="0.35">
      <c r="B216" s="108">
        <v>43922</v>
      </c>
      <c r="C216" s="495">
        <v>0</v>
      </c>
      <c r="D216" s="671">
        <v>0</v>
      </c>
      <c r="E216" s="671">
        <v>0</v>
      </c>
      <c r="F216" s="671">
        <v>0</v>
      </c>
      <c r="G216" s="671">
        <v>0</v>
      </c>
      <c r="H216" s="671">
        <v>0</v>
      </c>
      <c r="I216" s="671">
        <v>0</v>
      </c>
      <c r="J216" s="671">
        <v>0</v>
      </c>
      <c r="K216" s="671">
        <v>0</v>
      </c>
      <c r="L216" s="671">
        <v>0</v>
      </c>
      <c r="M216" s="671">
        <v>0</v>
      </c>
      <c r="N216" s="671">
        <v>0</v>
      </c>
      <c r="O216" s="671">
        <v>0</v>
      </c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</row>
    <row r="217" spans="2:81" s="520" customFormat="1" ht="30" hidden="1" customHeight="1" x14ac:dyDescent="0.35">
      <c r="B217" s="107">
        <v>43952</v>
      </c>
      <c r="C217" s="521">
        <v>0</v>
      </c>
      <c r="D217" s="675">
        <v>0</v>
      </c>
      <c r="E217" s="675">
        <v>0</v>
      </c>
      <c r="F217" s="675">
        <v>0</v>
      </c>
      <c r="G217" s="675">
        <v>0</v>
      </c>
      <c r="H217" s="675">
        <v>0</v>
      </c>
      <c r="I217" s="675">
        <v>0</v>
      </c>
      <c r="J217" s="675">
        <v>0</v>
      </c>
      <c r="K217" s="675">
        <v>0</v>
      </c>
      <c r="L217" s="675">
        <v>0</v>
      </c>
      <c r="M217" s="675">
        <v>0</v>
      </c>
      <c r="N217" s="675">
        <v>0</v>
      </c>
      <c r="O217" s="675">
        <v>0</v>
      </c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</row>
    <row r="218" spans="2:81" s="17" customFormat="1" ht="30" hidden="1" customHeight="1" x14ac:dyDescent="0.35">
      <c r="B218" s="108">
        <v>43983</v>
      </c>
      <c r="C218" s="495">
        <v>30.031999999999996</v>
      </c>
      <c r="D218" s="671">
        <v>16.550999999999998</v>
      </c>
      <c r="E218" s="671">
        <v>3.8519999999999999</v>
      </c>
      <c r="F218" s="671">
        <v>1.7110000000000001</v>
      </c>
      <c r="G218" s="671">
        <v>0.45800000000000002</v>
      </c>
      <c r="H218" s="671">
        <v>0.217</v>
      </c>
      <c r="I218" s="671">
        <v>4.4449999999999994</v>
      </c>
      <c r="J218" s="671">
        <v>0.39100000000000001</v>
      </c>
      <c r="K218" s="671">
        <v>0.13</v>
      </c>
      <c r="L218" s="671">
        <v>7.1999999999999995E-2</v>
      </c>
      <c r="M218" s="671">
        <v>8.9999999999999993E-3</v>
      </c>
      <c r="N218" s="671">
        <v>0.158</v>
      </c>
      <c r="O218" s="671">
        <v>2.038000000000002</v>
      </c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</row>
    <row r="219" spans="2:81" s="520" customFormat="1" ht="30" hidden="1" customHeight="1" x14ac:dyDescent="0.35">
      <c r="B219" s="107">
        <v>44013</v>
      </c>
      <c r="C219" s="521">
        <v>37.481000000000009</v>
      </c>
      <c r="D219" s="675">
        <v>19.559999999999999</v>
      </c>
      <c r="E219" s="675">
        <v>3.9910000000000001</v>
      </c>
      <c r="F219" s="675">
        <v>2.3250000000000002</v>
      </c>
      <c r="G219" s="675">
        <v>0.41399999999999998</v>
      </c>
      <c r="H219" s="675">
        <v>1.2250000000000001</v>
      </c>
      <c r="I219" s="675">
        <v>5.1039999999999992</v>
      </c>
      <c r="J219" s="675">
        <v>0.53900000000000003</v>
      </c>
      <c r="K219" s="675">
        <v>6.8000000000000005E-2</v>
      </c>
      <c r="L219" s="675">
        <v>0.161</v>
      </c>
      <c r="M219" s="675">
        <v>4.4999999999999998E-2</v>
      </c>
      <c r="N219" s="675">
        <v>0.28999999999999998</v>
      </c>
      <c r="O219" s="675">
        <v>3.7590000000000066</v>
      </c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</row>
    <row r="220" spans="2:81" s="17" customFormat="1" ht="30" hidden="1" customHeight="1" x14ac:dyDescent="0.35">
      <c r="B220" s="108">
        <v>44044</v>
      </c>
      <c r="C220" s="495">
        <v>41.727999999999994</v>
      </c>
      <c r="D220" s="671">
        <v>24.09</v>
      </c>
      <c r="E220" s="671">
        <v>3.907</v>
      </c>
      <c r="F220" s="671">
        <v>2.6280000000000001</v>
      </c>
      <c r="G220" s="671">
        <v>0.42499999999999999</v>
      </c>
      <c r="H220" s="671">
        <v>1.2170000000000001</v>
      </c>
      <c r="I220" s="671">
        <v>3.3219999999999992</v>
      </c>
      <c r="J220" s="671">
        <v>0.45900000000000002</v>
      </c>
      <c r="K220" s="671">
        <v>7.2999999999999995E-2</v>
      </c>
      <c r="L220" s="671">
        <v>0.16300000000000001</v>
      </c>
      <c r="M220" s="671">
        <v>0.03</v>
      </c>
      <c r="N220" s="671">
        <v>0.17199999999999999</v>
      </c>
      <c r="O220" s="671">
        <v>5.2420000000000009</v>
      </c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</row>
    <row r="221" spans="2:81" s="520" customFormat="1" ht="30" hidden="1" customHeight="1" x14ac:dyDescent="0.35">
      <c r="B221" s="107">
        <v>44075</v>
      </c>
      <c r="C221" s="521">
        <v>55.323000000000008</v>
      </c>
      <c r="D221" s="675">
        <v>30.818000000000001</v>
      </c>
      <c r="E221" s="675">
        <v>5.18</v>
      </c>
      <c r="F221" s="675">
        <v>3.05</v>
      </c>
      <c r="G221" s="675">
        <v>0.316</v>
      </c>
      <c r="H221" s="675">
        <v>1.839</v>
      </c>
      <c r="I221" s="675">
        <v>5.4349999999999987</v>
      </c>
      <c r="J221" s="675">
        <v>0.35299999999999998</v>
      </c>
      <c r="K221" s="675">
        <v>0.113</v>
      </c>
      <c r="L221" s="675">
        <v>0.106</v>
      </c>
      <c r="M221" s="675">
        <v>4.3999999999999997E-2</v>
      </c>
      <c r="N221" s="675">
        <v>0.13700000000000001</v>
      </c>
      <c r="O221" s="675">
        <v>7.9319999999999986</v>
      </c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</row>
    <row r="222" spans="2:81" s="17" customFormat="1" ht="30" hidden="1" customHeight="1" x14ac:dyDescent="0.35">
      <c r="B222" s="108">
        <v>44105</v>
      </c>
      <c r="C222" s="495">
        <v>78.589999999999989</v>
      </c>
      <c r="D222" s="671">
        <v>42.98</v>
      </c>
      <c r="E222" s="671">
        <v>11.792999999999999</v>
      </c>
      <c r="F222" s="671">
        <v>3.6160000000000001</v>
      </c>
      <c r="G222" s="671">
        <v>0.373</v>
      </c>
      <c r="H222" s="671">
        <v>3.3260000000000001</v>
      </c>
      <c r="I222" s="671">
        <v>6.5519999999999996</v>
      </c>
      <c r="J222" s="671">
        <v>0.67</v>
      </c>
      <c r="K222" s="671">
        <v>0.17599999999999999</v>
      </c>
      <c r="L222" s="671">
        <v>0.19700000000000001</v>
      </c>
      <c r="M222" s="671">
        <v>6.4000000000000001E-2</v>
      </c>
      <c r="N222" s="671">
        <v>0.36199999999999999</v>
      </c>
      <c r="O222" s="671">
        <v>8.481000000000007</v>
      </c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</row>
    <row r="223" spans="2:81" s="520" customFormat="1" ht="30" hidden="1" customHeight="1" x14ac:dyDescent="0.35">
      <c r="B223" s="107">
        <v>44136</v>
      </c>
      <c r="C223" s="521">
        <v>90.744</v>
      </c>
      <c r="D223" s="675">
        <v>52.725000000000001</v>
      </c>
      <c r="E223" s="675">
        <v>10.92</v>
      </c>
      <c r="F223" s="675">
        <v>4.976</v>
      </c>
      <c r="G223" s="675">
        <v>0.505</v>
      </c>
      <c r="H223" s="675">
        <v>5.1449999999999996</v>
      </c>
      <c r="I223" s="675">
        <v>7.4510000000000023</v>
      </c>
      <c r="J223" s="675">
        <v>1.0149999999999999</v>
      </c>
      <c r="K223" s="675">
        <v>0.222</v>
      </c>
      <c r="L223" s="675">
        <v>0.32700000000000001</v>
      </c>
      <c r="M223" s="675">
        <v>6.3E-2</v>
      </c>
      <c r="N223" s="675">
        <v>0.28199999999999997</v>
      </c>
      <c r="O223" s="675">
        <v>7.112999999999996</v>
      </c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</row>
    <row r="224" spans="2:81" s="110" customFormat="1" ht="30" hidden="1" customHeight="1" x14ac:dyDescent="0.3">
      <c r="B224" s="108">
        <v>44166</v>
      </c>
      <c r="C224" s="495">
        <v>108.06399999999999</v>
      </c>
      <c r="D224" s="671">
        <v>56.561999999999998</v>
      </c>
      <c r="E224" s="671">
        <v>13.856999999999999</v>
      </c>
      <c r="F224" s="671">
        <v>6.9790000000000001</v>
      </c>
      <c r="G224" s="671">
        <v>0.434</v>
      </c>
      <c r="H224" s="671">
        <v>6.2530000000000001</v>
      </c>
      <c r="I224" s="671">
        <v>9.6960000000000015</v>
      </c>
      <c r="J224" s="671">
        <v>1.5069999999999999</v>
      </c>
      <c r="K224" s="671">
        <v>0.31</v>
      </c>
      <c r="L224" s="671">
        <v>0.56000000000000005</v>
      </c>
      <c r="M224" s="671">
        <v>7.0999999999999994E-2</v>
      </c>
      <c r="N224" s="671">
        <v>0.35399999999999998</v>
      </c>
      <c r="O224" s="671">
        <v>11.480999999999995</v>
      </c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</row>
    <row r="225" spans="2:81" s="106" customFormat="1" ht="30" hidden="1" customHeight="1" x14ac:dyDescent="0.35">
      <c r="B225" s="105">
        <v>2021</v>
      </c>
      <c r="C225" s="494"/>
      <c r="D225" s="669"/>
      <c r="E225" s="669"/>
      <c r="F225" s="669"/>
      <c r="G225" s="669"/>
      <c r="H225" s="669"/>
      <c r="I225" s="669"/>
      <c r="J225" s="669"/>
      <c r="K225" s="669"/>
      <c r="L225" s="669"/>
      <c r="M225" s="669"/>
      <c r="N225" s="669"/>
      <c r="O225" s="669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</row>
    <row r="226" spans="2:81" s="520" customFormat="1" ht="30" hidden="1" customHeight="1" x14ac:dyDescent="0.35">
      <c r="B226" s="107">
        <v>44197</v>
      </c>
      <c r="C226" s="521">
        <v>120.79599999999999</v>
      </c>
      <c r="D226" s="675">
        <v>72.552999999999997</v>
      </c>
      <c r="E226" s="675">
        <v>11.006</v>
      </c>
      <c r="F226" s="675">
        <v>6.9889999999999999</v>
      </c>
      <c r="G226" s="675">
        <v>0.69499999999999995</v>
      </c>
      <c r="H226" s="675">
        <v>6.6769999999999996</v>
      </c>
      <c r="I226" s="675">
        <v>11.190000000000001</v>
      </c>
      <c r="J226" s="675">
        <v>1.373</v>
      </c>
      <c r="K226" s="675">
        <v>0.33</v>
      </c>
      <c r="L226" s="675">
        <v>0.25600000000000001</v>
      </c>
      <c r="M226" s="675">
        <v>7.0000000000000007E-2</v>
      </c>
      <c r="N226" s="675">
        <v>0.42699999999999999</v>
      </c>
      <c r="O226" s="675">
        <v>9.2300000000000075</v>
      </c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</row>
    <row r="227" spans="2:81" s="17" customFormat="1" ht="30" hidden="1" customHeight="1" x14ac:dyDescent="0.35">
      <c r="B227" s="108">
        <v>44228</v>
      </c>
      <c r="C227" s="495">
        <v>101.75200000000001</v>
      </c>
      <c r="D227" s="671">
        <v>58.048999999999999</v>
      </c>
      <c r="E227" s="671">
        <v>10.791</v>
      </c>
      <c r="F227" s="671">
        <v>5.0010000000000003</v>
      </c>
      <c r="G227" s="671">
        <v>0.51200000000000001</v>
      </c>
      <c r="H227" s="671">
        <v>5.6079999999999997</v>
      </c>
      <c r="I227" s="671">
        <v>9.2309999999999981</v>
      </c>
      <c r="J227" s="671">
        <v>1.2450000000000001</v>
      </c>
      <c r="K227" s="671">
        <v>0.38800000000000001</v>
      </c>
      <c r="L227" s="671">
        <v>0.30199999999999999</v>
      </c>
      <c r="M227" s="671">
        <v>6.2E-2</v>
      </c>
      <c r="N227" s="671">
        <v>0.441</v>
      </c>
      <c r="O227" s="671">
        <v>10.121999999999991</v>
      </c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</row>
    <row r="228" spans="2:81" s="520" customFormat="1" ht="30" hidden="1" customHeight="1" x14ac:dyDescent="0.35">
      <c r="B228" s="107">
        <v>44256</v>
      </c>
      <c r="C228" s="521">
        <v>132.559</v>
      </c>
      <c r="D228" s="675">
        <v>69.266999999999996</v>
      </c>
      <c r="E228" s="675">
        <v>16.731000000000002</v>
      </c>
      <c r="F228" s="675">
        <v>5.7290000000000001</v>
      </c>
      <c r="G228" s="675">
        <v>0.98399999999999999</v>
      </c>
      <c r="H228" s="675">
        <v>7.173</v>
      </c>
      <c r="I228" s="675">
        <v>16.268999999999998</v>
      </c>
      <c r="J228" s="675">
        <v>2</v>
      </c>
      <c r="K228" s="675">
        <v>0.503</v>
      </c>
      <c r="L228" s="675">
        <v>0.45400000000000001</v>
      </c>
      <c r="M228" s="675">
        <v>6.6000000000000003E-2</v>
      </c>
      <c r="N228" s="675">
        <v>0.51800000000000002</v>
      </c>
      <c r="O228" s="675">
        <v>12.865000000000009</v>
      </c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</row>
    <row r="229" spans="2:81" s="17" customFormat="1" ht="30" hidden="1" customHeight="1" x14ac:dyDescent="0.35">
      <c r="B229" s="108">
        <v>44287</v>
      </c>
      <c r="C229" s="495">
        <v>127.05199999999999</v>
      </c>
      <c r="D229" s="671">
        <v>65.679000000000002</v>
      </c>
      <c r="E229" s="671">
        <v>17.582000000000001</v>
      </c>
      <c r="F229" s="671">
        <v>5.48</v>
      </c>
      <c r="G229" s="671">
        <v>0.93700000000000006</v>
      </c>
      <c r="H229" s="671">
        <v>5.6779999999999999</v>
      </c>
      <c r="I229" s="671">
        <v>16.242999999999999</v>
      </c>
      <c r="J229" s="671">
        <v>2.339</v>
      </c>
      <c r="K229" s="671">
        <v>0.40200000000000002</v>
      </c>
      <c r="L229" s="671">
        <v>0.52200000000000002</v>
      </c>
      <c r="M229" s="671">
        <v>0.1</v>
      </c>
      <c r="N229" s="671">
        <v>0.55900000000000005</v>
      </c>
      <c r="O229" s="671">
        <v>11.531000000000011</v>
      </c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</row>
    <row r="230" spans="2:81" s="520" customFormat="1" ht="30" hidden="1" customHeight="1" x14ac:dyDescent="0.35">
      <c r="B230" s="107">
        <v>44317</v>
      </c>
      <c r="C230" s="521">
        <v>163.80999999999995</v>
      </c>
      <c r="D230" s="675">
        <v>85.866</v>
      </c>
      <c r="E230" s="675">
        <v>12.816000000000001</v>
      </c>
      <c r="F230" s="675">
        <v>6.8049999999999997</v>
      </c>
      <c r="G230" s="675">
        <v>9.8260000000000005</v>
      </c>
      <c r="H230" s="675">
        <v>6.7039999999999997</v>
      </c>
      <c r="I230" s="675">
        <v>20.494</v>
      </c>
      <c r="J230" s="675">
        <v>3.3130000000000002</v>
      </c>
      <c r="K230" s="675">
        <v>0.57199999999999995</v>
      </c>
      <c r="L230" s="675">
        <v>0.70799999999999996</v>
      </c>
      <c r="M230" s="675">
        <v>9.8000000000000004E-2</v>
      </c>
      <c r="N230" s="675">
        <v>0.68899999999999995</v>
      </c>
      <c r="O230" s="675">
        <v>15.918999999999997</v>
      </c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</row>
    <row r="231" spans="2:81" s="17" customFormat="1" ht="30" hidden="1" customHeight="1" x14ac:dyDescent="0.35">
      <c r="B231" s="108">
        <v>44348</v>
      </c>
      <c r="C231" s="495">
        <v>258.411</v>
      </c>
      <c r="D231" s="671">
        <v>126.557</v>
      </c>
      <c r="E231" s="671">
        <v>11.506</v>
      </c>
      <c r="F231" s="671">
        <v>14.365</v>
      </c>
      <c r="G231" s="671">
        <v>32.731000000000002</v>
      </c>
      <c r="H231" s="671">
        <v>8.6940000000000008</v>
      </c>
      <c r="I231" s="671">
        <v>38.828999999999986</v>
      </c>
      <c r="J231" s="671">
        <v>5.7779999999999996</v>
      </c>
      <c r="K231" s="671">
        <v>0.78200000000000003</v>
      </c>
      <c r="L231" s="671">
        <v>1.4610000000000001</v>
      </c>
      <c r="M231" s="671">
        <v>0.113</v>
      </c>
      <c r="N231" s="671">
        <v>1.0149999999999999</v>
      </c>
      <c r="O231" s="671">
        <v>16.580000000000027</v>
      </c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</row>
    <row r="232" spans="2:81" s="520" customFormat="1" ht="30" hidden="1" customHeight="1" x14ac:dyDescent="0.35">
      <c r="B232" s="107">
        <v>44378</v>
      </c>
      <c r="C232" s="521">
        <v>433.91899999999998</v>
      </c>
      <c r="D232" s="675">
        <v>224.37299999999999</v>
      </c>
      <c r="E232" s="675">
        <v>18.911999999999999</v>
      </c>
      <c r="F232" s="675">
        <v>26.363</v>
      </c>
      <c r="G232" s="675">
        <v>45.195999999999998</v>
      </c>
      <c r="H232" s="675">
        <v>11.571</v>
      </c>
      <c r="I232" s="675">
        <v>65.332999999999998</v>
      </c>
      <c r="J232" s="675">
        <v>10.048</v>
      </c>
      <c r="K232" s="675">
        <v>1.022</v>
      </c>
      <c r="L232" s="675">
        <v>2.9790000000000001</v>
      </c>
      <c r="M232" s="675">
        <v>0.36299999999999999</v>
      </c>
      <c r="N232" s="675">
        <v>2.1030000000000002</v>
      </c>
      <c r="O232" s="675">
        <v>25.655999999999977</v>
      </c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</row>
    <row r="233" spans="2:81" s="17" customFormat="1" ht="30" hidden="1" customHeight="1" x14ac:dyDescent="0.35">
      <c r="B233" s="108">
        <v>44409</v>
      </c>
      <c r="C233" s="495">
        <v>622.88599999999997</v>
      </c>
      <c r="D233" s="671">
        <v>346.81900000000002</v>
      </c>
      <c r="E233" s="671">
        <v>23.021999999999998</v>
      </c>
      <c r="F233" s="671">
        <v>33.134999999999998</v>
      </c>
      <c r="G233" s="671">
        <v>58.665999999999997</v>
      </c>
      <c r="H233" s="671">
        <v>11.920999999999999</v>
      </c>
      <c r="I233" s="671">
        <v>80.908000000000015</v>
      </c>
      <c r="J233" s="671">
        <v>13.22</v>
      </c>
      <c r="K233" s="671">
        <v>1.405</v>
      </c>
      <c r="L233" s="671">
        <v>4.125</v>
      </c>
      <c r="M233" s="671">
        <v>1.538</v>
      </c>
      <c r="N233" s="671">
        <v>3.6019999999999999</v>
      </c>
      <c r="O233" s="671">
        <v>44.52499999999997</v>
      </c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</row>
    <row r="234" spans="2:81" s="520" customFormat="1" ht="30" hidden="1" customHeight="1" x14ac:dyDescent="0.35">
      <c r="B234" s="107">
        <v>44440</v>
      </c>
      <c r="C234" s="521">
        <v>490.05600000000004</v>
      </c>
      <c r="D234" s="675">
        <v>199.048</v>
      </c>
      <c r="E234" s="675">
        <v>90.186999999999998</v>
      </c>
      <c r="F234" s="675">
        <v>29.832999999999998</v>
      </c>
      <c r="G234" s="675">
        <v>44.176000000000002</v>
      </c>
      <c r="H234" s="675">
        <v>14.16</v>
      </c>
      <c r="I234" s="675">
        <v>62.847000000000023</v>
      </c>
      <c r="J234" s="675">
        <v>7.4989999999999997</v>
      </c>
      <c r="K234" s="675">
        <v>1.26</v>
      </c>
      <c r="L234" s="675">
        <v>3.2509999999999999</v>
      </c>
      <c r="M234" s="675">
        <v>2.254</v>
      </c>
      <c r="N234" s="675">
        <v>2.4510000000000001</v>
      </c>
      <c r="O234" s="675">
        <v>33.089999999999954</v>
      </c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</row>
    <row r="235" spans="2:81" s="17" customFormat="1" ht="30" hidden="1" customHeight="1" x14ac:dyDescent="0.35">
      <c r="B235" s="108">
        <v>44470</v>
      </c>
      <c r="C235" s="495">
        <v>487.13</v>
      </c>
      <c r="D235" s="671">
        <v>183.09899999999999</v>
      </c>
      <c r="E235" s="671">
        <v>84.558999999999997</v>
      </c>
      <c r="F235" s="671">
        <v>28.722000000000001</v>
      </c>
      <c r="G235" s="671">
        <v>47.658000000000001</v>
      </c>
      <c r="H235" s="671">
        <v>15.061</v>
      </c>
      <c r="I235" s="671">
        <v>61.399000000000001</v>
      </c>
      <c r="J235" s="671">
        <v>8.0190000000000001</v>
      </c>
      <c r="K235" s="671">
        <v>1.242</v>
      </c>
      <c r="L235" s="671">
        <v>4.1280000000000001</v>
      </c>
      <c r="M235" s="671">
        <v>0.65100000000000002</v>
      </c>
      <c r="N235" s="671">
        <v>5.2569999999999997</v>
      </c>
      <c r="O235" s="671">
        <v>47.33499999999998</v>
      </c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</row>
    <row r="236" spans="2:81" s="520" customFormat="1" ht="30" hidden="1" customHeight="1" x14ac:dyDescent="0.35">
      <c r="B236" s="107">
        <v>44501</v>
      </c>
      <c r="C236" s="521">
        <v>449.11900000000009</v>
      </c>
      <c r="D236" s="675">
        <v>154.74799999999999</v>
      </c>
      <c r="E236" s="675">
        <v>84.105000000000004</v>
      </c>
      <c r="F236" s="675">
        <v>26.381</v>
      </c>
      <c r="G236" s="675">
        <v>39.130000000000003</v>
      </c>
      <c r="H236" s="675">
        <v>13.271000000000001</v>
      </c>
      <c r="I236" s="675">
        <v>51.211999999999975</v>
      </c>
      <c r="J236" s="675">
        <v>9.2840000000000007</v>
      </c>
      <c r="K236" s="675">
        <v>1.5349999999999999</v>
      </c>
      <c r="L236" s="675">
        <v>4.3369999999999997</v>
      </c>
      <c r="M236" s="675">
        <v>2.3679999999999999</v>
      </c>
      <c r="N236" s="675">
        <v>4.8049999999999997</v>
      </c>
      <c r="O236" s="675">
        <v>57.943000000000055</v>
      </c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</row>
    <row r="237" spans="2:81" s="110" customFormat="1" ht="30" hidden="1" customHeight="1" x14ac:dyDescent="0.3">
      <c r="B237" s="108">
        <v>44531</v>
      </c>
      <c r="C237" s="495">
        <v>397.88200000000006</v>
      </c>
      <c r="D237" s="671">
        <v>171.19200000000001</v>
      </c>
      <c r="E237" s="671">
        <v>32.829000000000001</v>
      </c>
      <c r="F237" s="671">
        <v>25.712</v>
      </c>
      <c r="G237" s="671">
        <v>39.735999999999997</v>
      </c>
      <c r="H237" s="671">
        <v>16.302</v>
      </c>
      <c r="I237" s="671">
        <v>50.112000000000016</v>
      </c>
      <c r="J237" s="671">
        <v>8.0570000000000004</v>
      </c>
      <c r="K237" s="671">
        <v>1.2370000000000001</v>
      </c>
      <c r="L237" s="671">
        <v>3.194</v>
      </c>
      <c r="M237" s="671">
        <v>1.6379999999999999</v>
      </c>
      <c r="N237" s="671">
        <v>2.8759999999999999</v>
      </c>
      <c r="O237" s="671">
        <v>44.997</v>
      </c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</row>
    <row r="238" spans="2:81" s="106" customFormat="1" ht="35.1" hidden="1" customHeight="1" x14ac:dyDescent="0.35">
      <c r="B238" s="105">
        <v>2022</v>
      </c>
      <c r="C238" s="494"/>
      <c r="D238" s="669"/>
      <c r="E238" s="669"/>
      <c r="F238" s="669"/>
      <c r="G238" s="669"/>
      <c r="H238" s="669"/>
      <c r="I238" s="669"/>
      <c r="J238" s="669"/>
      <c r="K238" s="669"/>
      <c r="L238" s="669"/>
      <c r="M238" s="669"/>
      <c r="N238" s="669"/>
      <c r="O238" s="669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</row>
    <row r="239" spans="2:81" s="520" customFormat="1" ht="35.1" hidden="1" customHeight="1" x14ac:dyDescent="0.35">
      <c r="B239" s="107">
        <v>44562</v>
      </c>
      <c r="C239" s="521">
        <v>335.86700000000008</v>
      </c>
      <c r="D239" s="675">
        <v>157.55799999999999</v>
      </c>
      <c r="E239" s="675">
        <v>13.589</v>
      </c>
      <c r="F239" s="675">
        <v>21.132000000000001</v>
      </c>
      <c r="G239" s="675">
        <v>32.915999999999997</v>
      </c>
      <c r="H239" s="675">
        <v>13.329000000000001</v>
      </c>
      <c r="I239" s="675">
        <v>47.507999999999981</v>
      </c>
      <c r="J239" s="675">
        <v>6.4219999999999997</v>
      </c>
      <c r="K239" s="675">
        <v>0.874</v>
      </c>
      <c r="L239" s="675">
        <v>2.3620000000000001</v>
      </c>
      <c r="M239" s="675">
        <v>0.55100000000000005</v>
      </c>
      <c r="N239" s="675">
        <v>2.927</v>
      </c>
      <c r="O239" s="675">
        <v>36.699000000000034</v>
      </c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</row>
    <row r="240" spans="2:81" s="17" customFormat="1" ht="35.1" hidden="1" customHeight="1" x14ac:dyDescent="0.35">
      <c r="B240" s="108">
        <v>44593</v>
      </c>
      <c r="C240" s="495">
        <v>296.32899999999995</v>
      </c>
      <c r="D240" s="671">
        <v>135.88999999999999</v>
      </c>
      <c r="E240" s="671">
        <v>11.936</v>
      </c>
      <c r="F240" s="671">
        <v>19.523</v>
      </c>
      <c r="G240" s="671">
        <v>27.594999999999999</v>
      </c>
      <c r="H240" s="671">
        <v>14.662000000000001</v>
      </c>
      <c r="I240" s="671">
        <v>43.175999999999995</v>
      </c>
      <c r="J240" s="671">
        <v>5.7869999999999999</v>
      </c>
      <c r="K240" s="671">
        <v>1.0049999999999999</v>
      </c>
      <c r="L240" s="671">
        <v>2.6059999999999999</v>
      </c>
      <c r="M240" s="671">
        <v>1.1040000000000001</v>
      </c>
      <c r="N240" s="671">
        <v>1.9830000000000001</v>
      </c>
      <c r="O240" s="671">
        <v>31.062000000000015</v>
      </c>
    </row>
    <row r="241" spans="2:15" s="520" customFormat="1" ht="35.1" hidden="1" customHeight="1" x14ac:dyDescent="0.35">
      <c r="B241" s="107">
        <v>44621</v>
      </c>
      <c r="C241" s="521">
        <v>552.56100000000004</v>
      </c>
      <c r="D241" s="675">
        <v>198.90299999999999</v>
      </c>
      <c r="E241" s="675">
        <v>22.667999999999999</v>
      </c>
      <c r="F241" s="675">
        <v>32.137999999999998</v>
      </c>
      <c r="G241" s="675">
        <v>104.59</v>
      </c>
      <c r="H241" s="675">
        <v>15.526</v>
      </c>
      <c r="I241" s="675">
        <v>84.392999999999972</v>
      </c>
      <c r="J241" s="675">
        <v>14.317</v>
      </c>
      <c r="K241" s="675">
        <v>1.869</v>
      </c>
      <c r="L241" s="675">
        <v>6.2</v>
      </c>
      <c r="M241" s="675">
        <v>1.641</v>
      </c>
      <c r="N241" s="675">
        <v>5.8579999999999997</v>
      </c>
      <c r="O241" s="675">
        <v>64.458000000000055</v>
      </c>
    </row>
    <row r="242" spans="2:15" s="17" customFormat="1" ht="35.1" hidden="1" customHeight="1" x14ac:dyDescent="0.35">
      <c r="B242" s="108">
        <v>44652</v>
      </c>
      <c r="C242" s="495">
        <v>418.66400000000004</v>
      </c>
      <c r="D242" s="671">
        <v>158.886</v>
      </c>
      <c r="E242" s="671">
        <v>21.805</v>
      </c>
      <c r="F242" s="671">
        <v>29.132000000000001</v>
      </c>
      <c r="G242" s="671">
        <v>32.619999999999997</v>
      </c>
      <c r="H242" s="671">
        <v>12.614000000000001</v>
      </c>
      <c r="I242" s="671">
        <v>58.650999999999982</v>
      </c>
      <c r="J242" s="671">
        <v>12.677</v>
      </c>
      <c r="K242" s="671">
        <v>1.4259999999999999</v>
      </c>
      <c r="L242" s="671">
        <v>7.3289999999999997</v>
      </c>
      <c r="M242" s="671">
        <v>1.079</v>
      </c>
      <c r="N242" s="671">
        <v>5.8049999999999997</v>
      </c>
      <c r="O242" s="671">
        <v>76.640000000000043</v>
      </c>
    </row>
    <row r="243" spans="2:15" s="520" customFormat="1" ht="35.1" hidden="1" customHeight="1" x14ac:dyDescent="0.35">
      <c r="B243" s="107">
        <v>44682</v>
      </c>
      <c r="C243" s="521">
        <v>642.6869999999999</v>
      </c>
      <c r="D243" s="675">
        <v>259.99400000000003</v>
      </c>
      <c r="E243" s="675">
        <v>22.207999999999998</v>
      </c>
      <c r="F243" s="675">
        <v>32.798000000000002</v>
      </c>
      <c r="G243" s="675">
        <v>86.727999999999994</v>
      </c>
      <c r="H243" s="675">
        <v>15.12</v>
      </c>
      <c r="I243" s="675">
        <v>98.948000000000008</v>
      </c>
      <c r="J243" s="675">
        <v>18.213999999999999</v>
      </c>
      <c r="K243" s="675">
        <v>2.044</v>
      </c>
      <c r="L243" s="675">
        <v>6.48</v>
      </c>
      <c r="M243" s="675">
        <v>1.244</v>
      </c>
      <c r="N243" s="675">
        <v>5.6059999999999999</v>
      </c>
      <c r="O243" s="675">
        <v>93.302999999999884</v>
      </c>
    </row>
    <row r="244" spans="2:15" s="17" customFormat="1" ht="35.1" hidden="1" customHeight="1" x14ac:dyDescent="0.35">
      <c r="B244" s="108">
        <v>44713</v>
      </c>
      <c r="C244" s="495">
        <v>627.87900000000002</v>
      </c>
      <c r="D244" s="671">
        <v>231.90100000000001</v>
      </c>
      <c r="E244" s="671">
        <v>30.449000000000002</v>
      </c>
      <c r="F244" s="671">
        <v>41.203000000000003</v>
      </c>
      <c r="G244" s="671">
        <v>74.445999999999998</v>
      </c>
      <c r="H244" s="671">
        <v>17.849</v>
      </c>
      <c r="I244" s="671">
        <v>117.94000000000001</v>
      </c>
      <c r="J244" s="671">
        <v>21.265999999999998</v>
      </c>
      <c r="K244" s="671">
        <v>2.0019999999999998</v>
      </c>
      <c r="L244" s="671">
        <v>5.9059999999999997</v>
      </c>
      <c r="M244" s="671">
        <v>1.6519999999999999</v>
      </c>
      <c r="N244" s="671">
        <v>4.6230000000000002</v>
      </c>
      <c r="O244" s="671">
        <v>78.642000000000053</v>
      </c>
    </row>
    <row r="245" spans="2:15" s="520" customFormat="1" ht="34.5" hidden="1" customHeight="1" x14ac:dyDescent="0.35">
      <c r="B245" s="107">
        <v>44743</v>
      </c>
      <c r="C245" s="521">
        <v>871.80200000000013</v>
      </c>
      <c r="D245" s="675">
        <v>370.38</v>
      </c>
      <c r="E245" s="675">
        <v>28.196999999999999</v>
      </c>
      <c r="F245" s="675">
        <v>66.340999999999994</v>
      </c>
      <c r="G245" s="675">
        <v>114.67700000000001</v>
      </c>
      <c r="H245" s="675">
        <v>20.55</v>
      </c>
      <c r="I245" s="675">
        <v>146.30599999999998</v>
      </c>
      <c r="J245" s="675">
        <v>26.652000000000001</v>
      </c>
      <c r="K245" s="675">
        <v>2.2709999999999999</v>
      </c>
      <c r="L245" s="675">
        <v>5.0650000000000004</v>
      </c>
      <c r="M245" s="675">
        <v>0.94899999999999995</v>
      </c>
      <c r="N245" s="675">
        <v>4.3019999999999996</v>
      </c>
      <c r="O245" s="675">
        <v>86.11200000000008</v>
      </c>
    </row>
    <row r="246" spans="2:15" s="17" customFormat="1" ht="35.1" hidden="1" customHeight="1" x14ac:dyDescent="0.35">
      <c r="B246" s="108">
        <v>44774</v>
      </c>
      <c r="C246" s="495">
        <v>1072.3489999999999</v>
      </c>
      <c r="D246" s="671">
        <v>475.15100000000001</v>
      </c>
      <c r="E246" s="671">
        <v>29.003</v>
      </c>
      <c r="F246" s="671">
        <v>68.850999999999999</v>
      </c>
      <c r="G246" s="671">
        <v>166.03299999999999</v>
      </c>
      <c r="H246" s="671">
        <v>21.385000000000002</v>
      </c>
      <c r="I246" s="671">
        <v>160.95700000000005</v>
      </c>
      <c r="J246" s="671">
        <v>22.12</v>
      </c>
      <c r="K246" s="671">
        <v>2.3959999999999999</v>
      </c>
      <c r="L246" s="671">
        <v>6.351</v>
      </c>
      <c r="M246" s="671">
        <v>1.1539999999999999</v>
      </c>
      <c r="N246" s="671">
        <v>5.758</v>
      </c>
      <c r="O246" s="671">
        <v>113.18999999999977</v>
      </c>
    </row>
    <row r="247" spans="2:15" s="520" customFormat="1" ht="35.1" hidden="1" customHeight="1" x14ac:dyDescent="0.35">
      <c r="B247" s="107">
        <v>44805</v>
      </c>
      <c r="C247" s="521">
        <v>724.17499999999995</v>
      </c>
      <c r="D247" s="675">
        <v>276.03500000000003</v>
      </c>
      <c r="E247" s="675">
        <v>26.117999999999999</v>
      </c>
      <c r="F247" s="675">
        <v>49.350999999999999</v>
      </c>
      <c r="G247" s="675">
        <v>93.308000000000007</v>
      </c>
      <c r="H247" s="675">
        <v>23.093</v>
      </c>
      <c r="I247" s="675">
        <v>113.45999999999998</v>
      </c>
      <c r="J247" s="675">
        <v>20.896000000000001</v>
      </c>
      <c r="K247" s="675">
        <v>1.823</v>
      </c>
      <c r="L247" s="675">
        <v>7.2380000000000004</v>
      </c>
      <c r="M247" s="675">
        <v>1.8080000000000001</v>
      </c>
      <c r="N247" s="675">
        <v>6.2519999999999998</v>
      </c>
      <c r="O247" s="675">
        <v>104.79299999999995</v>
      </c>
    </row>
    <row r="248" spans="2:15" s="17" customFormat="1" ht="35.1" hidden="1" customHeight="1" x14ac:dyDescent="0.35">
      <c r="B248" s="108">
        <v>44835</v>
      </c>
      <c r="C248" s="495">
        <v>703.05899999999997</v>
      </c>
      <c r="D248" s="671">
        <v>236.75700000000001</v>
      </c>
      <c r="E248" s="671">
        <v>21.631</v>
      </c>
      <c r="F248" s="671">
        <v>38.664999999999999</v>
      </c>
      <c r="G248" s="671">
        <v>86.09</v>
      </c>
      <c r="H248" s="671">
        <v>18.899999999999999</v>
      </c>
      <c r="I248" s="671">
        <v>103.13799999999998</v>
      </c>
      <c r="J248" s="671">
        <v>25.32</v>
      </c>
      <c r="K248" s="671">
        <v>2.117</v>
      </c>
      <c r="L248" s="671">
        <v>9.9710000000000001</v>
      </c>
      <c r="M248" s="671">
        <v>2.3010000000000002</v>
      </c>
      <c r="N248" s="671">
        <v>12.41</v>
      </c>
      <c r="O248" s="671">
        <v>145.75900000000001</v>
      </c>
    </row>
    <row r="249" spans="2:15" s="520" customFormat="1" ht="35.1" hidden="1" customHeight="1" x14ac:dyDescent="0.35">
      <c r="B249" s="107">
        <v>44866</v>
      </c>
      <c r="C249" s="521">
        <v>647.05399999999997</v>
      </c>
      <c r="D249" s="675">
        <v>198.51900000000001</v>
      </c>
      <c r="E249" s="675">
        <v>25.012</v>
      </c>
      <c r="F249" s="675">
        <v>34.341999999999999</v>
      </c>
      <c r="G249" s="675">
        <v>75.638000000000005</v>
      </c>
      <c r="H249" s="675">
        <v>16.103999999999999</v>
      </c>
      <c r="I249" s="675">
        <v>93.728999999999999</v>
      </c>
      <c r="J249" s="675">
        <v>30.106999999999999</v>
      </c>
      <c r="K249" s="675">
        <v>3.1230000000000002</v>
      </c>
      <c r="L249" s="675">
        <v>9.3140000000000001</v>
      </c>
      <c r="M249" s="675">
        <v>3.6219999999999999</v>
      </c>
      <c r="N249" s="675">
        <v>13.41</v>
      </c>
      <c r="O249" s="675">
        <v>144.13400000000004</v>
      </c>
    </row>
    <row r="250" spans="2:15" s="110" customFormat="1" ht="35.1" hidden="1" customHeight="1" x14ac:dyDescent="0.3">
      <c r="B250" s="108">
        <v>44896</v>
      </c>
      <c r="C250" s="495">
        <v>672.149</v>
      </c>
      <c r="D250" s="671">
        <v>245.32</v>
      </c>
      <c r="E250" s="671">
        <v>35.234000000000002</v>
      </c>
      <c r="F250" s="671">
        <v>37.173000000000002</v>
      </c>
      <c r="G250" s="671">
        <v>74.691999999999993</v>
      </c>
      <c r="H250" s="671">
        <v>18.887</v>
      </c>
      <c r="I250" s="671">
        <v>94.781999999999954</v>
      </c>
      <c r="J250" s="671">
        <v>22.582000000000001</v>
      </c>
      <c r="K250" s="671">
        <v>2.14</v>
      </c>
      <c r="L250" s="671">
        <v>7.7560000000000002</v>
      </c>
      <c r="M250" s="671">
        <v>3.246</v>
      </c>
      <c r="N250" s="671">
        <v>7.3609999999999998</v>
      </c>
      <c r="O250" s="671">
        <v>122.97600000000007</v>
      </c>
    </row>
    <row r="251" spans="2:15" s="106" customFormat="1" ht="35.1" hidden="1" customHeight="1" x14ac:dyDescent="0.35">
      <c r="B251" s="105">
        <v>2023</v>
      </c>
      <c r="C251" s="494"/>
      <c r="D251" s="669"/>
      <c r="E251" s="669"/>
      <c r="F251" s="669"/>
      <c r="G251" s="669"/>
      <c r="H251" s="669"/>
      <c r="I251" s="669"/>
      <c r="J251" s="669"/>
      <c r="K251" s="669"/>
      <c r="L251" s="669"/>
      <c r="M251" s="669"/>
      <c r="N251" s="669"/>
      <c r="O251" s="669"/>
    </row>
    <row r="252" spans="2:15" s="520" customFormat="1" ht="35.1" hidden="1" customHeight="1" x14ac:dyDescent="0.35">
      <c r="B252" s="107">
        <v>44927</v>
      </c>
      <c r="C252" s="521">
        <v>751.06700000000001</v>
      </c>
      <c r="D252" s="675">
        <v>300.08600000000001</v>
      </c>
      <c r="E252" s="675">
        <v>28.702999999999999</v>
      </c>
      <c r="F252" s="675">
        <v>35.061999999999998</v>
      </c>
      <c r="G252" s="675">
        <v>66.563999999999993</v>
      </c>
      <c r="H252" s="675">
        <v>16.972000000000001</v>
      </c>
      <c r="I252" s="675">
        <v>138.12800000000001</v>
      </c>
      <c r="J252" s="675">
        <v>19.475000000000001</v>
      </c>
      <c r="K252" s="675">
        <v>3.1640000000000001</v>
      </c>
      <c r="L252" s="675">
        <v>5.7169999999999996</v>
      </c>
      <c r="M252" s="675">
        <v>2.387</v>
      </c>
      <c r="N252" s="675">
        <v>7.1740000000000004</v>
      </c>
      <c r="O252" s="675">
        <v>127.63500000000005</v>
      </c>
    </row>
    <row r="253" spans="2:15" s="17" customFormat="1" ht="35.1" hidden="1" customHeight="1" x14ac:dyDescent="0.35">
      <c r="B253" s="108">
        <v>44958</v>
      </c>
      <c r="C253" s="495">
        <v>632.96199999999999</v>
      </c>
      <c r="D253" s="671">
        <v>223.80099999999999</v>
      </c>
      <c r="E253" s="671">
        <v>27.774000000000001</v>
      </c>
      <c r="F253" s="671">
        <v>32.146999999999998</v>
      </c>
      <c r="G253" s="671">
        <v>72.262</v>
      </c>
      <c r="H253" s="671">
        <v>18.640999999999998</v>
      </c>
      <c r="I253" s="671">
        <v>93.854000000000013</v>
      </c>
      <c r="J253" s="671">
        <v>21.303000000000001</v>
      </c>
      <c r="K253" s="671">
        <v>3.0150000000000001</v>
      </c>
      <c r="L253" s="671">
        <v>7.6529999999999996</v>
      </c>
      <c r="M253" s="671">
        <v>4.3099999999999996</v>
      </c>
      <c r="N253" s="671">
        <v>7.4640000000000004</v>
      </c>
      <c r="O253" s="671">
        <v>120.738</v>
      </c>
    </row>
    <row r="254" spans="2:15" s="520" customFormat="1" ht="35.1" hidden="1" customHeight="1" x14ac:dyDescent="0.35">
      <c r="B254" s="107">
        <v>44986</v>
      </c>
      <c r="C254" s="521">
        <v>763.12400000000002</v>
      </c>
      <c r="D254" s="675">
        <v>228.35300000000001</v>
      </c>
      <c r="E254" s="675">
        <v>46.527999999999999</v>
      </c>
      <c r="F254" s="675">
        <v>40.728000000000002</v>
      </c>
      <c r="G254" s="675">
        <v>101.26300000000001</v>
      </c>
      <c r="H254" s="675">
        <v>18.803999999999998</v>
      </c>
      <c r="I254" s="675">
        <v>100.95100000000002</v>
      </c>
      <c r="J254" s="675">
        <v>33.411999999999999</v>
      </c>
      <c r="K254" s="675">
        <v>3.226</v>
      </c>
      <c r="L254" s="675">
        <v>9.3160000000000007</v>
      </c>
      <c r="M254" s="675">
        <v>6.0209999999999999</v>
      </c>
      <c r="N254" s="675">
        <v>14.496</v>
      </c>
      <c r="O254" s="675">
        <v>160.02599999999995</v>
      </c>
    </row>
    <row r="255" spans="2:15" s="17" customFormat="1" ht="35.1" hidden="1" customHeight="1" x14ac:dyDescent="0.35">
      <c r="B255" s="108">
        <v>45017</v>
      </c>
      <c r="C255" s="495">
        <v>700.30999999999983</v>
      </c>
      <c r="D255" s="671">
        <v>239.68299999999999</v>
      </c>
      <c r="E255" s="671">
        <v>31.704999999999998</v>
      </c>
      <c r="F255" s="671">
        <v>38.645000000000003</v>
      </c>
      <c r="G255" s="671">
        <v>73.956000000000003</v>
      </c>
      <c r="H255" s="671">
        <v>14.568</v>
      </c>
      <c r="I255" s="671">
        <v>82.700000000000017</v>
      </c>
      <c r="J255" s="671">
        <v>25.768999999999998</v>
      </c>
      <c r="K255" s="671">
        <v>2.7749999999999999</v>
      </c>
      <c r="L255" s="671">
        <v>11.252000000000001</v>
      </c>
      <c r="M255" s="671">
        <v>2.3319999999999999</v>
      </c>
      <c r="N255" s="671">
        <v>12.164999999999999</v>
      </c>
      <c r="O255" s="671">
        <v>164.75999999999996</v>
      </c>
    </row>
    <row r="256" spans="2:15" s="520" customFormat="1" ht="35.1" hidden="1" customHeight="1" x14ac:dyDescent="0.35">
      <c r="B256" s="107">
        <v>45047</v>
      </c>
      <c r="C256" s="521">
        <v>756.702</v>
      </c>
      <c r="D256" s="675">
        <v>239.50200000000001</v>
      </c>
      <c r="E256" s="675">
        <v>37.210999999999999</v>
      </c>
      <c r="F256" s="675">
        <v>41.77</v>
      </c>
      <c r="G256" s="675">
        <v>101.73</v>
      </c>
      <c r="H256" s="675">
        <v>17.475000000000001</v>
      </c>
      <c r="I256" s="675">
        <v>97.110999999999976</v>
      </c>
      <c r="J256" s="675">
        <v>29.687999999999999</v>
      </c>
      <c r="K256" s="675">
        <v>3.1560000000000001</v>
      </c>
      <c r="L256" s="675">
        <v>9.9740000000000002</v>
      </c>
      <c r="M256" s="675">
        <v>3.218</v>
      </c>
      <c r="N256" s="675">
        <v>9.7810000000000006</v>
      </c>
      <c r="O256" s="675">
        <v>166.08600000000007</v>
      </c>
    </row>
    <row r="257" spans="2:16" s="17" customFormat="1" ht="35.1" hidden="1" customHeight="1" x14ac:dyDescent="0.35">
      <c r="B257" s="108">
        <v>45078</v>
      </c>
      <c r="C257" s="495">
        <v>809.1690000000001</v>
      </c>
      <c r="D257" s="671">
        <v>292.767</v>
      </c>
      <c r="E257" s="671">
        <v>46.287999999999997</v>
      </c>
      <c r="F257" s="671">
        <v>61.326999999999998</v>
      </c>
      <c r="G257" s="671">
        <v>90.77</v>
      </c>
      <c r="H257" s="671">
        <v>21.088000000000001</v>
      </c>
      <c r="I257" s="671">
        <v>124.02499999999999</v>
      </c>
      <c r="J257" s="671">
        <v>30.119</v>
      </c>
      <c r="K257" s="671">
        <v>3.3450000000000002</v>
      </c>
      <c r="L257" s="671">
        <v>7.609</v>
      </c>
      <c r="M257" s="671">
        <v>1.401</v>
      </c>
      <c r="N257" s="671">
        <v>8.3330000000000002</v>
      </c>
      <c r="O257" s="671">
        <v>122.09700000000004</v>
      </c>
    </row>
    <row r="258" spans="2:16" s="520" customFormat="1" ht="35.1" hidden="1" customHeight="1" x14ac:dyDescent="0.35">
      <c r="B258" s="107">
        <v>45109</v>
      </c>
      <c r="C258" s="521">
        <v>1033.087</v>
      </c>
      <c r="D258" s="675">
        <v>414.46699999999998</v>
      </c>
      <c r="E258" s="675">
        <v>33.649000000000001</v>
      </c>
      <c r="F258" s="675">
        <v>70.225999999999999</v>
      </c>
      <c r="G258" s="675">
        <v>161.96899999999999</v>
      </c>
      <c r="H258" s="675">
        <v>22.434999999999999</v>
      </c>
      <c r="I258" s="675">
        <v>159.17900000000003</v>
      </c>
      <c r="J258" s="675">
        <v>29.757000000000001</v>
      </c>
      <c r="K258" s="675">
        <v>3.2429999999999999</v>
      </c>
      <c r="L258" s="675">
        <v>6.4359999999999999</v>
      </c>
      <c r="M258" s="675">
        <v>1.42</v>
      </c>
      <c r="N258" s="675">
        <v>5.4790000000000001</v>
      </c>
      <c r="O258" s="675">
        <v>124.82699999999988</v>
      </c>
    </row>
    <row r="259" spans="2:16" s="17" customFormat="1" ht="35.1" hidden="1" customHeight="1" x14ac:dyDescent="0.35">
      <c r="B259" s="108">
        <v>45141</v>
      </c>
      <c r="C259" s="495">
        <v>1165.1020000000001</v>
      </c>
      <c r="D259" s="671">
        <v>494.54199999999997</v>
      </c>
      <c r="E259" s="671">
        <v>31.667999999999999</v>
      </c>
      <c r="F259" s="671">
        <v>80.066000000000003</v>
      </c>
      <c r="G259" s="671">
        <v>174.95699999999999</v>
      </c>
      <c r="H259" s="671">
        <v>25.338000000000001</v>
      </c>
      <c r="I259" s="671">
        <v>172.41499999999999</v>
      </c>
      <c r="J259" s="671">
        <v>24.184000000000001</v>
      </c>
      <c r="K259" s="671">
        <v>3.7559999999999998</v>
      </c>
      <c r="L259" s="671">
        <v>8.298</v>
      </c>
      <c r="M259" s="671">
        <v>1.5149999999999999</v>
      </c>
      <c r="N259" s="671">
        <v>7.5060000000000002</v>
      </c>
      <c r="O259" s="671">
        <v>140.85700000000014</v>
      </c>
    </row>
    <row r="260" spans="2:16" s="520" customFormat="1" ht="35.1" hidden="1" customHeight="1" x14ac:dyDescent="0.35">
      <c r="B260" s="107">
        <v>45192</v>
      </c>
      <c r="C260" s="521">
        <v>819.63099999999997</v>
      </c>
      <c r="D260" s="675">
        <v>300.072</v>
      </c>
      <c r="E260" s="675">
        <v>22.251999999999999</v>
      </c>
      <c r="F260" s="675">
        <v>63.518999999999998</v>
      </c>
      <c r="G260" s="675">
        <v>99.894999999999996</v>
      </c>
      <c r="H260" s="675">
        <v>26.263999999999999</v>
      </c>
      <c r="I260" s="675">
        <v>120.438</v>
      </c>
      <c r="J260" s="675">
        <v>23.928000000000001</v>
      </c>
      <c r="K260" s="675">
        <v>3.39</v>
      </c>
      <c r="L260" s="675">
        <v>9.5760000000000005</v>
      </c>
      <c r="M260" s="675">
        <v>2.758</v>
      </c>
      <c r="N260" s="675">
        <v>7.38</v>
      </c>
      <c r="O260" s="675">
        <v>140.15899999999999</v>
      </c>
    </row>
    <row r="261" spans="2:16" s="17" customFormat="1" ht="35.1" hidden="1" customHeight="1" x14ac:dyDescent="0.35">
      <c r="B261" s="108">
        <v>45200</v>
      </c>
      <c r="C261" s="495">
        <v>736.51800000000014</v>
      </c>
      <c r="D261" s="671">
        <v>236.357</v>
      </c>
      <c r="E261" s="671">
        <v>23.684000000000001</v>
      </c>
      <c r="F261" s="671">
        <v>57.475999999999999</v>
      </c>
      <c r="G261" s="671">
        <v>91.637</v>
      </c>
      <c r="H261" s="671">
        <v>23.224</v>
      </c>
      <c r="I261" s="671">
        <v>74.42500000000004</v>
      </c>
      <c r="J261" s="671">
        <v>27.495000000000001</v>
      </c>
      <c r="K261" s="671">
        <v>3.089</v>
      </c>
      <c r="L261" s="671">
        <v>12.904</v>
      </c>
      <c r="M261" s="671">
        <v>2.9750000000000001</v>
      </c>
      <c r="N261" s="671">
        <v>22.422000000000001</v>
      </c>
      <c r="O261" s="671">
        <v>160.83000000000001</v>
      </c>
    </row>
    <row r="262" spans="2:16" s="520" customFormat="1" ht="35.1" hidden="1" customHeight="1" x14ac:dyDescent="0.35">
      <c r="B262" s="107">
        <v>45231</v>
      </c>
      <c r="C262" s="521">
        <v>576.26099999999997</v>
      </c>
      <c r="D262" s="675">
        <v>213.87100000000001</v>
      </c>
      <c r="E262" s="675">
        <v>24.716000000000001</v>
      </c>
      <c r="F262" s="675">
        <v>59.926000000000002</v>
      </c>
      <c r="G262" s="675">
        <v>100.41200000000001</v>
      </c>
      <c r="H262" s="675">
        <v>17.931999999999999</v>
      </c>
      <c r="I262" s="675">
        <v>47.397000000000013</v>
      </c>
      <c r="J262" s="675">
        <v>11.9</v>
      </c>
      <c r="K262" s="675">
        <v>2.4319999999999999</v>
      </c>
      <c r="L262" s="675">
        <v>6.78</v>
      </c>
      <c r="M262" s="675">
        <v>2.5499999999999998</v>
      </c>
      <c r="N262" s="675">
        <v>6.37</v>
      </c>
      <c r="O262" s="675">
        <v>81.974999999999966</v>
      </c>
    </row>
    <row r="263" spans="2:16" s="17" customFormat="1" ht="35.1" hidden="1" customHeight="1" x14ac:dyDescent="0.35">
      <c r="B263" s="109">
        <v>45261</v>
      </c>
      <c r="C263" s="492">
        <v>664.64699999999993</v>
      </c>
      <c r="D263" s="672">
        <v>279.75299999999999</v>
      </c>
      <c r="E263" s="672">
        <v>32.392000000000003</v>
      </c>
      <c r="F263" s="672">
        <v>60.741</v>
      </c>
      <c r="G263" s="672">
        <v>97.486000000000004</v>
      </c>
      <c r="H263" s="672">
        <v>22.376999999999999</v>
      </c>
      <c r="I263" s="672">
        <v>67.604000000000013</v>
      </c>
      <c r="J263" s="672">
        <v>13.541</v>
      </c>
      <c r="K263" s="672">
        <v>2.399</v>
      </c>
      <c r="L263" s="672">
        <v>5.7610000000000001</v>
      </c>
      <c r="M263" s="672">
        <v>1.7470000000000001</v>
      </c>
      <c r="N263" s="672">
        <v>3.9489999999999998</v>
      </c>
      <c r="O263" s="672">
        <v>76.897000000000077</v>
      </c>
    </row>
    <row r="264" spans="2:16" s="106" customFormat="1" ht="35.1" hidden="1" customHeight="1" x14ac:dyDescent="0.35">
      <c r="B264" s="105">
        <v>2024</v>
      </c>
      <c r="C264" s="494"/>
      <c r="D264" s="669"/>
      <c r="E264" s="669"/>
      <c r="F264" s="669"/>
      <c r="G264" s="669"/>
      <c r="H264" s="669"/>
      <c r="I264" s="669"/>
      <c r="J264" s="669"/>
      <c r="K264" s="669"/>
      <c r="L264" s="669"/>
      <c r="M264" s="669"/>
      <c r="N264" s="669"/>
      <c r="O264" s="669"/>
    </row>
    <row r="265" spans="2:16" s="520" customFormat="1" ht="35.1" hidden="1" customHeight="1" x14ac:dyDescent="0.35">
      <c r="B265" s="107">
        <v>45292</v>
      </c>
      <c r="C265" s="521">
        <v>748.26900000000001</v>
      </c>
      <c r="D265" s="675">
        <v>337.875</v>
      </c>
      <c r="E265" s="675">
        <v>31.38</v>
      </c>
      <c r="F265" s="675">
        <v>58.305</v>
      </c>
      <c r="G265" s="675">
        <v>107.206</v>
      </c>
      <c r="H265" s="675">
        <v>22.145</v>
      </c>
      <c r="I265" s="675">
        <v>88.737000000000023</v>
      </c>
      <c r="J265" s="675">
        <v>11.721</v>
      </c>
      <c r="K265" s="675">
        <v>2.706</v>
      </c>
      <c r="L265" s="675">
        <v>4.7249999999999996</v>
      </c>
      <c r="M265" s="675">
        <v>2.081</v>
      </c>
      <c r="N265" s="675">
        <v>4.3179999999999996</v>
      </c>
      <c r="O265" s="675">
        <v>77.069999999999993</v>
      </c>
    </row>
    <row r="266" spans="2:16" s="17" customFormat="1" ht="35.1" hidden="1" customHeight="1" x14ac:dyDescent="0.35">
      <c r="B266" s="108">
        <v>45323</v>
      </c>
      <c r="C266" s="495">
        <v>725.53800000000001</v>
      </c>
      <c r="D266" s="671">
        <v>300.02300000000002</v>
      </c>
      <c r="E266" s="671">
        <v>33.225000000000001</v>
      </c>
      <c r="F266" s="671">
        <v>55.345999999999997</v>
      </c>
      <c r="G266" s="671">
        <v>118.324</v>
      </c>
      <c r="H266" s="671">
        <v>23.318999999999999</v>
      </c>
      <c r="I266" s="671">
        <v>91.369</v>
      </c>
      <c r="J266" s="671">
        <v>10.349</v>
      </c>
      <c r="K266" s="671">
        <v>3.1269999999999998</v>
      </c>
      <c r="L266" s="671">
        <v>6.0449999999999999</v>
      </c>
      <c r="M266" s="671">
        <v>2.9870000000000001</v>
      </c>
      <c r="N266" s="671">
        <v>3.6659999999999999</v>
      </c>
      <c r="O266" s="671">
        <v>77.757999999999981</v>
      </c>
    </row>
    <row r="267" spans="2:16" s="520" customFormat="1" ht="35.1" hidden="1" customHeight="1" x14ac:dyDescent="0.35">
      <c r="B267" s="107">
        <v>45352</v>
      </c>
      <c r="C267" s="521">
        <v>640.74599999999998</v>
      </c>
      <c r="D267" s="675">
        <v>256.70999999999998</v>
      </c>
      <c r="E267" s="675">
        <v>35.097000000000001</v>
      </c>
      <c r="F267" s="675">
        <v>51.146000000000001</v>
      </c>
      <c r="G267" s="675">
        <v>103.422</v>
      </c>
      <c r="H267" s="675">
        <v>19.492000000000001</v>
      </c>
      <c r="I267" s="675">
        <v>73.388999999999982</v>
      </c>
      <c r="J267" s="675">
        <v>11.061</v>
      </c>
      <c r="K267" s="675">
        <v>2.9209999999999998</v>
      </c>
      <c r="L267" s="675">
        <v>6.1909999999999998</v>
      </c>
      <c r="M267" s="675">
        <v>3.794</v>
      </c>
      <c r="N267" s="675">
        <v>4.9560000000000004</v>
      </c>
      <c r="O267" s="675">
        <v>72.566999999999894</v>
      </c>
      <c r="P267" s="522"/>
    </row>
    <row r="268" spans="2:16" s="17" customFormat="1" ht="35.1" hidden="1" customHeight="1" x14ac:dyDescent="0.35">
      <c r="B268" s="108">
        <v>45383</v>
      </c>
      <c r="C268" s="495">
        <v>736.18399999999997</v>
      </c>
      <c r="D268" s="671">
        <v>334.37</v>
      </c>
      <c r="E268" s="671">
        <v>23.585000000000001</v>
      </c>
      <c r="F268" s="671">
        <v>54.709000000000003</v>
      </c>
      <c r="G268" s="671">
        <v>90.522000000000006</v>
      </c>
      <c r="H268" s="671">
        <v>20.257000000000001</v>
      </c>
      <c r="I268" s="671">
        <v>78.996000000000009</v>
      </c>
      <c r="J268" s="671">
        <v>12.384</v>
      </c>
      <c r="K268" s="671">
        <v>3.915</v>
      </c>
      <c r="L268" s="671">
        <v>7.83</v>
      </c>
      <c r="M268" s="671">
        <v>2.15</v>
      </c>
      <c r="N268" s="671">
        <v>5.2759999999999998</v>
      </c>
      <c r="O268" s="671">
        <v>102.19000000000005</v>
      </c>
      <c r="P268" s="456"/>
    </row>
    <row r="269" spans="2:16" s="520" customFormat="1" ht="35.1" hidden="1" customHeight="1" x14ac:dyDescent="0.35">
      <c r="B269" s="107">
        <v>45413</v>
      </c>
      <c r="C269" s="521">
        <v>727.29600000000005</v>
      </c>
      <c r="D269" s="675">
        <v>312.858</v>
      </c>
      <c r="E269" s="675">
        <v>28.102</v>
      </c>
      <c r="F269" s="675">
        <v>50.307000000000002</v>
      </c>
      <c r="G269" s="675">
        <v>117.619</v>
      </c>
      <c r="H269" s="675">
        <v>19.699000000000002</v>
      </c>
      <c r="I269" s="675">
        <v>86.583999999999961</v>
      </c>
      <c r="J269" s="675">
        <v>14.007999999999999</v>
      </c>
      <c r="K269" s="675">
        <v>3.1120000000000001</v>
      </c>
      <c r="L269" s="675">
        <v>6.0179999999999998</v>
      </c>
      <c r="M269" s="675">
        <v>1.583</v>
      </c>
      <c r="N269" s="675">
        <v>4.9459999999999997</v>
      </c>
      <c r="O269" s="675">
        <v>82.460000000000093</v>
      </c>
      <c r="P269" s="522"/>
    </row>
    <row r="270" spans="2:16" s="17" customFormat="1" ht="35.1" hidden="1" customHeight="1" x14ac:dyDescent="0.35">
      <c r="B270" s="108">
        <v>45444</v>
      </c>
      <c r="C270" s="495">
        <v>899.52300000000014</v>
      </c>
      <c r="D270" s="671">
        <v>392.625</v>
      </c>
      <c r="E270" s="671">
        <v>45.704999999999998</v>
      </c>
      <c r="F270" s="671">
        <v>88.861000000000004</v>
      </c>
      <c r="G270" s="671">
        <v>114.379</v>
      </c>
      <c r="H270" s="671">
        <v>23.768999999999998</v>
      </c>
      <c r="I270" s="671">
        <v>124.44099999999996</v>
      </c>
      <c r="J270" s="671">
        <v>16.097999999999999</v>
      </c>
      <c r="K270" s="671">
        <v>3.504</v>
      </c>
      <c r="L270" s="671">
        <v>5.5179999999999998</v>
      </c>
      <c r="M270" s="671">
        <v>1.1499999999999999</v>
      </c>
      <c r="N270" s="671">
        <v>3.8239999999999998</v>
      </c>
      <c r="O270" s="671">
        <v>79.649000000000171</v>
      </c>
    </row>
    <row r="271" spans="2:16" s="520" customFormat="1" ht="35.1" hidden="1" customHeight="1" x14ac:dyDescent="0.35">
      <c r="B271" s="107">
        <v>45475</v>
      </c>
      <c r="C271" s="521">
        <v>1036.4839999999999</v>
      </c>
      <c r="D271" s="675">
        <v>449.39299999999997</v>
      </c>
      <c r="E271" s="675">
        <v>29.23</v>
      </c>
      <c r="F271" s="675">
        <v>87.817999999999998</v>
      </c>
      <c r="G271" s="675">
        <v>194.78100000000001</v>
      </c>
      <c r="H271" s="675">
        <v>24.318999999999999</v>
      </c>
      <c r="I271" s="675">
        <v>133.01399999999998</v>
      </c>
      <c r="J271" s="675">
        <v>19.564</v>
      </c>
      <c r="K271" s="675">
        <v>3.254</v>
      </c>
      <c r="L271" s="675">
        <v>5.5540000000000003</v>
      </c>
      <c r="M271" s="675">
        <v>1.6060000000000001</v>
      </c>
      <c r="N271" s="675">
        <v>5.3639999999999999</v>
      </c>
      <c r="O271" s="675">
        <v>82.587000000000046</v>
      </c>
    </row>
    <row r="272" spans="2:16" s="17" customFormat="1" ht="35.1" hidden="1" customHeight="1" x14ac:dyDescent="0.35">
      <c r="B272" s="108">
        <v>45507</v>
      </c>
      <c r="C272" s="495">
        <v>1200.2070000000001</v>
      </c>
      <c r="D272" s="671">
        <v>544.39300000000003</v>
      </c>
      <c r="E272" s="671">
        <v>30.071000000000002</v>
      </c>
      <c r="F272" s="671">
        <v>100.42</v>
      </c>
      <c r="G272" s="671">
        <v>175.55</v>
      </c>
      <c r="H272" s="671">
        <v>29.437000000000001</v>
      </c>
      <c r="I272" s="671">
        <v>150.34999999999994</v>
      </c>
      <c r="J272" s="671">
        <v>19.984000000000002</v>
      </c>
      <c r="K272" s="671">
        <v>4.0149999999999997</v>
      </c>
      <c r="L272" s="671">
        <v>7.8159999999999998</v>
      </c>
      <c r="M272" s="671">
        <v>1.5680000000000001</v>
      </c>
      <c r="N272" s="671">
        <v>8.6709999999999994</v>
      </c>
      <c r="O272" s="671">
        <v>127.93200000000002</v>
      </c>
    </row>
    <row r="273" spans="2:16" s="520" customFormat="1" ht="35.1" hidden="1" customHeight="1" x14ac:dyDescent="0.35">
      <c r="B273" s="107">
        <v>45558</v>
      </c>
      <c r="C273" s="521">
        <v>810.93200000000002</v>
      </c>
      <c r="D273" s="675">
        <v>351.55900000000003</v>
      </c>
      <c r="E273" s="675">
        <v>23.518999999999998</v>
      </c>
      <c r="F273" s="675">
        <v>76.778999999999996</v>
      </c>
      <c r="G273" s="675">
        <v>107.861</v>
      </c>
      <c r="H273" s="675">
        <v>28.699000000000002</v>
      </c>
      <c r="I273" s="675">
        <v>105.63</v>
      </c>
      <c r="J273" s="675">
        <v>14.629</v>
      </c>
      <c r="K273" s="675">
        <v>3.4159999999999999</v>
      </c>
      <c r="L273" s="675">
        <v>6.9009999999999998</v>
      </c>
      <c r="M273" s="675">
        <v>1.724</v>
      </c>
      <c r="N273" s="675">
        <v>5.5880000000000001</v>
      </c>
      <c r="O273" s="675">
        <v>84.62700000000001</v>
      </c>
      <c r="P273" s="522"/>
    </row>
    <row r="274" spans="2:16" s="17" customFormat="1" ht="35.1" hidden="1" customHeight="1" x14ac:dyDescent="0.35">
      <c r="B274" s="108">
        <v>45566</v>
      </c>
      <c r="C274" s="495">
        <v>738.74800000000005</v>
      </c>
      <c r="D274" s="671">
        <v>295.16699999999997</v>
      </c>
      <c r="E274" s="671">
        <v>25.824999999999999</v>
      </c>
      <c r="F274" s="671">
        <v>79.046999999999997</v>
      </c>
      <c r="G274" s="671">
        <v>95.798000000000002</v>
      </c>
      <c r="H274" s="671">
        <v>22.814</v>
      </c>
      <c r="I274" s="671">
        <v>89.970999999999961</v>
      </c>
      <c r="J274" s="671">
        <v>14.454000000000001</v>
      </c>
      <c r="K274" s="671">
        <v>2.57</v>
      </c>
      <c r="L274" s="671">
        <v>5.82</v>
      </c>
      <c r="M274" s="671">
        <v>2.19</v>
      </c>
      <c r="N274" s="671">
        <v>7.1120000000000001</v>
      </c>
      <c r="O274" s="671">
        <v>97.980000000000018</v>
      </c>
    </row>
    <row r="275" spans="2:16" s="520" customFormat="1" ht="35.1" hidden="1" customHeight="1" x14ac:dyDescent="0.35">
      <c r="B275" s="107">
        <v>45619</v>
      </c>
      <c r="C275" s="521">
        <v>726.20700000000011</v>
      </c>
      <c r="D275" s="675">
        <v>294.42</v>
      </c>
      <c r="E275" s="675">
        <v>26.523</v>
      </c>
      <c r="F275" s="675">
        <v>68.585999999999999</v>
      </c>
      <c r="G275" s="675">
        <v>117.16</v>
      </c>
      <c r="H275" s="675">
        <v>22.071000000000002</v>
      </c>
      <c r="I275" s="675">
        <v>87.748999999999981</v>
      </c>
      <c r="J275" s="675">
        <v>12.349</v>
      </c>
      <c r="K275" s="675">
        <v>3.1269999999999998</v>
      </c>
      <c r="L275" s="675">
        <v>5.0750000000000002</v>
      </c>
      <c r="M275" s="675">
        <v>2.7210000000000001</v>
      </c>
      <c r="N275" s="675">
        <v>5.8369999999999997</v>
      </c>
      <c r="O275" s="675">
        <v>80.588999999999885</v>
      </c>
      <c r="P275" s="522"/>
    </row>
    <row r="276" spans="2:16" s="17" customFormat="1" ht="35.1" hidden="1" customHeight="1" x14ac:dyDescent="0.35">
      <c r="B276" s="109">
        <v>45627</v>
      </c>
      <c r="C276" s="492">
        <v>737.98099999999999</v>
      </c>
      <c r="D276" s="672">
        <v>311.21499999999997</v>
      </c>
      <c r="E276" s="672">
        <v>33.511000000000003</v>
      </c>
      <c r="F276" s="672">
        <v>53.87</v>
      </c>
      <c r="G276" s="672">
        <v>96.629000000000005</v>
      </c>
      <c r="H276" s="672">
        <v>23.015999999999998</v>
      </c>
      <c r="I276" s="672">
        <v>98.430999999999955</v>
      </c>
      <c r="J276" s="672">
        <v>14.151999999999999</v>
      </c>
      <c r="K276" s="672">
        <v>3.016</v>
      </c>
      <c r="L276" s="672">
        <v>5.2629999999999999</v>
      </c>
      <c r="M276" s="672">
        <v>2.7719999999999998</v>
      </c>
      <c r="N276" s="672">
        <v>4.5010000000000003</v>
      </c>
      <c r="O276" s="672">
        <v>91.605000000000018</v>
      </c>
    </row>
    <row r="277" spans="2:16" s="106" customFormat="1" ht="35.1" customHeight="1" x14ac:dyDescent="0.35">
      <c r="B277" s="105">
        <v>2025</v>
      </c>
      <c r="C277" s="494"/>
      <c r="D277" s="669"/>
      <c r="E277" s="669"/>
      <c r="F277" s="669"/>
      <c r="G277" s="669"/>
      <c r="H277" s="669"/>
      <c r="I277" s="669"/>
      <c r="J277" s="669"/>
      <c r="K277" s="669"/>
      <c r="L277" s="669"/>
      <c r="M277" s="669"/>
      <c r="N277" s="669"/>
      <c r="O277" s="669"/>
    </row>
    <row r="278" spans="2:16" s="520" customFormat="1" ht="35.1" hidden="1" customHeight="1" x14ac:dyDescent="0.35">
      <c r="B278" s="107">
        <v>45658</v>
      </c>
      <c r="C278" s="521">
        <v>964.17</v>
      </c>
      <c r="D278" s="675">
        <v>410.58699999999999</v>
      </c>
      <c r="E278" s="675">
        <v>37.9</v>
      </c>
      <c r="F278" s="675">
        <v>100.822</v>
      </c>
      <c r="G278" s="675">
        <v>118.33499999999999</v>
      </c>
      <c r="H278" s="675">
        <v>25.864999999999998</v>
      </c>
      <c r="I278" s="675">
        <v>128.26700000000002</v>
      </c>
      <c r="J278" s="675">
        <v>13.068</v>
      </c>
      <c r="K278" s="675">
        <v>5.0570000000000004</v>
      </c>
      <c r="L278" s="675">
        <v>5.5990000000000002</v>
      </c>
      <c r="M278" s="675">
        <v>2.9740000000000002</v>
      </c>
      <c r="N278" s="675">
        <v>5.6260000000000003</v>
      </c>
      <c r="O278" s="675">
        <v>110.06999999999982</v>
      </c>
    </row>
    <row r="279" spans="2:16" s="17" customFormat="1" ht="35.1" hidden="1" customHeight="1" x14ac:dyDescent="0.35">
      <c r="B279" s="108">
        <v>45689</v>
      </c>
      <c r="C279" s="495">
        <v>818.61199999999985</v>
      </c>
      <c r="D279" s="671">
        <v>302.654</v>
      </c>
      <c r="E279" s="671">
        <v>38.177999999999997</v>
      </c>
      <c r="F279" s="671">
        <v>101.108</v>
      </c>
      <c r="G279" s="671">
        <v>131.97</v>
      </c>
      <c r="H279" s="671">
        <v>25.033000000000001</v>
      </c>
      <c r="I279" s="671">
        <v>105.34199999999996</v>
      </c>
      <c r="J279" s="671">
        <v>11.459</v>
      </c>
      <c r="K279" s="671">
        <v>4.2089999999999996</v>
      </c>
      <c r="L279" s="671">
        <v>7.0910000000000002</v>
      </c>
      <c r="M279" s="671">
        <v>2.6469999999999998</v>
      </c>
      <c r="N279" s="671">
        <v>4.976</v>
      </c>
      <c r="O279" s="671">
        <v>83.944999999999993</v>
      </c>
    </row>
    <row r="280" spans="2:16" s="520" customFormat="1" ht="35.1" hidden="1" customHeight="1" x14ac:dyDescent="0.35">
      <c r="B280" s="107">
        <v>45717</v>
      </c>
      <c r="C280" s="521">
        <v>620.72700000000009</v>
      </c>
      <c r="D280" s="675">
        <v>250.191</v>
      </c>
      <c r="E280" s="675">
        <v>32.835999999999999</v>
      </c>
      <c r="F280" s="675">
        <v>90.926000000000002</v>
      </c>
      <c r="G280" s="675">
        <v>59.067</v>
      </c>
      <c r="H280" s="675">
        <v>20.712</v>
      </c>
      <c r="I280" s="675">
        <v>65.103000000000009</v>
      </c>
      <c r="J280" s="675">
        <v>12.145</v>
      </c>
      <c r="K280" s="675">
        <v>4.4340000000000002</v>
      </c>
      <c r="L280" s="675">
        <v>6.3979999999999997</v>
      </c>
      <c r="M280" s="675">
        <v>2.585</v>
      </c>
      <c r="N280" s="675">
        <v>6.4569999999999999</v>
      </c>
      <c r="O280" s="675">
        <v>69.873000000000019</v>
      </c>
      <c r="P280" s="522"/>
    </row>
    <row r="281" spans="2:16" s="17" customFormat="1" ht="35.1" hidden="1" customHeight="1" x14ac:dyDescent="0.35">
      <c r="B281" s="108">
        <v>45748</v>
      </c>
      <c r="C281" s="495">
        <v>951.38499999999988</v>
      </c>
      <c r="D281" s="671">
        <v>359.57900000000001</v>
      </c>
      <c r="E281" s="671">
        <v>27.637</v>
      </c>
      <c r="F281" s="671">
        <v>97.427999999999997</v>
      </c>
      <c r="G281" s="671">
        <v>146.49299999999999</v>
      </c>
      <c r="H281" s="671">
        <v>22.486000000000001</v>
      </c>
      <c r="I281" s="671">
        <v>111.85900000000004</v>
      </c>
      <c r="J281" s="671">
        <v>16.733000000000001</v>
      </c>
      <c r="K281" s="671">
        <v>6.3949999999999996</v>
      </c>
      <c r="L281" s="671">
        <v>10.574</v>
      </c>
      <c r="M281" s="671">
        <v>2.6579999999999999</v>
      </c>
      <c r="N281" s="671">
        <v>12.022</v>
      </c>
      <c r="O281" s="671">
        <v>137.52099999999996</v>
      </c>
      <c r="P281" s="456"/>
    </row>
    <row r="282" spans="2:16" s="520" customFormat="1" ht="35.1" hidden="1" customHeight="1" x14ac:dyDescent="0.35">
      <c r="B282" s="107">
        <v>45778</v>
      </c>
      <c r="C282" s="521">
        <v>885.08699999999999</v>
      </c>
      <c r="D282" s="675">
        <v>297.76400000000001</v>
      </c>
      <c r="E282" s="675">
        <v>55.912999999999997</v>
      </c>
      <c r="F282" s="675">
        <v>102.55200000000001</v>
      </c>
      <c r="G282" s="675">
        <v>138.33000000000001</v>
      </c>
      <c r="H282" s="675">
        <v>22.994</v>
      </c>
      <c r="I282" s="675">
        <v>95.325999999999979</v>
      </c>
      <c r="J282" s="675">
        <v>16.623000000000001</v>
      </c>
      <c r="K282" s="675">
        <v>5.8029999999999999</v>
      </c>
      <c r="L282" s="675">
        <v>9.2010000000000005</v>
      </c>
      <c r="M282" s="675">
        <v>1.4</v>
      </c>
      <c r="N282" s="675">
        <v>8.2530000000000001</v>
      </c>
      <c r="O282" s="675">
        <v>130.92799999999977</v>
      </c>
      <c r="P282" s="522"/>
    </row>
    <row r="283" spans="2:16" s="17" customFormat="1" ht="35.1" hidden="1" customHeight="1" x14ac:dyDescent="0.35">
      <c r="B283" s="108">
        <v>45809</v>
      </c>
      <c r="C283" s="495">
        <v>955.87000000000012</v>
      </c>
      <c r="D283" s="671">
        <v>349.32799999999997</v>
      </c>
      <c r="E283" s="671">
        <v>37.521000000000001</v>
      </c>
      <c r="F283" s="671">
        <v>151.61099999999999</v>
      </c>
      <c r="G283" s="671">
        <v>115.614</v>
      </c>
      <c r="H283" s="671">
        <v>24.178999999999998</v>
      </c>
      <c r="I283" s="671">
        <v>95.661000000000016</v>
      </c>
      <c r="J283" s="671">
        <v>22.318999999999999</v>
      </c>
      <c r="K283" s="671">
        <v>5.1210000000000004</v>
      </c>
      <c r="L283" s="671">
        <v>6.7270000000000003</v>
      </c>
      <c r="M283" s="671">
        <v>1.206</v>
      </c>
      <c r="N283" s="671">
        <v>8.1859999999999999</v>
      </c>
      <c r="O283" s="671">
        <v>138.39699999999999</v>
      </c>
    </row>
    <row r="284" spans="2:16" s="520" customFormat="1" ht="35.1" hidden="1" customHeight="1" x14ac:dyDescent="0.35">
      <c r="B284" s="107">
        <v>45840</v>
      </c>
      <c r="C284" s="521">
        <v>1111.5370000000003</v>
      </c>
      <c r="D284" s="675">
        <v>441.96699999999998</v>
      </c>
      <c r="E284" s="675">
        <v>29.963000000000001</v>
      </c>
      <c r="F284" s="675">
        <v>172.44300000000001</v>
      </c>
      <c r="G284" s="675">
        <v>167.30199999999999</v>
      </c>
      <c r="H284" s="675">
        <v>25.106000000000002</v>
      </c>
      <c r="I284" s="675">
        <v>128.94199999999995</v>
      </c>
      <c r="J284" s="675">
        <v>20.068999999999999</v>
      </c>
      <c r="K284" s="675">
        <v>5.1070000000000002</v>
      </c>
      <c r="L284" s="675">
        <v>6.2050000000000001</v>
      </c>
      <c r="M284" s="675">
        <v>0.86899999999999999</v>
      </c>
      <c r="N284" s="675">
        <v>6.49</v>
      </c>
      <c r="O284" s="675">
        <v>107.0740000000003</v>
      </c>
    </row>
    <row r="285" spans="2:16" s="17" customFormat="1" ht="35.1" customHeight="1" x14ac:dyDescent="0.35">
      <c r="B285" s="108">
        <v>45872</v>
      </c>
      <c r="C285" s="495">
        <v>1348.4099999999999</v>
      </c>
      <c r="D285" s="671">
        <v>585.28899999999999</v>
      </c>
      <c r="E285" s="671">
        <v>29.143999999999998</v>
      </c>
      <c r="F285" s="671">
        <v>167.76300000000001</v>
      </c>
      <c r="G285" s="671">
        <v>189.82900000000001</v>
      </c>
      <c r="H285" s="671">
        <v>31.832000000000001</v>
      </c>
      <c r="I285" s="671">
        <v>142.066</v>
      </c>
      <c r="J285" s="671">
        <v>20.387</v>
      </c>
      <c r="K285" s="671">
        <v>6.7</v>
      </c>
      <c r="L285" s="671">
        <v>9.5660000000000007</v>
      </c>
      <c r="M285" s="671">
        <v>1.256</v>
      </c>
      <c r="N285" s="671">
        <v>10.807</v>
      </c>
      <c r="O285" s="671">
        <v>153.77099999999984</v>
      </c>
    </row>
    <row r="286" spans="2:16" s="520" customFormat="1" ht="35.1" customHeight="1" x14ac:dyDescent="0.35">
      <c r="B286" s="107">
        <v>45923</v>
      </c>
      <c r="C286" s="521">
        <v>930.00900000000001</v>
      </c>
      <c r="D286" s="675">
        <v>396.88299999999998</v>
      </c>
      <c r="E286" s="675">
        <v>24.89</v>
      </c>
      <c r="F286" s="675">
        <v>136.001</v>
      </c>
      <c r="G286" s="675">
        <v>96.837999999999994</v>
      </c>
      <c r="H286" s="675">
        <v>28.478000000000002</v>
      </c>
      <c r="I286" s="675">
        <v>106.35899999999999</v>
      </c>
      <c r="J286" s="675">
        <v>14.734999999999999</v>
      </c>
      <c r="K286" s="675">
        <v>4.7</v>
      </c>
      <c r="L286" s="675">
        <v>8.3670000000000009</v>
      </c>
      <c r="M286" s="675">
        <v>1.635</v>
      </c>
      <c r="N286" s="675">
        <v>9.1120000000000001</v>
      </c>
      <c r="O286" s="675">
        <v>102.01100000000014</v>
      </c>
      <c r="P286" s="522"/>
    </row>
    <row r="287" spans="2:16" s="17" customFormat="1" ht="35.1" customHeight="1" x14ac:dyDescent="0.35">
      <c r="B287" s="108">
        <v>45931</v>
      </c>
      <c r="C287" s="495">
        <v>887.70799999999997</v>
      </c>
      <c r="D287" s="671">
        <v>351.68</v>
      </c>
      <c r="E287" s="671">
        <v>25.861000000000001</v>
      </c>
      <c r="F287" s="671">
        <v>117.181</v>
      </c>
      <c r="G287" s="671">
        <v>107.34099999999999</v>
      </c>
      <c r="H287" s="671">
        <v>24.437000000000001</v>
      </c>
      <c r="I287" s="671">
        <v>94.389999999999958</v>
      </c>
      <c r="J287" s="671">
        <v>16.824000000000002</v>
      </c>
      <c r="K287" s="671">
        <v>4.1589999999999998</v>
      </c>
      <c r="L287" s="671">
        <v>9.8320000000000007</v>
      </c>
      <c r="M287" s="671">
        <v>2.0089999999999999</v>
      </c>
      <c r="N287" s="671">
        <v>9.3970000000000002</v>
      </c>
      <c r="O287" s="671">
        <v>124.59699999999998</v>
      </c>
    </row>
    <row r="288" spans="2:16" s="520" customFormat="1" ht="35.1" customHeight="1" x14ac:dyDescent="0.35">
      <c r="B288" s="107">
        <v>45984</v>
      </c>
      <c r="C288" s="521">
        <v>888.11900000000003</v>
      </c>
      <c r="D288" s="675">
        <v>334.99900000000002</v>
      </c>
      <c r="E288" s="675">
        <v>24.413</v>
      </c>
      <c r="F288" s="675">
        <v>114.908</v>
      </c>
      <c r="G288" s="675">
        <v>134.16800000000001</v>
      </c>
      <c r="H288" s="675">
        <v>23.274000000000001</v>
      </c>
      <c r="I288" s="675">
        <v>98.314999999999969</v>
      </c>
      <c r="J288" s="675">
        <v>16.456</v>
      </c>
      <c r="K288" s="675">
        <v>5.7249999999999996</v>
      </c>
      <c r="L288" s="675">
        <v>9.3610000000000007</v>
      </c>
      <c r="M288" s="675">
        <v>2.4540000000000002</v>
      </c>
      <c r="N288" s="675">
        <v>8.907</v>
      </c>
      <c r="O288" s="675">
        <v>115.13900000000001</v>
      </c>
      <c r="P288" s="522"/>
    </row>
    <row r="289" spans="2:17" s="17" customFormat="1" ht="35.1" customHeight="1" x14ac:dyDescent="0.35">
      <c r="B289" s="108">
        <v>45992</v>
      </c>
      <c r="C289" s="495">
        <v>927.79300000000001</v>
      </c>
      <c r="D289" s="671">
        <v>377.5</v>
      </c>
      <c r="E289" s="671">
        <v>32.753999999999998</v>
      </c>
      <c r="F289" s="671">
        <v>114.593</v>
      </c>
      <c r="G289" s="671">
        <v>118.947</v>
      </c>
      <c r="H289" s="671">
        <v>25.434000000000001</v>
      </c>
      <c r="I289" s="671">
        <v>102.35899999999995</v>
      </c>
      <c r="J289" s="671">
        <v>17.106999999999999</v>
      </c>
      <c r="K289" s="671">
        <v>4.2169999999999996</v>
      </c>
      <c r="L289" s="671">
        <v>8.02</v>
      </c>
      <c r="M289" s="671">
        <v>2.16</v>
      </c>
      <c r="N289" s="671">
        <v>8.7230000000000008</v>
      </c>
      <c r="O289" s="671">
        <v>115.97900000000027</v>
      </c>
    </row>
    <row r="290" spans="2:17" s="106" customFormat="1" ht="35.1" customHeight="1" x14ac:dyDescent="0.35">
      <c r="B290" s="105">
        <v>2026</v>
      </c>
      <c r="C290" s="494"/>
      <c r="D290" s="669"/>
      <c r="E290" s="669"/>
      <c r="F290" s="669"/>
      <c r="G290" s="669"/>
      <c r="H290" s="669"/>
      <c r="I290" s="669"/>
      <c r="J290" s="669"/>
      <c r="K290" s="669"/>
      <c r="L290" s="669"/>
      <c r="M290" s="669"/>
      <c r="N290" s="669"/>
      <c r="O290" s="669"/>
    </row>
    <row r="291" spans="2:17" s="520" customFormat="1" ht="35.1" customHeight="1" x14ac:dyDescent="0.35">
      <c r="B291" s="107">
        <v>46023</v>
      </c>
      <c r="C291" s="521">
        <v>1010.835</v>
      </c>
      <c r="D291" s="675">
        <v>428.46300000000002</v>
      </c>
      <c r="E291" s="675">
        <v>30.86</v>
      </c>
      <c r="F291" s="675">
        <v>108.15900000000001</v>
      </c>
      <c r="G291" s="675">
        <v>136.95699999999999</v>
      </c>
      <c r="H291" s="675">
        <v>21</v>
      </c>
      <c r="I291" s="675">
        <v>120.48200000000004</v>
      </c>
      <c r="J291" s="675">
        <v>14.914</v>
      </c>
      <c r="K291" s="675">
        <v>8.8190000000000008</v>
      </c>
      <c r="L291" s="675">
        <v>6.8760000000000003</v>
      </c>
      <c r="M291" s="675">
        <v>2.581</v>
      </c>
      <c r="N291" s="675">
        <v>7.5730000000000004</v>
      </c>
      <c r="O291" s="675">
        <v>124.15100000000001</v>
      </c>
      <c r="P291" s="522"/>
      <c r="Q291" s="522"/>
    </row>
    <row r="292" spans="2:17" s="17" customFormat="1" ht="35.1" customHeight="1" x14ac:dyDescent="0.35">
      <c r="B292" s="108">
        <v>46054</v>
      </c>
      <c r="C292" s="495">
        <v>752.61500000000001</v>
      </c>
      <c r="D292" s="671">
        <v>279.88600000000002</v>
      </c>
      <c r="E292" s="671">
        <v>33.771000000000001</v>
      </c>
      <c r="F292" s="671">
        <v>104.76</v>
      </c>
      <c r="G292" s="671">
        <v>103.563</v>
      </c>
      <c r="H292" s="671">
        <v>22.321999999999999</v>
      </c>
      <c r="I292" s="671">
        <v>78.737000000000023</v>
      </c>
      <c r="J292" s="671">
        <v>12.82</v>
      </c>
      <c r="K292" s="671">
        <v>5.726</v>
      </c>
      <c r="L292" s="671">
        <v>7.0880000000000001</v>
      </c>
      <c r="M292" s="671">
        <v>2.0339999999999998</v>
      </c>
      <c r="N292" s="671">
        <v>6.1749999999999998</v>
      </c>
      <c r="O292" s="671">
        <v>95.733000000000061</v>
      </c>
      <c r="P292" s="522"/>
      <c r="Q292" s="522"/>
    </row>
    <row r="293" spans="2:17" s="520" customFormat="1" ht="35.1" customHeight="1" x14ac:dyDescent="0.35">
      <c r="B293" s="107">
        <v>46083</v>
      </c>
      <c r="C293" s="521">
        <v>709.4</v>
      </c>
      <c r="D293" s="675">
        <v>242.8</v>
      </c>
      <c r="E293" s="675">
        <v>26.2</v>
      </c>
      <c r="F293" s="675">
        <v>171</v>
      </c>
      <c r="G293" s="675">
        <v>86.5</v>
      </c>
      <c r="H293" s="675">
        <v>17.8</v>
      </c>
      <c r="I293" s="675">
        <v>54.100000000000037</v>
      </c>
      <c r="J293" s="675">
        <v>9.6999999999999993</v>
      </c>
      <c r="K293" s="675">
        <v>5.9</v>
      </c>
      <c r="L293" s="675">
        <v>3.5</v>
      </c>
      <c r="M293" s="675">
        <v>0.7</v>
      </c>
      <c r="N293" s="675">
        <v>4.4000000000000004</v>
      </c>
      <c r="O293" s="675">
        <v>86.799999999999912</v>
      </c>
      <c r="P293" s="522"/>
      <c r="Q293" s="522"/>
    </row>
    <row r="294" spans="2:17" s="17" customFormat="1" ht="35.1" customHeight="1" x14ac:dyDescent="0.35">
      <c r="B294" s="108">
        <v>46113</v>
      </c>
      <c r="C294" s="495">
        <v>778.5</v>
      </c>
      <c r="D294" s="671">
        <v>259.7</v>
      </c>
      <c r="E294" s="671">
        <v>23.1</v>
      </c>
      <c r="F294" s="671">
        <v>125.4</v>
      </c>
      <c r="G294" s="671">
        <v>142.30000000000001</v>
      </c>
      <c r="H294" s="671">
        <v>27</v>
      </c>
      <c r="I294" s="671">
        <v>61.299999999999983</v>
      </c>
      <c r="J294" s="671">
        <v>6.4</v>
      </c>
      <c r="K294" s="671">
        <v>4.5</v>
      </c>
      <c r="L294" s="671">
        <v>3.2</v>
      </c>
      <c r="M294" s="671">
        <v>0.6</v>
      </c>
      <c r="N294" s="671">
        <v>3.6</v>
      </c>
      <c r="O294" s="671">
        <v>121.39999999999996</v>
      </c>
      <c r="P294" s="522"/>
      <c r="Q294" s="522"/>
    </row>
    <row r="295" spans="2:17" s="520" customFormat="1" ht="35.1" customHeight="1" x14ac:dyDescent="0.35">
      <c r="B295" s="107">
        <v>46143</v>
      </c>
      <c r="C295" s="521">
        <v>878.1</v>
      </c>
      <c r="D295" s="675">
        <v>334.7</v>
      </c>
      <c r="E295" s="675">
        <v>35.299999999999997</v>
      </c>
      <c r="F295" s="675">
        <v>123.5</v>
      </c>
      <c r="G295" s="675">
        <v>145.30000000000001</v>
      </c>
      <c r="H295" s="675">
        <v>34.200000000000003</v>
      </c>
      <c r="I295" s="675">
        <v>82.7</v>
      </c>
      <c r="J295" s="675">
        <v>9.6999999999999993</v>
      </c>
      <c r="K295" s="675">
        <v>5.7</v>
      </c>
      <c r="L295" s="675">
        <v>3.5</v>
      </c>
      <c r="M295" s="675">
        <v>1.9</v>
      </c>
      <c r="N295" s="675">
        <v>4.0999999999999996</v>
      </c>
      <c r="O295" s="675">
        <v>97.5</v>
      </c>
      <c r="P295" s="522"/>
      <c r="Q295" s="522"/>
    </row>
    <row r="296" spans="2:17" customFormat="1" ht="27" customHeight="1" x14ac:dyDescent="0.35">
      <c r="B296" s="108">
        <v>46175</v>
      </c>
      <c r="C296" s="495">
        <v>987.3</v>
      </c>
      <c r="D296" s="813">
        <v>392</v>
      </c>
      <c r="E296" s="813">
        <v>27.2</v>
      </c>
      <c r="F296" s="813">
        <v>145.19999999999999</v>
      </c>
      <c r="G296" s="813">
        <v>141.1</v>
      </c>
      <c r="H296" s="813">
        <v>40.799999999999997</v>
      </c>
      <c r="I296" s="813">
        <v>107.8</v>
      </c>
      <c r="J296" s="671">
        <v>14.7</v>
      </c>
      <c r="K296" s="671">
        <v>9.8000000000000007</v>
      </c>
      <c r="L296" s="671">
        <v>4.2</v>
      </c>
      <c r="M296" s="671">
        <v>1</v>
      </c>
      <c r="N296" s="671">
        <v>4.7</v>
      </c>
      <c r="O296" s="671">
        <v>98.8</v>
      </c>
      <c r="P296" s="522"/>
      <c r="Q296" s="522"/>
    </row>
    <row r="297" spans="2:17" s="520" customFormat="1" ht="35.1" customHeight="1" x14ac:dyDescent="0.35">
      <c r="B297" s="107">
        <v>46205</v>
      </c>
      <c r="C297" s="521">
        <v>1305.9000000000001</v>
      </c>
      <c r="D297" s="675">
        <v>477.7</v>
      </c>
      <c r="E297" s="675">
        <v>29.1</v>
      </c>
      <c r="F297" s="675">
        <v>224.4</v>
      </c>
      <c r="G297" s="675">
        <v>204.8</v>
      </c>
      <c r="H297" s="675">
        <v>44.5</v>
      </c>
      <c r="I297" s="675">
        <v>148.90000000000003</v>
      </c>
      <c r="J297" s="675">
        <v>20.3</v>
      </c>
      <c r="K297" s="675">
        <v>16.3</v>
      </c>
      <c r="L297" s="675">
        <v>6</v>
      </c>
      <c r="M297" s="675">
        <v>1.1000000000000001</v>
      </c>
      <c r="N297" s="675">
        <v>6.8</v>
      </c>
      <c r="O297" s="675">
        <v>125.99999999999999</v>
      </c>
    </row>
    <row r="298" spans="2:17" s="17" customFormat="1" ht="35.1" customHeight="1" x14ac:dyDescent="0.35">
      <c r="B298" s="109">
        <v>46237</v>
      </c>
      <c r="C298" s="492">
        <v>1567.2</v>
      </c>
      <c r="D298" s="672">
        <v>631.6</v>
      </c>
      <c r="E298" s="672">
        <v>29.4</v>
      </c>
      <c r="F298" s="672">
        <v>234</v>
      </c>
      <c r="G298" s="672">
        <v>217.1</v>
      </c>
      <c r="H298" s="672">
        <v>54.1</v>
      </c>
      <c r="I298" s="672">
        <v>163.6</v>
      </c>
      <c r="J298" s="672">
        <v>20.6</v>
      </c>
      <c r="K298" s="672">
        <v>17.399999999999999</v>
      </c>
      <c r="L298" s="672">
        <v>7.1</v>
      </c>
      <c r="M298" s="672">
        <v>1.1000000000000001</v>
      </c>
      <c r="N298" s="672">
        <v>9.1</v>
      </c>
      <c r="O298" s="672">
        <v>182.1</v>
      </c>
    </row>
    <row r="299" spans="2:17" ht="15" customHeight="1" x14ac:dyDescent="0.25">
      <c r="B299" s="491"/>
      <c r="C299" s="490"/>
      <c r="D299" s="490"/>
      <c r="E299" s="490"/>
      <c r="F299" s="490"/>
      <c r="G299" s="490"/>
      <c r="H299" s="490"/>
      <c r="I299" s="490"/>
      <c r="J299" s="490"/>
      <c r="K299" s="490"/>
      <c r="L299" s="490"/>
      <c r="M299" s="490"/>
      <c r="N299" s="490"/>
      <c r="O299" s="490"/>
    </row>
    <row r="300" spans="2:17" ht="15" customHeight="1" x14ac:dyDescent="0.25">
      <c r="B300" s="491"/>
      <c r="C300" s="490"/>
      <c r="D300" s="490"/>
      <c r="E300" s="490"/>
      <c r="F300" s="490"/>
      <c r="G300" s="490"/>
      <c r="H300" s="490"/>
      <c r="I300" s="490"/>
      <c r="J300" s="490"/>
      <c r="K300" s="490"/>
      <c r="L300" s="490"/>
      <c r="M300" s="490"/>
      <c r="N300" s="490"/>
      <c r="O300" s="490"/>
    </row>
    <row r="301" spans="2:17" ht="15" customHeight="1" x14ac:dyDescent="0.25">
      <c r="B301" s="491"/>
      <c r="C301" s="490"/>
      <c r="D301" s="490"/>
      <c r="E301" s="490"/>
      <c r="F301" s="490"/>
      <c r="G301" s="490"/>
      <c r="H301" s="490"/>
      <c r="I301" s="490"/>
      <c r="J301" s="490"/>
      <c r="K301" s="490"/>
      <c r="L301" s="490"/>
      <c r="M301" s="490"/>
      <c r="N301" s="490"/>
      <c r="O301" s="490"/>
    </row>
    <row r="302" spans="2:17" ht="15" customHeight="1" x14ac:dyDescent="0.25">
      <c r="B302" s="491"/>
      <c r="C302" s="490"/>
      <c r="D302" s="490"/>
      <c r="E302" s="490"/>
      <c r="F302" s="490"/>
      <c r="G302" s="490"/>
      <c r="H302" s="769"/>
      <c r="I302" s="490"/>
      <c r="J302" s="490"/>
      <c r="K302" s="490"/>
      <c r="L302" s="490"/>
      <c r="M302" s="490"/>
      <c r="N302" s="490"/>
      <c r="O302" s="490"/>
    </row>
    <row r="303" spans="2:17" ht="15" customHeight="1" x14ac:dyDescent="0.25">
      <c r="B303" s="491"/>
      <c r="C303" s="490"/>
      <c r="D303" s="814"/>
      <c r="E303" s="490"/>
      <c r="F303" s="490"/>
      <c r="G303" s="490"/>
      <c r="H303" s="490"/>
      <c r="I303" s="490"/>
      <c r="J303" s="490"/>
      <c r="K303" s="490"/>
      <c r="L303" s="490"/>
      <c r="M303" s="490"/>
      <c r="N303" s="490"/>
      <c r="O303" s="490"/>
    </row>
    <row r="304" spans="2:17" ht="15" customHeight="1" x14ac:dyDescent="0.25">
      <c r="B304" s="491"/>
      <c r="C304" s="490"/>
      <c r="D304" s="490"/>
      <c r="E304" s="490"/>
      <c r="F304" s="490"/>
      <c r="G304" s="490"/>
      <c r="H304" s="490"/>
      <c r="I304" s="490"/>
      <c r="J304" s="490"/>
      <c r="K304" s="490"/>
      <c r="L304" s="490"/>
      <c r="M304" s="490"/>
      <c r="N304" s="490"/>
      <c r="O304" s="490"/>
    </row>
    <row r="305" spans="2:15" ht="15" customHeight="1" x14ac:dyDescent="0.25">
      <c r="B305" s="491"/>
      <c r="C305" s="490"/>
      <c r="D305" s="490"/>
      <c r="E305" s="490"/>
      <c r="F305" s="490"/>
      <c r="G305" s="490"/>
      <c r="H305" s="490"/>
      <c r="I305" s="490"/>
      <c r="J305" s="490"/>
      <c r="K305" s="490"/>
      <c r="L305" s="490"/>
      <c r="M305" s="490"/>
      <c r="N305" s="490"/>
      <c r="O305" s="490"/>
    </row>
    <row r="306" spans="2:15" ht="15" customHeight="1" x14ac:dyDescent="0.25">
      <c r="B306" s="491"/>
      <c r="C306" s="490"/>
      <c r="D306" s="490"/>
      <c r="E306" s="490"/>
      <c r="F306" s="490"/>
      <c r="G306" s="490"/>
      <c r="H306" s="490"/>
      <c r="I306" s="490"/>
      <c r="J306" s="490"/>
      <c r="K306" s="490"/>
      <c r="L306" s="490"/>
      <c r="M306" s="490"/>
      <c r="N306" s="490"/>
      <c r="O306" s="490"/>
    </row>
    <row r="307" spans="2:15" ht="15" customHeight="1" x14ac:dyDescent="0.25">
      <c r="B307" s="491"/>
      <c r="C307" s="490"/>
      <c r="D307" s="490"/>
      <c r="E307" s="490"/>
      <c r="F307" s="490"/>
      <c r="G307" s="490"/>
      <c r="H307" s="490"/>
      <c r="I307" s="490"/>
      <c r="J307" s="490"/>
      <c r="K307" s="490"/>
      <c r="L307" s="490"/>
      <c r="M307" s="490"/>
      <c r="N307" s="490"/>
      <c r="O307" s="490"/>
    </row>
    <row r="308" spans="2:15" ht="15" customHeight="1" x14ac:dyDescent="0.25">
      <c r="B308" s="491"/>
      <c r="C308" s="490"/>
      <c r="D308" s="490"/>
      <c r="E308" s="490"/>
      <c r="F308" s="490"/>
      <c r="G308" s="490"/>
      <c r="H308" s="490"/>
      <c r="I308" s="490"/>
      <c r="J308" s="490"/>
      <c r="K308" s="490"/>
      <c r="L308" s="490"/>
      <c r="M308" s="490"/>
      <c r="N308" s="490"/>
      <c r="O308" s="490"/>
    </row>
    <row r="309" spans="2:15" ht="15" customHeight="1" x14ac:dyDescent="0.25">
      <c r="B309" s="491"/>
      <c r="C309" s="490"/>
      <c r="D309" s="490"/>
      <c r="E309" s="490"/>
      <c r="F309" s="490"/>
      <c r="G309" s="490"/>
      <c r="H309" s="490"/>
      <c r="I309" s="490"/>
      <c r="J309" s="490"/>
      <c r="K309" s="490"/>
      <c r="L309" s="490"/>
      <c r="M309" s="490"/>
      <c r="N309" s="490"/>
      <c r="O309" s="490"/>
    </row>
    <row r="310" spans="2:15" ht="15" customHeight="1" x14ac:dyDescent="0.25">
      <c r="B310" s="491"/>
      <c r="C310" s="490"/>
      <c r="D310" s="490"/>
      <c r="E310" s="490"/>
      <c r="F310" s="490"/>
      <c r="G310" s="490"/>
      <c r="H310" s="490"/>
      <c r="I310" s="490"/>
      <c r="J310" s="490"/>
      <c r="K310" s="490"/>
      <c r="L310" s="490"/>
      <c r="M310" s="490"/>
      <c r="N310" s="490"/>
      <c r="O310" s="490"/>
    </row>
    <row r="311" spans="2:15" ht="15" customHeight="1" x14ac:dyDescent="0.25">
      <c r="B311" s="491"/>
      <c r="C311" s="490"/>
      <c r="D311" s="490"/>
      <c r="E311" s="490"/>
      <c r="F311" s="490"/>
      <c r="G311" s="490"/>
      <c r="H311" s="490"/>
      <c r="I311" s="490"/>
      <c r="J311" s="490"/>
      <c r="K311" s="490"/>
      <c r="L311" s="490"/>
      <c r="M311" s="490"/>
      <c r="N311" s="490"/>
      <c r="O311" s="490"/>
    </row>
    <row r="312" spans="2:15" ht="15" customHeight="1" x14ac:dyDescent="0.25">
      <c r="B312" s="491"/>
      <c r="C312" s="490"/>
      <c r="D312" s="490"/>
      <c r="E312" s="490"/>
      <c r="F312" s="490"/>
      <c r="G312" s="490"/>
      <c r="H312" s="490"/>
      <c r="I312" s="490"/>
      <c r="J312" s="490"/>
      <c r="K312" s="490"/>
      <c r="L312" s="490"/>
      <c r="M312" s="490"/>
      <c r="N312" s="490"/>
      <c r="O312" s="490"/>
    </row>
    <row r="313" spans="2:15" ht="15" customHeight="1" x14ac:dyDescent="0.25">
      <c r="B313" s="491"/>
      <c r="C313" s="490"/>
      <c r="D313" s="490"/>
      <c r="E313" s="490"/>
      <c r="F313" s="490"/>
      <c r="G313" s="490"/>
      <c r="H313" s="490"/>
      <c r="I313" s="490"/>
      <c r="J313" s="490"/>
      <c r="K313" s="490"/>
      <c r="L313" s="490"/>
      <c r="M313" s="490"/>
      <c r="N313" s="490"/>
      <c r="O313" s="490"/>
    </row>
    <row r="314" spans="2:15" ht="15" customHeight="1" x14ac:dyDescent="0.25">
      <c r="B314" s="491"/>
      <c r="C314" s="490"/>
      <c r="D314" s="490"/>
      <c r="E314" s="490"/>
      <c r="F314" s="490"/>
      <c r="G314" s="490"/>
      <c r="H314" s="490"/>
      <c r="I314" s="490"/>
      <c r="J314" s="490"/>
      <c r="K314" s="490"/>
      <c r="L314" s="490"/>
      <c r="M314" s="490"/>
      <c r="N314" s="490"/>
      <c r="O314" s="490"/>
    </row>
    <row r="315" spans="2:15" ht="15" customHeight="1" x14ac:dyDescent="0.25">
      <c r="B315" s="491"/>
      <c r="C315" s="490"/>
      <c r="D315" s="490"/>
      <c r="E315" s="490"/>
      <c r="F315" s="490"/>
      <c r="G315" s="490"/>
      <c r="H315" s="490"/>
      <c r="I315" s="490"/>
      <c r="J315" s="490"/>
      <c r="K315" s="490"/>
      <c r="L315" s="490"/>
      <c r="M315" s="490"/>
      <c r="N315" s="490"/>
      <c r="O315" s="490"/>
    </row>
    <row r="316" spans="2:15" ht="15" customHeight="1" x14ac:dyDescent="0.25">
      <c r="B316" s="491"/>
      <c r="C316" s="490"/>
      <c r="D316" s="490"/>
      <c r="E316" s="490"/>
      <c r="F316" s="490"/>
      <c r="G316" s="490"/>
      <c r="H316" s="490"/>
      <c r="I316" s="490"/>
      <c r="J316" s="490"/>
      <c r="K316" s="490"/>
      <c r="L316" s="490"/>
      <c r="M316" s="490"/>
      <c r="N316" s="490"/>
      <c r="O316" s="490"/>
    </row>
    <row r="317" spans="2:15" ht="15" customHeight="1" x14ac:dyDescent="0.25">
      <c r="B317" s="491"/>
      <c r="C317" s="490"/>
      <c r="D317" s="490"/>
      <c r="E317" s="490"/>
      <c r="F317" s="490"/>
      <c r="G317" s="490"/>
      <c r="H317" s="490"/>
      <c r="I317" s="490"/>
      <c r="J317" s="490"/>
      <c r="K317" s="490"/>
      <c r="L317" s="490"/>
      <c r="M317" s="490"/>
      <c r="N317" s="490"/>
      <c r="O317" s="490"/>
    </row>
    <row r="318" spans="2:15" ht="15" customHeight="1" x14ac:dyDescent="0.25">
      <c r="B318" s="491"/>
      <c r="C318" s="490"/>
      <c r="D318" s="490"/>
      <c r="E318" s="490"/>
      <c r="F318" s="490"/>
      <c r="G318" s="490"/>
      <c r="H318" s="490"/>
      <c r="I318" s="490"/>
      <c r="J318" s="490"/>
      <c r="K318" s="490"/>
      <c r="L318" s="490"/>
      <c r="M318" s="490"/>
      <c r="N318" s="490"/>
      <c r="O318" s="490"/>
    </row>
    <row r="319" spans="2:15" ht="15" customHeight="1" x14ac:dyDescent="0.25">
      <c r="B319" s="491"/>
      <c r="C319" s="490"/>
      <c r="D319" s="490"/>
      <c r="E319" s="490"/>
      <c r="F319" s="490"/>
      <c r="G319" s="490"/>
      <c r="H319" s="490"/>
      <c r="I319" s="490"/>
      <c r="J319" s="490"/>
      <c r="K319" s="490"/>
      <c r="L319" s="490"/>
      <c r="M319" s="490"/>
      <c r="N319" s="490"/>
      <c r="O319" s="490"/>
    </row>
    <row r="320" spans="2:15" ht="15" customHeight="1" x14ac:dyDescent="0.25">
      <c r="B320" s="491"/>
      <c r="C320" s="490"/>
      <c r="D320" s="490"/>
      <c r="E320" s="490"/>
      <c r="F320" s="490"/>
      <c r="G320" s="490"/>
      <c r="H320" s="490"/>
      <c r="I320" s="490"/>
      <c r="J320" s="490"/>
      <c r="K320" s="490"/>
      <c r="L320" s="490"/>
      <c r="M320" s="490"/>
      <c r="N320" s="490"/>
      <c r="O320" s="490"/>
    </row>
    <row r="321" spans="2:15" ht="15" customHeight="1" x14ac:dyDescent="0.25">
      <c r="B321" s="491"/>
      <c r="C321" s="490"/>
      <c r="D321" s="490"/>
      <c r="E321" s="490"/>
      <c r="F321" s="490"/>
      <c r="G321" s="490"/>
      <c r="H321" s="490"/>
      <c r="I321" s="490"/>
      <c r="J321" s="490"/>
      <c r="K321" s="490"/>
      <c r="L321" s="490"/>
      <c r="M321" s="490"/>
      <c r="N321" s="490"/>
      <c r="O321" s="490"/>
    </row>
    <row r="322" spans="2:15" ht="15" customHeight="1" x14ac:dyDescent="0.25">
      <c r="B322" s="491"/>
      <c r="C322" s="490"/>
      <c r="D322" s="490"/>
      <c r="E322" s="490"/>
      <c r="F322" s="490"/>
      <c r="G322" s="490"/>
      <c r="H322" s="490"/>
      <c r="I322" s="490"/>
      <c r="J322" s="490"/>
      <c r="K322" s="490"/>
      <c r="L322" s="490"/>
      <c r="M322" s="490"/>
      <c r="N322" s="490"/>
      <c r="O322" s="490"/>
    </row>
    <row r="323" spans="2:15" ht="15" customHeight="1" x14ac:dyDescent="0.25">
      <c r="B323" s="491"/>
      <c r="C323" s="490"/>
      <c r="D323" s="490"/>
      <c r="E323" s="490"/>
      <c r="F323" s="490"/>
      <c r="G323" s="490"/>
      <c r="H323" s="490"/>
      <c r="I323" s="490"/>
      <c r="J323" s="490"/>
      <c r="K323" s="490"/>
      <c r="L323" s="490"/>
      <c r="M323" s="490"/>
      <c r="N323" s="490"/>
      <c r="O323" s="490"/>
    </row>
    <row r="324" spans="2:15" ht="15" customHeight="1" x14ac:dyDescent="0.25">
      <c r="B324" s="491"/>
      <c r="C324" s="490"/>
      <c r="D324" s="490"/>
      <c r="E324" s="490"/>
      <c r="F324" s="490"/>
      <c r="G324" s="490"/>
      <c r="H324" s="490"/>
      <c r="I324" s="490"/>
      <c r="J324" s="490"/>
      <c r="K324" s="490"/>
      <c r="L324" s="490"/>
      <c r="M324" s="490"/>
      <c r="N324" s="490"/>
      <c r="O324" s="490"/>
    </row>
    <row r="325" spans="2:15" ht="15" customHeight="1" x14ac:dyDescent="0.25">
      <c r="B325" s="491"/>
      <c r="C325" s="490"/>
      <c r="D325" s="490"/>
      <c r="E325" s="490"/>
      <c r="F325" s="490"/>
      <c r="G325" s="490"/>
      <c r="H325" s="490"/>
      <c r="I325" s="490"/>
      <c r="J325" s="490"/>
      <c r="K325" s="490"/>
      <c r="L325" s="490"/>
      <c r="M325" s="490"/>
      <c r="N325" s="490"/>
      <c r="O325" s="490"/>
    </row>
    <row r="326" spans="2:15" ht="15" customHeight="1" x14ac:dyDescent="0.25">
      <c r="B326" s="491"/>
      <c r="C326" s="490"/>
      <c r="D326" s="490"/>
      <c r="E326" s="490"/>
      <c r="F326" s="490"/>
      <c r="G326" s="490"/>
      <c r="H326" s="490"/>
      <c r="I326" s="490"/>
      <c r="J326" s="490"/>
      <c r="K326" s="490"/>
      <c r="L326" s="490"/>
      <c r="M326" s="490"/>
      <c r="N326" s="490"/>
      <c r="O326" s="490"/>
    </row>
    <row r="327" spans="2:15" ht="15" customHeight="1" x14ac:dyDescent="0.25">
      <c r="B327" s="491"/>
      <c r="C327" s="490"/>
      <c r="D327" s="490"/>
      <c r="E327" s="490"/>
      <c r="F327" s="490"/>
      <c r="G327" s="490"/>
      <c r="H327" s="490"/>
      <c r="I327" s="490"/>
      <c r="J327" s="490"/>
      <c r="K327" s="490"/>
      <c r="L327" s="490"/>
      <c r="M327" s="490"/>
      <c r="N327" s="490"/>
      <c r="O327" s="490"/>
    </row>
    <row r="328" spans="2:15" ht="15" customHeight="1" x14ac:dyDescent="0.25">
      <c r="B328" s="491"/>
      <c r="C328" s="490"/>
      <c r="D328" s="490"/>
      <c r="E328" s="490"/>
      <c r="F328" s="490"/>
      <c r="G328" s="490"/>
      <c r="H328" s="490"/>
      <c r="I328" s="490"/>
      <c r="J328" s="490"/>
      <c r="K328" s="490"/>
      <c r="L328" s="490"/>
      <c r="M328" s="490"/>
      <c r="N328" s="490"/>
      <c r="O328" s="490"/>
    </row>
    <row r="329" spans="2:15" ht="15" customHeight="1" x14ac:dyDescent="0.25">
      <c r="B329" s="491"/>
      <c r="C329" s="490"/>
      <c r="D329" s="490"/>
      <c r="E329" s="490"/>
      <c r="F329" s="490"/>
      <c r="G329" s="490"/>
      <c r="H329" s="490"/>
      <c r="I329" s="490"/>
      <c r="J329" s="490"/>
      <c r="K329" s="490"/>
      <c r="L329" s="490"/>
      <c r="M329" s="490"/>
      <c r="N329" s="490"/>
      <c r="O329" s="490"/>
    </row>
    <row r="330" spans="2:15" ht="15" customHeight="1" x14ac:dyDescent="0.25">
      <c r="B330" s="491"/>
      <c r="C330" s="490"/>
      <c r="D330" s="490"/>
      <c r="E330" s="490"/>
      <c r="F330" s="490"/>
      <c r="G330" s="490"/>
      <c r="H330" s="490"/>
      <c r="I330" s="490"/>
      <c r="J330" s="490"/>
      <c r="K330" s="490"/>
      <c r="L330" s="490"/>
      <c r="M330" s="490"/>
      <c r="N330" s="490"/>
      <c r="O330" s="490"/>
    </row>
    <row r="331" spans="2:15" ht="15" customHeight="1" x14ac:dyDescent="0.25">
      <c r="B331" s="491"/>
      <c r="C331" s="490"/>
      <c r="D331" s="490"/>
      <c r="E331" s="490"/>
      <c r="F331" s="490"/>
      <c r="G331" s="490"/>
      <c r="H331" s="490"/>
      <c r="I331" s="490"/>
      <c r="J331" s="490"/>
      <c r="K331" s="490"/>
      <c r="L331" s="490"/>
      <c r="M331" s="490"/>
      <c r="N331" s="490"/>
      <c r="O331" s="490"/>
    </row>
    <row r="332" spans="2:15" ht="15" customHeight="1" x14ac:dyDescent="0.25">
      <c r="B332" s="491"/>
      <c r="C332" s="490"/>
      <c r="D332" s="490"/>
      <c r="E332" s="490"/>
      <c r="F332" s="490"/>
      <c r="G332" s="490"/>
      <c r="H332" s="490"/>
      <c r="I332" s="490"/>
      <c r="J332" s="490"/>
      <c r="K332" s="490"/>
      <c r="L332" s="490"/>
      <c r="M332" s="490"/>
      <c r="N332" s="490"/>
      <c r="O332" s="490"/>
    </row>
    <row r="333" spans="2:15" ht="15" customHeight="1" x14ac:dyDescent="0.25">
      <c r="B333" s="491"/>
      <c r="C333" s="490"/>
      <c r="D333" s="490"/>
      <c r="E333" s="490"/>
      <c r="F333" s="490"/>
      <c r="G333" s="490"/>
      <c r="H333" s="490"/>
      <c r="I333" s="490"/>
      <c r="J333" s="490"/>
      <c r="K333" s="490"/>
      <c r="L333" s="490"/>
      <c r="M333" s="490"/>
      <c r="N333" s="490"/>
      <c r="O333" s="490"/>
    </row>
    <row r="334" spans="2:15" ht="15" customHeight="1" x14ac:dyDescent="0.25">
      <c r="B334" s="491"/>
      <c r="C334" s="490"/>
      <c r="D334" s="490"/>
      <c r="E334" s="490"/>
      <c r="F334" s="490"/>
      <c r="G334" s="490"/>
      <c r="H334" s="490"/>
      <c r="I334" s="490"/>
      <c r="J334" s="490"/>
      <c r="K334" s="490"/>
      <c r="L334" s="490"/>
      <c r="M334" s="490"/>
      <c r="N334" s="490"/>
      <c r="O334" s="490"/>
    </row>
    <row r="335" spans="2:15" ht="15" customHeight="1" x14ac:dyDescent="0.25">
      <c r="B335" s="491"/>
      <c r="C335" s="490"/>
      <c r="D335" s="490"/>
      <c r="E335" s="490"/>
      <c r="F335" s="490"/>
      <c r="G335" s="490"/>
      <c r="H335" s="490"/>
      <c r="I335" s="490"/>
      <c r="J335" s="490"/>
      <c r="K335" s="490"/>
      <c r="L335" s="490"/>
      <c r="M335" s="490"/>
      <c r="N335" s="490"/>
      <c r="O335" s="490"/>
    </row>
    <row r="336" spans="2:15" ht="15" customHeight="1" x14ac:dyDescent="0.25">
      <c r="B336" s="491"/>
      <c r="C336" s="490"/>
      <c r="D336" s="490"/>
      <c r="E336" s="490"/>
      <c r="F336" s="490"/>
      <c r="G336" s="490"/>
      <c r="H336" s="490"/>
      <c r="I336" s="490"/>
      <c r="J336" s="490"/>
      <c r="K336" s="490"/>
      <c r="L336" s="490"/>
      <c r="M336" s="490"/>
      <c r="N336" s="490"/>
      <c r="O336" s="490"/>
    </row>
    <row r="337" spans="2:15" ht="15" customHeight="1" x14ac:dyDescent="0.25">
      <c r="B337" s="491"/>
      <c r="C337" s="490"/>
      <c r="D337" s="490"/>
      <c r="E337" s="490"/>
      <c r="F337" s="490"/>
      <c r="G337" s="490"/>
      <c r="H337" s="490"/>
      <c r="I337" s="490"/>
      <c r="J337" s="490"/>
      <c r="K337" s="490"/>
      <c r="L337" s="490"/>
      <c r="M337" s="490"/>
      <c r="N337" s="490"/>
      <c r="O337" s="490"/>
    </row>
    <row r="338" spans="2:15" ht="15" customHeight="1" x14ac:dyDescent="0.25">
      <c r="B338" s="491"/>
      <c r="C338" s="490"/>
      <c r="D338" s="490"/>
      <c r="E338" s="490"/>
      <c r="F338" s="490"/>
      <c r="G338" s="490"/>
      <c r="H338" s="490"/>
      <c r="I338" s="490"/>
      <c r="J338" s="490"/>
      <c r="K338" s="490"/>
      <c r="L338" s="490"/>
      <c r="M338" s="490"/>
      <c r="N338" s="490"/>
      <c r="O338" s="490"/>
    </row>
    <row r="339" spans="2:15" ht="15" customHeight="1" x14ac:dyDescent="0.25">
      <c r="B339" s="491"/>
      <c r="C339" s="490"/>
      <c r="D339" s="490"/>
      <c r="E339" s="490"/>
      <c r="F339" s="490"/>
      <c r="G339" s="490"/>
      <c r="H339" s="490"/>
      <c r="I339" s="490"/>
      <c r="J339" s="490"/>
      <c r="K339" s="490"/>
      <c r="L339" s="490"/>
      <c r="M339" s="490"/>
      <c r="N339" s="490"/>
      <c r="O339" s="490"/>
    </row>
    <row r="340" spans="2:15" ht="15" customHeight="1" x14ac:dyDescent="0.25">
      <c r="B340" s="491"/>
      <c r="C340" s="490"/>
      <c r="D340" s="490"/>
      <c r="E340" s="490"/>
      <c r="F340" s="490"/>
      <c r="G340" s="490"/>
      <c r="H340" s="490"/>
      <c r="I340" s="490"/>
      <c r="J340" s="490"/>
      <c r="K340" s="490"/>
      <c r="L340" s="490"/>
      <c r="M340" s="490"/>
      <c r="N340" s="490"/>
      <c r="O340" s="490"/>
    </row>
    <row r="341" spans="2:15" ht="15" customHeight="1" x14ac:dyDescent="0.25">
      <c r="B341" s="491"/>
      <c r="C341" s="490"/>
      <c r="D341" s="490"/>
      <c r="E341" s="490"/>
      <c r="F341" s="490"/>
      <c r="G341" s="490"/>
      <c r="H341" s="490"/>
      <c r="I341" s="490"/>
      <c r="J341" s="490"/>
      <c r="K341" s="490"/>
      <c r="L341" s="490"/>
      <c r="M341" s="490"/>
      <c r="N341" s="490"/>
      <c r="O341" s="490"/>
    </row>
    <row r="342" spans="2:15" ht="15" customHeight="1" x14ac:dyDescent="0.25">
      <c r="B342" s="491"/>
      <c r="C342" s="490"/>
      <c r="D342" s="490"/>
      <c r="E342" s="490"/>
      <c r="F342" s="490"/>
      <c r="G342" s="490"/>
      <c r="H342" s="490"/>
      <c r="I342" s="490"/>
      <c r="J342" s="490"/>
      <c r="K342" s="490"/>
      <c r="L342" s="490"/>
      <c r="M342" s="490"/>
      <c r="N342" s="490"/>
      <c r="O342" s="490"/>
    </row>
    <row r="343" spans="2:15" ht="15" customHeight="1" x14ac:dyDescent="0.25">
      <c r="B343" s="491"/>
      <c r="C343" s="490"/>
      <c r="D343" s="490"/>
      <c r="E343" s="490"/>
      <c r="F343" s="490"/>
      <c r="G343" s="490"/>
      <c r="H343" s="490"/>
      <c r="I343" s="490"/>
      <c r="J343" s="490"/>
      <c r="K343" s="490"/>
      <c r="L343" s="490"/>
      <c r="M343" s="490"/>
      <c r="N343" s="490"/>
      <c r="O343" s="490"/>
    </row>
    <row r="344" spans="2:15" ht="15" customHeight="1" x14ac:dyDescent="0.25">
      <c r="B344" s="491"/>
      <c r="C344" s="490"/>
      <c r="D344" s="490"/>
      <c r="E344" s="490"/>
      <c r="F344" s="490"/>
      <c r="G344" s="490"/>
      <c r="H344" s="490"/>
      <c r="I344" s="490"/>
      <c r="J344" s="490"/>
      <c r="K344" s="490"/>
      <c r="L344" s="490"/>
      <c r="M344" s="490"/>
      <c r="N344" s="490"/>
      <c r="O344" s="490"/>
    </row>
    <row r="345" spans="2:15" ht="15" customHeight="1" x14ac:dyDescent="0.25">
      <c r="B345" s="491"/>
      <c r="C345" s="490"/>
      <c r="D345" s="490"/>
      <c r="E345" s="490"/>
      <c r="F345" s="490"/>
      <c r="G345" s="490"/>
      <c r="H345" s="490"/>
      <c r="I345" s="490"/>
      <c r="J345" s="490"/>
      <c r="K345" s="490"/>
      <c r="L345" s="490"/>
      <c r="M345" s="490"/>
      <c r="N345" s="490"/>
      <c r="O345" s="490"/>
    </row>
    <row r="346" spans="2:15" ht="15" customHeight="1" x14ac:dyDescent="0.25">
      <c r="B346" s="491"/>
      <c r="C346" s="490"/>
      <c r="D346" s="490"/>
      <c r="E346" s="490"/>
      <c r="F346" s="490"/>
      <c r="G346" s="490"/>
      <c r="H346" s="490"/>
      <c r="I346" s="490"/>
      <c r="J346" s="490"/>
      <c r="K346" s="490"/>
      <c r="L346" s="490"/>
      <c r="M346" s="490"/>
      <c r="N346" s="490"/>
      <c r="O346" s="490"/>
    </row>
    <row r="347" spans="2:15" ht="15" customHeight="1" x14ac:dyDescent="0.25">
      <c r="B347" s="491"/>
      <c r="C347" s="490"/>
      <c r="D347" s="490"/>
      <c r="E347" s="490"/>
      <c r="F347" s="490"/>
      <c r="G347" s="490"/>
      <c r="H347" s="490"/>
      <c r="I347" s="490"/>
      <c r="J347" s="490"/>
      <c r="K347" s="490"/>
      <c r="L347" s="490"/>
      <c r="M347" s="490"/>
      <c r="N347" s="490"/>
      <c r="O347" s="490"/>
    </row>
    <row r="348" spans="2:15" ht="15" customHeight="1" x14ac:dyDescent="0.25">
      <c r="B348" s="491"/>
      <c r="C348" s="490"/>
      <c r="D348" s="490"/>
      <c r="E348" s="490"/>
      <c r="F348" s="490"/>
      <c r="G348" s="490"/>
      <c r="H348" s="490"/>
      <c r="I348" s="490"/>
      <c r="J348" s="490"/>
      <c r="K348" s="490"/>
      <c r="L348" s="490"/>
      <c r="M348" s="490"/>
      <c r="N348" s="490"/>
      <c r="O348" s="490"/>
    </row>
    <row r="349" spans="2:15" ht="15" customHeight="1" x14ac:dyDescent="0.25">
      <c r="B349" s="491"/>
      <c r="C349" s="490"/>
      <c r="D349" s="490"/>
      <c r="E349" s="490"/>
      <c r="F349" s="490"/>
      <c r="G349" s="490"/>
      <c r="H349" s="490"/>
      <c r="I349" s="490"/>
      <c r="J349" s="490"/>
      <c r="K349" s="490"/>
      <c r="L349" s="490"/>
      <c r="M349" s="490"/>
      <c r="N349" s="490"/>
      <c r="O349" s="490"/>
    </row>
    <row r="350" spans="2:15" ht="15" customHeight="1" x14ac:dyDescent="0.25">
      <c r="B350" s="491"/>
      <c r="C350" s="490"/>
      <c r="D350" s="490"/>
      <c r="E350" s="490"/>
      <c r="F350" s="490"/>
      <c r="G350" s="490"/>
      <c r="H350" s="490"/>
      <c r="I350" s="490"/>
      <c r="J350" s="490"/>
      <c r="K350" s="490"/>
      <c r="L350" s="490"/>
      <c r="M350" s="490"/>
      <c r="N350" s="490"/>
      <c r="O350" s="490"/>
    </row>
    <row r="351" spans="2:15" ht="15" customHeight="1" x14ac:dyDescent="0.25">
      <c r="B351" s="491"/>
      <c r="C351" s="490"/>
      <c r="D351" s="490"/>
      <c r="E351" s="490"/>
      <c r="F351" s="490"/>
      <c r="G351" s="490"/>
      <c r="H351" s="490"/>
      <c r="I351" s="490"/>
      <c r="J351" s="490"/>
      <c r="K351" s="490"/>
      <c r="L351" s="490"/>
      <c r="M351" s="490"/>
      <c r="N351" s="490"/>
      <c r="O351" s="490"/>
    </row>
    <row r="352" spans="2:15" ht="15" customHeight="1" x14ac:dyDescent="0.25">
      <c r="B352" s="491"/>
      <c r="C352" s="490"/>
      <c r="D352" s="490"/>
      <c r="E352" s="490"/>
      <c r="F352" s="490"/>
      <c r="G352" s="490"/>
      <c r="H352" s="490"/>
      <c r="I352" s="490"/>
      <c r="J352" s="490"/>
      <c r="K352" s="490"/>
      <c r="L352" s="490"/>
      <c r="M352" s="490"/>
      <c r="N352" s="490"/>
      <c r="O352" s="490"/>
    </row>
    <row r="353" spans="2:15" ht="15" customHeight="1" x14ac:dyDescent="0.25">
      <c r="B353" s="491"/>
      <c r="C353" s="490"/>
      <c r="D353" s="490"/>
      <c r="E353" s="490"/>
      <c r="F353" s="490"/>
      <c r="G353" s="490"/>
      <c r="H353" s="490"/>
      <c r="I353" s="490"/>
      <c r="J353" s="490"/>
      <c r="K353" s="490"/>
      <c r="L353" s="490"/>
      <c r="M353" s="490"/>
      <c r="N353" s="490"/>
      <c r="O353" s="490"/>
    </row>
    <row r="354" spans="2:15" ht="15" customHeight="1" x14ac:dyDescent="0.25">
      <c r="B354" s="491"/>
      <c r="C354" s="490"/>
      <c r="D354" s="490"/>
      <c r="E354" s="490"/>
      <c r="F354" s="490"/>
      <c r="G354" s="490"/>
      <c r="H354" s="490"/>
      <c r="I354" s="490"/>
      <c r="J354" s="490"/>
      <c r="K354" s="490"/>
      <c r="L354" s="490"/>
      <c r="M354" s="490"/>
      <c r="N354" s="490"/>
      <c r="O354" s="490"/>
    </row>
    <row r="355" spans="2:15" ht="15" customHeight="1" x14ac:dyDescent="0.25">
      <c r="B355" s="491"/>
      <c r="C355" s="490"/>
      <c r="D355" s="490"/>
      <c r="E355" s="490"/>
      <c r="F355" s="490"/>
      <c r="G355" s="490"/>
      <c r="H355" s="490"/>
      <c r="I355" s="490"/>
      <c r="J355" s="490"/>
      <c r="K355" s="490"/>
      <c r="L355" s="490"/>
      <c r="M355" s="490"/>
      <c r="N355" s="490"/>
      <c r="O355" s="490"/>
    </row>
    <row r="356" spans="2:15" ht="15" customHeight="1" x14ac:dyDescent="0.25">
      <c r="B356" s="491"/>
      <c r="C356" s="490"/>
      <c r="D356" s="490"/>
      <c r="E356" s="490"/>
      <c r="F356" s="490"/>
      <c r="G356" s="490"/>
      <c r="H356" s="490"/>
      <c r="I356" s="490"/>
      <c r="J356" s="490"/>
      <c r="K356" s="490"/>
      <c r="L356" s="490"/>
      <c r="M356" s="490"/>
      <c r="N356" s="490"/>
      <c r="O356" s="490"/>
    </row>
    <row r="357" spans="2:15" ht="15" customHeight="1" x14ac:dyDescent="0.25">
      <c r="B357" s="491"/>
      <c r="C357" s="490"/>
      <c r="D357" s="490"/>
      <c r="E357" s="490"/>
      <c r="F357" s="490"/>
      <c r="G357" s="490"/>
      <c r="H357" s="490"/>
      <c r="I357" s="490"/>
      <c r="J357" s="490"/>
      <c r="K357" s="490"/>
      <c r="L357" s="490"/>
      <c r="M357" s="490"/>
      <c r="N357" s="490"/>
      <c r="O357" s="490"/>
    </row>
    <row r="358" spans="2:15" ht="15" customHeight="1" x14ac:dyDescent="0.25">
      <c r="B358" s="491"/>
      <c r="C358" s="490"/>
      <c r="D358" s="490"/>
      <c r="E358" s="490"/>
      <c r="F358" s="490"/>
      <c r="G358" s="490"/>
      <c r="H358" s="490"/>
      <c r="I358" s="490"/>
      <c r="J358" s="490"/>
      <c r="K358" s="490"/>
      <c r="L358" s="490"/>
      <c r="M358" s="490"/>
      <c r="N358" s="490"/>
      <c r="O358" s="490"/>
    </row>
    <row r="359" spans="2:15" ht="15" customHeight="1" x14ac:dyDescent="0.25">
      <c r="B359" s="491"/>
      <c r="C359" s="490"/>
      <c r="D359" s="490"/>
      <c r="E359" s="490"/>
      <c r="F359" s="490"/>
      <c r="G359" s="490"/>
      <c r="H359" s="490"/>
      <c r="I359" s="490"/>
      <c r="J359" s="490"/>
      <c r="K359" s="490"/>
      <c r="L359" s="490"/>
      <c r="M359" s="490"/>
      <c r="N359" s="490"/>
      <c r="O359" s="490"/>
    </row>
    <row r="360" spans="2:15" ht="15" customHeight="1" x14ac:dyDescent="0.25">
      <c r="B360" s="491"/>
      <c r="C360" s="490"/>
      <c r="D360" s="490"/>
      <c r="E360" s="490"/>
      <c r="F360" s="490"/>
      <c r="G360" s="490"/>
      <c r="H360" s="490"/>
      <c r="I360" s="490"/>
      <c r="J360" s="490"/>
      <c r="K360" s="490"/>
      <c r="L360" s="490"/>
      <c r="M360" s="490"/>
      <c r="N360" s="490"/>
      <c r="O360" s="490"/>
    </row>
    <row r="361" spans="2:15" ht="15" customHeight="1" x14ac:dyDescent="0.25">
      <c r="B361" s="491"/>
      <c r="C361" s="490"/>
      <c r="D361" s="490"/>
      <c r="E361" s="490"/>
      <c r="F361" s="490"/>
      <c r="G361" s="490"/>
      <c r="H361" s="490"/>
      <c r="I361" s="490"/>
      <c r="J361" s="490"/>
      <c r="K361" s="490"/>
      <c r="L361" s="490"/>
      <c r="M361" s="490"/>
      <c r="N361" s="490"/>
      <c r="O361" s="490"/>
    </row>
    <row r="362" spans="2:15" ht="15" customHeight="1" x14ac:dyDescent="0.25">
      <c r="B362" s="491"/>
      <c r="C362" s="490"/>
      <c r="D362" s="490"/>
      <c r="E362" s="490"/>
      <c r="F362" s="490"/>
      <c r="G362" s="490"/>
      <c r="H362" s="490"/>
      <c r="I362" s="490"/>
      <c r="J362" s="490"/>
      <c r="K362" s="490"/>
      <c r="L362" s="490"/>
      <c r="M362" s="490"/>
      <c r="N362" s="490"/>
      <c r="O362" s="490"/>
    </row>
    <row r="363" spans="2:15" ht="15" customHeight="1" x14ac:dyDescent="0.25">
      <c r="B363" s="491"/>
      <c r="C363" s="490"/>
      <c r="D363" s="490"/>
      <c r="E363" s="490"/>
      <c r="F363" s="490"/>
      <c r="G363" s="490"/>
      <c r="H363" s="490"/>
      <c r="I363" s="490"/>
      <c r="J363" s="490"/>
      <c r="K363" s="490"/>
      <c r="L363" s="490"/>
      <c r="M363" s="490"/>
      <c r="N363" s="490"/>
      <c r="O363" s="490"/>
    </row>
    <row r="364" spans="2:15" ht="15" customHeight="1" x14ac:dyDescent="0.25">
      <c r="B364" s="491"/>
      <c r="C364" s="490"/>
      <c r="D364" s="490"/>
      <c r="E364" s="490"/>
      <c r="F364" s="490"/>
      <c r="G364" s="490"/>
      <c r="H364" s="490"/>
      <c r="I364" s="490"/>
      <c r="J364" s="490"/>
      <c r="K364" s="490"/>
      <c r="L364" s="490"/>
      <c r="M364" s="490"/>
      <c r="N364" s="490"/>
      <c r="O364" s="490"/>
    </row>
    <row r="365" spans="2:15" ht="15" customHeight="1" x14ac:dyDescent="0.25">
      <c r="B365" s="491"/>
      <c r="C365" s="490"/>
      <c r="D365" s="490"/>
      <c r="E365" s="490"/>
      <c r="F365" s="490"/>
      <c r="G365" s="490"/>
      <c r="H365" s="490"/>
      <c r="I365" s="490"/>
      <c r="J365" s="490"/>
      <c r="K365" s="490"/>
      <c r="L365" s="490"/>
      <c r="M365" s="490"/>
      <c r="N365" s="490"/>
      <c r="O365" s="490"/>
    </row>
    <row r="366" spans="2:15" ht="15" customHeight="1" x14ac:dyDescent="0.25">
      <c r="B366" s="491"/>
      <c r="C366" s="490"/>
      <c r="D366" s="490"/>
      <c r="E366" s="490"/>
      <c r="F366" s="490"/>
      <c r="G366" s="490"/>
      <c r="H366" s="490"/>
      <c r="I366" s="490"/>
      <c r="J366" s="490"/>
      <c r="K366" s="490"/>
      <c r="L366" s="490"/>
      <c r="M366" s="490"/>
      <c r="N366" s="490"/>
      <c r="O366" s="490"/>
    </row>
    <row r="367" spans="2:15" ht="15" customHeight="1" x14ac:dyDescent="0.25">
      <c r="B367" s="491"/>
      <c r="C367" s="490"/>
      <c r="D367" s="490"/>
      <c r="E367" s="490"/>
      <c r="F367" s="490"/>
      <c r="G367" s="490"/>
      <c r="H367" s="490"/>
      <c r="I367" s="490"/>
      <c r="J367" s="490"/>
      <c r="K367" s="490"/>
      <c r="L367" s="490"/>
      <c r="M367" s="490"/>
      <c r="N367" s="490"/>
      <c r="O367" s="490"/>
    </row>
    <row r="368" spans="2:15" ht="15" customHeight="1" x14ac:dyDescent="0.25">
      <c r="B368" s="491"/>
      <c r="C368" s="490"/>
      <c r="D368" s="490"/>
      <c r="E368" s="490"/>
      <c r="F368" s="490"/>
      <c r="G368" s="490"/>
      <c r="H368" s="490"/>
      <c r="I368" s="490"/>
      <c r="J368" s="490"/>
      <c r="K368" s="490"/>
      <c r="L368" s="490"/>
      <c r="M368" s="490"/>
      <c r="N368" s="490"/>
      <c r="O368" s="490"/>
    </row>
    <row r="369" spans="2:15" ht="15" customHeight="1" x14ac:dyDescent="0.25">
      <c r="B369" s="491"/>
      <c r="C369" s="490"/>
      <c r="D369" s="490"/>
      <c r="E369" s="490"/>
      <c r="F369" s="490"/>
      <c r="G369" s="490"/>
      <c r="H369" s="490"/>
      <c r="I369" s="490"/>
      <c r="J369" s="490"/>
      <c r="K369" s="490"/>
      <c r="L369" s="490"/>
      <c r="M369" s="490"/>
      <c r="N369" s="490"/>
      <c r="O369" s="490"/>
    </row>
    <row r="370" spans="2:15" ht="15" customHeight="1" x14ac:dyDescent="0.25">
      <c r="B370" s="491"/>
      <c r="C370" s="490"/>
      <c r="D370" s="490"/>
      <c r="E370" s="490"/>
      <c r="F370" s="490"/>
      <c r="G370" s="490"/>
      <c r="H370" s="490"/>
      <c r="I370" s="490"/>
      <c r="J370" s="490"/>
      <c r="K370" s="490"/>
      <c r="L370" s="490"/>
      <c r="M370" s="490"/>
      <c r="N370" s="490"/>
      <c r="O370" s="490"/>
    </row>
    <row r="371" spans="2:15" ht="15" customHeight="1" x14ac:dyDescent="0.25">
      <c r="B371" s="491"/>
      <c r="C371" s="490"/>
      <c r="D371" s="490"/>
      <c r="E371" s="490"/>
      <c r="F371" s="490"/>
      <c r="G371" s="490"/>
      <c r="H371" s="490"/>
      <c r="I371" s="490"/>
      <c r="J371" s="490"/>
      <c r="K371" s="490"/>
      <c r="L371" s="490"/>
      <c r="M371" s="490"/>
      <c r="N371" s="490"/>
      <c r="O371" s="490"/>
    </row>
    <row r="372" spans="2:15" ht="15" customHeight="1" x14ac:dyDescent="0.25">
      <c r="B372" s="491"/>
      <c r="C372" s="490"/>
      <c r="D372" s="490"/>
      <c r="E372" s="490"/>
      <c r="F372" s="490"/>
      <c r="G372" s="490"/>
      <c r="H372" s="490"/>
      <c r="I372" s="490"/>
      <c r="J372" s="490"/>
      <c r="K372" s="490"/>
      <c r="L372" s="490"/>
      <c r="M372" s="490"/>
      <c r="N372" s="490"/>
      <c r="O372" s="490"/>
    </row>
    <row r="373" spans="2:15" ht="15" customHeight="1" x14ac:dyDescent="0.25">
      <c r="B373" s="491"/>
      <c r="C373" s="490"/>
      <c r="D373" s="490"/>
      <c r="E373" s="490"/>
      <c r="F373" s="490"/>
      <c r="G373" s="490"/>
      <c r="H373" s="490"/>
      <c r="I373" s="490"/>
      <c r="J373" s="490"/>
      <c r="K373" s="490"/>
      <c r="L373" s="490"/>
      <c r="M373" s="490"/>
      <c r="N373" s="490"/>
      <c r="O373" s="490"/>
    </row>
    <row r="374" spans="2:15" ht="15" customHeight="1" x14ac:dyDescent="0.25">
      <c r="B374" s="491"/>
      <c r="C374" s="490"/>
      <c r="D374" s="490"/>
      <c r="E374" s="490"/>
      <c r="F374" s="490"/>
      <c r="G374" s="490"/>
      <c r="H374" s="490"/>
      <c r="I374" s="490"/>
      <c r="J374" s="490"/>
      <c r="K374" s="490"/>
      <c r="L374" s="490"/>
      <c r="M374" s="490"/>
      <c r="N374" s="490"/>
      <c r="O374" s="490"/>
    </row>
    <row r="375" spans="2:15" ht="15" customHeight="1" x14ac:dyDescent="0.25">
      <c r="B375" s="491"/>
      <c r="C375" s="490"/>
      <c r="D375" s="490"/>
      <c r="E375" s="490"/>
      <c r="F375" s="490"/>
      <c r="G375" s="490"/>
      <c r="H375" s="490"/>
      <c r="I375" s="490"/>
      <c r="J375" s="490"/>
      <c r="K375" s="490"/>
      <c r="L375" s="490"/>
      <c r="M375" s="490"/>
      <c r="N375" s="490"/>
      <c r="O375" s="490"/>
    </row>
    <row r="376" spans="2:15" ht="15" customHeight="1" x14ac:dyDescent="0.25">
      <c r="B376" s="491"/>
      <c r="C376" s="490"/>
      <c r="D376" s="490"/>
      <c r="E376" s="490"/>
      <c r="F376" s="490"/>
      <c r="G376" s="490"/>
      <c r="H376" s="490"/>
      <c r="I376" s="490"/>
      <c r="J376" s="490"/>
      <c r="K376" s="490"/>
      <c r="L376" s="490"/>
      <c r="M376" s="490"/>
      <c r="N376" s="490"/>
      <c r="O376" s="490"/>
    </row>
    <row r="377" spans="2:15" ht="15" customHeight="1" x14ac:dyDescent="0.25">
      <c r="B377" s="491"/>
      <c r="C377" s="490"/>
      <c r="D377" s="490"/>
      <c r="E377" s="490"/>
      <c r="F377" s="490"/>
      <c r="G377" s="490"/>
      <c r="H377" s="490"/>
      <c r="I377" s="490"/>
      <c r="J377" s="490"/>
      <c r="K377" s="490"/>
      <c r="L377" s="490"/>
      <c r="M377" s="490"/>
      <c r="N377" s="490"/>
      <c r="O377" s="490"/>
    </row>
    <row r="378" spans="2:15" ht="15" customHeight="1" x14ac:dyDescent="0.25">
      <c r="B378" s="491"/>
      <c r="C378" s="490"/>
      <c r="D378" s="490"/>
      <c r="E378" s="490"/>
      <c r="F378" s="490"/>
      <c r="G378" s="490"/>
      <c r="H378" s="490"/>
      <c r="I378" s="490"/>
      <c r="J378" s="490"/>
      <c r="K378" s="490"/>
      <c r="L378" s="490"/>
      <c r="M378" s="490"/>
      <c r="N378" s="490"/>
      <c r="O378" s="490"/>
    </row>
    <row r="379" spans="2:15" ht="15" customHeight="1" x14ac:dyDescent="0.25">
      <c r="B379" s="491"/>
      <c r="C379" s="490"/>
      <c r="D379" s="490"/>
      <c r="E379" s="490"/>
      <c r="F379" s="490"/>
      <c r="G379" s="490"/>
      <c r="H379" s="490"/>
      <c r="I379" s="490"/>
      <c r="J379" s="490"/>
      <c r="K379" s="490"/>
      <c r="L379" s="490"/>
      <c r="M379" s="490"/>
      <c r="N379" s="490"/>
      <c r="O379" s="490"/>
    </row>
    <row r="380" spans="2:15" ht="15" customHeight="1" x14ac:dyDescent="0.25">
      <c r="B380" s="491"/>
      <c r="C380" s="490"/>
      <c r="D380" s="490"/>
      <c r="E380" s="490"/>
      <c r="F380" s="490"/>
      <c r="G380" s="490"/>
      <c r="H380" s="490"/>
      <c r="I380" s="490"/>
      <c r="J380" s="490"/>
      <c r="K380" s="490"/>
      <c r="L380" s="490"/>
      <c r="M380" s="490"/>
      <c r="N380" s="490"/>
      <c r="O380" s="490"/>
    </row>
    <row r="381" spans="2:15" ht="15" customHeight="1" x14ac:dyDescent="0.25">
      <c r="B381" s="491"/>
      <c r="C381" s="490"/>
      <c r="D381" s="490"/>
      <c r="E381" s="490"/>
      <c r="F381" s="490"/>
      <c r="G381" s="490"/>
      <c r="H381" s="490"/>
      <c r="I381" s="490"/>
      <c r="J381" s="490"/>
      <c r="K381" s="490"/>
      <c r="L381" s="490"/>
      <c r="M381" s="490"/>
      <c r="N381" s="490"/>
      <c r="O381" s="490"/>
    </row>
    <row r="382" spans="2:15" ht="15" customHeight="1" x14ac:dyDescent="0.25">
      <c r="B382" s="491"/>
      <c r="C382" s="490"/>
      <c r="D382" s="490"/>
      <c r="E382" s="490"/>
      <c r="F382" s="490"/>
      <c r="G382" s="490"/>
      <c r="H382" s="490"/>
      <c r="I382" s="490"/>
      <c r="J382" s="490"/>
      <c r="K382" s="490"/>
      <c r="L382" s="490"/>
      <c r="M382" s="490"/>
      <c r="N382" s="490"/>
      <c r="O382" s="490"/>
    </row>
    <row r="383" spans="2:15" ht="15" customHeight="1" x14ac:dyDescent="0.25">
      <c r="B383" s="491"/>
      <c r="C383" s="490"/>
      <c r="D383" s="490"/>
      <c r="E383" s="490"/>
      <c r="F383" s="490"/>
      <c r="G383" s="490"/>
      <c r="H383" s="490"/>
      <c r="I383" s="490"/>
      <c r="J383" s="490"/>
      <c r="K383" s="490"/>
      <c r="L383" s="490"/>
      <c r="M383" s="490"/>
      <c r="N383" s="490"/>
      <c r="O383" s="490"/>
    </row>
    <row r="384" spans="2:15" ht="15" customHeight="1" x14ac:dyDescent="0.25">
      <c r="B384" s="491"/>
      <c r="C384" s="490"/>
      <c r="D384" s="490"/>
      <c r="E384" s="490"/>
      <c r="F384" s="490"/>
      <c r="G384" s="490"/>
      <c r="H384" s="490"/>
      <c r="I384" s="490"/>
      <c r="J384" s="490"/>
      <c r="K384" s="490"/>
      <c r="L384" s="490"/>
      <c r="M384" s="490"/>
      <c r="N384" s="490"/>
      <c r="O384" s="490"/>
    </row>
    <row r="385" spans="2:15" ht="15" customHeight="1" x14ac:dyDescent="0.25">
      <c r="B385" s="491"/>
      <c r="C385" s="490"/>
      <c r="D385" s="490"/>
      <c r="E385" s="490"/>
      <c r="F385" s="490"/>
      <c r="G385" s="490"/>
      <c r="H385" s="490"/>
      <c r="I385" s="490"/>
      <c r="J385" s="490"/>
      <c r="K385" s="490"/>
      <c r="L385" s="490"/>
      <c r="M385" s="490"/>
      <c r="N385" s="490"/>
      <c r="O385" s="490"/>
    </row>
    <row r="386" spans="2:15" ht="15" customHeight="1" x14ac:dyDescent="0.25">
      <c r="B386" s="491"/>
      <c r="C386" s="490"/>
      <c r="D386" s="490"/>
      <c r="E386" s="490"/>
      <c r="F386" s="490"/>
      <c r="G386" s="490"/>
      <c r="H386" s="490"/>
      <c r="I386" s="490"/>
      <c r="J386" s="490"/>
      <c r="K386" s="490"/>
      <c r="L386" s="490"/>
      <c r="M386" s="490"/>
      <c r="N386" s="490"/>
      <c r="O386" s="490"/>
    </row>
    <row r="387" spans="2:15" ht="15" customHeight="1" x14ac:dyDescent="0.25">
      <c r="B387" s="491"/>
      <c r="C387" s="490"/>
      <c r="D387" s="490"/>
      <c r="E387" s="490"/>
      <c r="F387" s="490"/>
      <c r="G387" s="490"/>
      <c r="H387" s="490"/>
      <c r="I387" s="490"/>
      <c r="J387" s="490"/>
      <c r="K387" s="490"/>
      <c r="L387" s="490"/>
      <c r="M387" s="490"/>
      <c r="N387" s="490"/>
      <c r="O387" s="490"/>
    </row>
    <row r="388" spans="2:15" ht="15" customHeight="1" x14ac:dyDescent="0.25">
      <c r="B388" s="491"/>
      <c r="C388" s="490"/>
      <c r="D388" s="490"/>
      <c r="E388" s="490"/>
      <c r="F388" s="490"/>
      <c r="G388" s="490"/>
      <c r="H388" s="490"/>
      <c r="I388" s="490"/>
      <c r="J388" s="490"/>
      <c r="K388" s="490"/>
      <c r="L388" s="490"/>
      <c r="M388" s="490"/>
      <c r="N388" s="490"/>
      <c r="O388" s="490"/>
    </row>
    <row r="389" spans="2:15" ht="15" customHeight="1" x14ac:dyDescent="0.25">
      <c r="B389" s="491"/>
      <c r="C389" s="490"/>
      <c r="D389" s="490"/>
      <c r="E389" s="490"/>
      <c r="F389" s="490"/>
      <c r="G389" s="490"/>
      <c r="H389" s="490"/>
      <c r="I389" s="490"/>
      <c r="J389" s="490"/>
      <c r="K389" s="490"/>
      <c r="L389" s="490"/>
      <c r="M389" s="490"/>
      <c r="N389" s="490"/>
      <c r="O389" s="490"/>
    </row>
    <row r="390" spans="2:15" ht="15" customHeight="1" x14ac:dyDescent="0.25">
      <c r="B390" s="491"/>
      <c r="C390" s="490"/>
      <c r="D390" s="490"/>
      <c r="E390" s="490"/>
      <c r="F390" s="490"/>
      <c r="G390" s="490"/>
      <c r="H390" s="490"/>
      <c r="I390" s="490"/>
      <c r="J390" s="490"/>
      <c r="K390" s="490"/>
      <c r="L390" s="490"/>
      <c r="M390" s="490"/>
      <c r="N390" s="490"/>
      <c r="O390" s="490"/>
    </row>
    <row r="391" spans="2:15" ht="15" customHeight="1" x14ac:dyDescent="0.25">
      <c r="B391" s="491"/>
      <c r="C391" s="490"/>
      <c r="D391" s="490"/>
      <c r="E391" s="490"/>
      <c r="F391" s="490"/>
      <c r="G391" s="490"/>
      <c r="H391" s="490"/>
      <c r="I391" s="490"/>
      <c r="J391" s="490"/>
      <c r="K391" s="490"/>
      <c r="L391" s="490"/>
      <c r="M391" s="490"/>
      <c r="N391" s="490"/>
      <c r="O391" s="490"/>
    </row>
    <row r="392" spans="2:15" ht="15" customHeight="1" x14ac:dyDescent="0.25">
      <c r="B392" s="491"/>
      <c r="C392" s="490"/>
      <c r="D392" s="490"/>
      <c r="E392" s="490"/>
      <c r="F392" s="490"/>
      <c r="G392" s="490"/>
      <c r="H392" s="490"/>
      <c r="I392" s="490"/>
      <c r="J392" s="490"/>
      <c r="K392" s="490"/>
      <c r="L392" s="490"/>
      <c r="M392" s="490"/>
      <c r="N392" s="490"/>
      <c r="O392" s="490"/>
    </row>
    <row r="393" spans="2:15" ht="15" customHeight="1" x14ac:dyDescent="0.25">
      <c r="B393" s="491"/>
      <c r="C393" s="490"/>
      <c r="D393" s="490"/>
      <c r="E393" s="490"/>
      <c r="F393" s="490"/>
      <c r="G393" s="490"/>
      <c r="H393" s="490"/>
      <c r="I393" s="490"/>
      <c r="J393" s="490"/>
      <c r="K393" s="490"/>
      <c r="L393" s="490"/>
      <c r="M393" s="490"/>
      <c r="N393" s="490"/>
      <c r="O393" s="490"/>
    </row>
    <row r="394" spans="2:15" ht="15" customHeight="1" x14ac:dyDescent="0.25">
      <c r="B394" s="491"/>
      <c r="C394" s="490"/>
      <c r="D394" s="490"/>
      <c r="E394" s="490"/>
      <c r="F394" s="490"/>
      <c r="G394" s="490"/>
      <c r="H394" s="490"/>
      <c r="I394" s="490"/>
      <c r="J394" s="490"/>
      <c r="K394" s="490"/>
      <c r="L394" s="490"/>
      <c r="M394" s="490"/>
      <c r="N394" s="490"/>
      <c r="O394" s="490"/>
    </row>
    <row r="395" spans="2:15" ht="15" customHeight="1" x14ac:dyDescent="0.25">
      <c r="B395" s="491"/>
      <c r="C395" s="490"/>
      <c r="D395" s="490"/>
      <c r="E395" s="490"/>
      <c r="F395" s="490"/>
      <c r="G395" s="490"/>
      <c r="H395" s="490"/>
      <c r="I395" s="490"/>
      <c r="J395" s="490"/>
      <c r="K395" s="490"/>
      <c r="L395" s="490"/>
      <c r="M395" s="490"/>
      <c r="N395" s="490"/>
      <c r="O395" s="490"/>
    </row>
    <row r="396" spans="2:15" ht="15" customHeight="1" x14ac:dyDescent="0.25">
      <c r="B396" s="491"/>
      <c r="C396" s="490"/>
      <c r="D396" s="490"/>
      <c r="E396" s="490"/>
      <c r="F396" s="490"/>
      <c r="G396" s="490"/>
      <c r="H396" s="490"/>
      <c r="I396" s="490"/>
      <c r="J396" s="490"/>
      <c r="K396" s="490"/>
      <c r="L396" s="490"/>
      <c r="M396" s="490"/>
      <c r="N396" s="490"/>
      <c r="O396" s="490"/>
    </row>
    <row r="397" spans="2:15" ht="15" customHeight="1" x14ac:dyDescent="0.25">
      <c r="B397" s="491"/>
      <c r="C397" s="490"/>
      <c r="D397" s="490"/>
      <c r="E397" s="490"/>
      <c r="F397" s="490"/>
      <c r="G397" s="490"/>
      <c r="H397" s="490"/>
      <c r="I397" s="490"/>
      <c r="J397" s="490"/>
      <c r="K397" s="490"/>
      <c r="L397" s="490"/>
      <c r="M397" s="490"/>
      <c r="N397" s="490"/>
      <c r="O397" s="490"/>
    </row>
    <row r="398" spans="2:15" ht="15" customHeight="1" x14ac:dyDescent="0.25">
      <c r="B398" s="491"/>
      <c r="C398" s="490"/>
      <c r="D398" s="490"/>
      <c r="E398" s="490"/>
      <c r="F398" s="490"/>
      <c r="G398" s="490"/>
      <c r="H398" s="490"/>
      <c r="I398" s="490"/>
      <c r="J398" s="490"/>
      <c r="K398" s="490"/>
      <c r="L398" s="490"/>
      <c r="M398" s="490"/>
      <c r="N398" s="490"/>
      <c r="O398" s="490"/>
    </row>
    <row r="399" spans="2:15" ht="15" customHeight="1" x14ac:dyDescent="0.25">
      <c r="B399" s="491"/>
      <c r="C399" s="490"/>
      <c r="D399" s="490"/>
      <c r="E399" s="490"/>
      <c r="F399" s="490"/>
      <c r="G399" s="490"/>
      <c r="H399" s="490"/>
      <c r="I399" s="490"/>
      <c r="J399" s="490"/>
      <c r="K399" s="490"/>
      <c r="L399" s="490"/>
      <c r="M399" s="490"/>
      <c r="N399" s="490"/>
      <c r="O399" s="490"/>
    </row>
    <row r="400" spans="2:15" ht="15" customHeight="1" x14ac:dyDescent="0.25">
      <c r="B400" s="491"/>
      <c r="C400" s="490"/>
      <c r="D400" s="490"/>
      <c r="E400" s="490"/>
      <c r="F400" s="490"/>
      <c r="G400" s="490"/>
      <c r="H400" s="490"/>
      <c r="I400" s="490"/>
      <c r="J400" s="490"/>
      <c r="K400" s="490"/>
      <c r="L400" s="490"/>
      <c r="M400" s="490"/>
      <c r="N400" s="490"/>
      <c r="O400" s="490"/>
    </row>
    <row r="401" spans="2:15" ht="15" customHeight="1" x14ac:dyDescent="0.25">
      <c r="B401" s="491"/>
      <c r="C401" s="490"/>
      <c r="D401" s="490"/>
      <c r="E401" s="490"/>
      <c r="F401" s="490"/>
      <c r="G401" s="490"/>
      <c r="H401" s="490"/>
      <c r="I401" s="490"/>
      <c r="J401" s="490"/>
      <c r="K401" s="490"/>
      <c r="L401" s="490"/>
      <c r="M401" s="490"/>
      <c r="N401" s="490"/>
      <c r="O401" s="490"/>
    </row>
    <row r="402" spans="2:15" ht="15" customHeight="1" x14ac:dyDescent="0.25">
      <c r="B402" s="491"/>
      <c r="C402" s="490"/>
      <c r="D402" s="490"/>
      <c r="E402" s="490"/>
      <c r="F402" s="490"/>
      <c r="G402" s="490"/>
      <c r="H402" s="490"/>
      <c r="I402" s="490"/>
      <c r="J402" s="490"/>
      <c r="K402" s="490"/>
      <c r="L402" s="490"/>
      <c r="M402" s="490"/>
      <c r="N402" s="490"/>
      <c r="O402" s="490"/>
    </row>
    <row r="403" spans="2:15" ht="15" customHeight="1" x14ac:dyDescent="0.25">
      <c r="B403" s="491"/>
      <c r="C403" s="490"/>
      <c r="D403" s="490"/>
      <c r="E403" s="490"/>
      <c r="F403" s="490"/>
      <c r="G403" s="490"/>
      <c r="H403" s="490"/>
      <c r="I403" s="490"/>
      <c r="J403" s="490"/>
      <c r="K403" s="490"/>
      <c r="L403" s="490"/>
      <c r="M403" s="490"/>
      <c r="N403" s="490"/>
      <c r="O403" s="490"/>
    </row>
    <row r="404" spans="2:15" ht="15" customHeight="1" x14ac:dyDescent="0.25">
      <c r="B404" s="491"/>
      <c r="C404" s="490"/>
      <c r="D404" s="490"/>
      <c r="E404" s="490"/>
      <c r="F404" s="490"/>
      <c r="G404" s="490"/>
      <c r="H404" s="490"/>
      <c r="I404" s="490"/>
      <c r="J404" s="490"/>
      <c r="K404" s="490"/>
      <c r="L404" s="490"/>
      <c r="M404" s="490"/>
      <c r="N404" s="490"/>
      <c r="O404" s="490"/>
    </row>
    <row r="405" spans="2:15" ht="15" customHeight="1" x14ac:dyDescent="0.25">
      <c r="B405" s="491"/>
      <c r="C405" s="490"/>
      <c r="D405" s="490"/>
      <c r="E405" s="490"/>
      <c r="F405" s="490"/>
      <c r="G405" s="490"/>
      <c r="H405" s="490"/>
      <c r="I405" s="490"/>
      <c r="J405" s="490"/>
      <c r="K405" s="490"/>
      <c r="L405" s="490"/>
      <c r="M405" s="490"/>
      <c r="N405" s="490"/>
      <c r="O405" s="490"/>
    </row>
    <row r="406" spans="2:15" ht="15" customHeight="1" x14ac:dyDescent="0.25">
      <c r="B406" s="491"/>
      <c r="C406" s="490"/>
      <c r="D406" s="490"/>
      <c r="E406" s="490"/>
      <c r="F406" s="490"/>
      <c r="G406" s="490"/>
      <c r="H406" s="490"/>
      <c r="I406" s="490"/>
      <c r="J406" s="490"/>
      <c r="K406" s="490"/>
      <c r="L406" s="490"/>
      <c r="M406" s="490"/>
      <c r="N406" s="490"/>
      <c r="O406" s="490"/>
    </row>
    <row r="407" spans="2:15" ht="15" customHeight="1" x14ac:dyDescent="0.25">
      <c r="B407" s="491"/>
      <c r="C407" s="490"/>
      <c r="D407" s="490"/>
      <c r="E407" s="490"/>
      <c r="F407" s="490"/>
      <c r="G407" s="490"/>
      <c r="H407" s="490"/>
      <c r="I407" s="490"/>
      <c r="J407" s="490"/>
      <c r="K407" s="490"/>
      <c r="L407" s="490"/>
      <c r="M407" s="490"/>
      <c r="N407" s="490"/>
      <c r="O407" s="490"/>
    </row>
    <row r="408" spans="2:15" ht="15" customHeight="1" x14ac:dyDescent="0.25">
      <c r="B408" s="491"/>
      <c r="C408" s="490"/>
      <c r="D408" s="490"/>
      <c r="E408" s="490"/>
      <c r="F408" s="490"/>
      <c r="G408" s="490"/>
      <c r="H408" s="490"/>
      <c r="I408" s="490"/>
      <c r="J408" s="490"/>
      <c r="K408" s="490"/>
      <c r="L408" s="490"/>
      <c r="M408" s="490"/>
      <c r="N408" s="490"/>
      <c r="O408" s="490"/>
    </row>
    <row r="409" spans="2:15" ht="15" customHeight="1" x14ac:dyDescent="0.25">
      <c r="B409" s="491"/>
      <c r="C409" s="490"/>
      <c r="D409" s="490"/>
      <c r="E409" s="490"/>
      <c r="F409" s="490"/>
      <c r="G409" s="490"/>
      <c r="H409" s="490"/>
      <c r="I409" s="490"/>
      <c r="J409" s="490"/>
      <c r="K409" s="490"/>
      <c r="L409" s="490"/>
      <c r="M409" s="490"/>
      <c r="N409" s="490"/>
      <c r="O409" s="490"/>
    </row>
    <row r="410" spans="2:15" ht="15" customHeight="1" x14ac:dyDescent="0.25">
      <c r="B410" s="491"/>
      <c r="C410" s="490"/>
      <c r="D410" s="490"/>
      <c r="E410" s="490"/>
      <c r="F410" s="490"/>
      <c r="G410" s="490"/>
      <c r="H410" s="490"/>
      <c r="I410" s="490"/>
      <c r="J410" s="490"/>
      <c r="K410" s="490"/>
      <c r="L410" s="490"/>
      <c r="M410" s="490"/>
      <c r="N410" s="490"/>
      <c r="O410" s="490"/>
    </row>
    <row r="411" spans="2:15" ht="15" customHeight="1" x14ac:dyDescent="0.25">
      <c r="B411" s="491"/>
      <c r="C411" s="490"/>
      <c r="D411" s="490"/>
      <c r="E411" s="490"/>
      <c r="F411" s="490"/>
      <c r="G411" s="490"/>
      <c r="H411" s="490"/>
      <c r="I411" s="490"/>
      <c r="J411" s="490"/>
      <c r="K411" s="490"/>
      <c r="L411" s="490"/>
      <c r="M411" s="490"/>
      <c r="N411" s="490"/>
      <c r="O411" s="490"/>
    </row>
    <row r="412" spans="2:15" ht="15" customHeight="1" x14ac:dyDescent="0.25">
      <c r="B412" s="491"/>
      <c r="C412" s="490"/>
      <c r="D412" s="490"/>
      <c r="E412" s="490"/>
      <c r="F412" s="490"/>
      <c r="G412" s="490"/>
      <c r="H412" s="490"/>
      <c r="I412" s="490"/>
      <c r="J412" s="490"/>
      <c r="K412" s="490"/>
      <c r="L412" s="490"/>
      <c r="M412" s="490"/>
      <c r="N412" s="490"/>
      <c r="O412" s="490"/>
    </row>
    <row r="413" spans="2:15" ht="15" customHeight="1" x14ac:dyDescent="0.25">
      <c r="B413" s="491"/>
      <c r="C413" s="490"/>
      <c r="D413" s="490"/>
      <c r="E413" s="490"/>
      <c r="F413" s="490"/>
      <c r="G413" s="490"/>
      <c r="H413" s="490"/>
      <c r="I413" s="490"/>
      <c r="J413" s="490"/>
      <c r="K413" s="490"/>
      <c r="L413" s="490"/>
      <c r="M413" s="490"/>
      <c r="N413" s="490"/>
      <c r="O413" s="490"/>
    </row>
    <row r="414" spans="2:15" ht="15" customHeight="1" x14ac:dyDescent="0.25">
      <c r="B414" s="491"/>
      <c r="C414" s="490"/>
      <c r="D414" s="490"/>
      <c r="E414" s="490"/>
      <c r="F414" s="490"/>
      <c r="G414" s="490"/>
      <c r="H414" s="490"/>
      <c r="I414" s="490"/>
      <c r="J414" s="490"/>
      <c r="K414" s="490"/>
      <c r="L414" s="490"/>
      <c r="M414" s="490"/>
      <c r="N414" s="490"/>
      <c r="O414" s="490"/>
    </row>
    <row r="415" spans="2:15" ht="15" customHeight="1" x14ac:dyDescent="0.25">
      <c r="B415" s="491"/>
      <c r="C415" s="490"/>
      <c r="D415" s="490"/>
      <c r="E415" s="490"/>
      <c r="F415" s="490"/>
      <c r="G415" s="490"/>
      <c r="H415" s="490"/>
      <c r="I415" s="490"/>
      <c r="J415" s="490"/>
      <c r="K415" s="490"/>
      <c r="L415" s="490"/>
      <c r="M415" s="490"/>
      <c r="N415" s="490"/>
      <c r="O415" s="490"/>
    </row>
    <row r="416" spans="2:15" ht="15" customHeight="1" x14ac:dyDescent="0.25">
      <c r="B416" s="491"/>
      <c r="C416" s="490"/>
      <c r="D416" s="490"/>
      <c r="E416" s="490"/>
      <c r="F416" s="490"/>
      <c r="G416" s="490"/>
      <c r="H416" s="490"/>
      <c r="I416" s="490"/>
      <c r="J416" s="490"/>
      <c r="K416" s="490"/>
      <c r="L416" s="490"/>
      <c r="M416" s="490"/>
      <c r="N416" s="490"/>
      <c r="O416" s="490"/>
    </row>
    <row r="417" spans="2:15" ht="15" customHeight="1" x14ac:dyDescent="0.25">
      <c r="B417" s="491"/>
      <c r="C417" s="490"/>
      <c r="D417" s="490"/>
      <c r="E417" s="490"/>
      <c r="F417" s="490"/>
      <c r="G417" s="490"/>
      <c r="H417" s="490"/>
      <c r="I417" s="490"/>
      <c r="J417" s="490"/>
      <c r="K417" s="490"/>
      <c r="L417" s="490"/>
      <c r="M417" s="490"/>
      <c r="N417" s="490"/>
      <c r="O417" s="490"/>
    </row>
    <row r="418" spans="2:15" ht="15" customHeight="1" x14ac:dyDescent="0.25">
      <c r="B418" s="491"/>
      <c r="C418" s="490"/>
      <c r="D418" s="490"/>
      <c r="E418" s="490"/>
      <c r="F418" s="490"/>
      <c r="G418" s="490"/>
      <c r="H418" s="490"/>
      <c r="I418" s="490"/>
      <c r="J418" s="490"/>
      <c r="K418" s="490"/>
      <c r="L418" s="490"/>
      <c r="M418" s="490"/>
      <c r="N418" s="490"/>
      <c r="O418" s="490"/>
    </row>
    <row r="419" spans="2:15" ht="15" customHeight="1" x14ac:dyDescent="0.25">
      <c r="B419" s="491"/>
      <c r="C419" s="490"/>
      <c r="D419" s="490"/>
      <c r="E419" s="490"/>
      <c r="F419" s="490"/>
      <c r="G419" s="490"/>
      <c r="H419" s="490"/>
      <c r="I419" s="490"/>
      <c r="J419" s="490"/>
      <c r="K419" s="490"/>
      <c r="L419" s="490"/>
      <c r="M419" s="490"/>
      <c r="N419" s="490"/>
      <c r="O419" s="490"/>
    </row>
    <row r="420" spans="2:15" ht="15" customHeight="1" x14ac:dyDescent="0.25">
      <c r="B420" s="491"/>
      <c r="C420" s="490"/>
      <c r="D420" s="490"/>
      <c r="E420" s="490"/>
      <c r="F420" s="490"/>
      <c r="G420" s="490"/>
      <c r="H420" s="490"/>
      <c r="I420" s="490"/>
      <c r="J420" s="490"/>
      <c r="K420" s="490"/>
      <c r="L420" s="490"/>
      <c r="M420" s="490"/>
      <c r="N420" s="490"/>
      <c r="O420" s="490"/>
    </row>
    <row r="421" spans="2:15" ht="15" customHeight="1" x14ac:dyDescent="0.25">
      <c r="B421" s="491"/>
      <c r="C421" s="490"/>
      <c r="D421" s="490"/>
      <c r="E421" s="490"/>
      <c r="F421" s="490"/>
      <c r="G421" s="490"/>
      <c r="H421" s="490"/>
      <c r="I421" s="490"/>
      <c r="J421" s="490"/>
      <c r="K421" s="490"/>
      <c r="L421" s="490"/>
      <c r="M421" s="490"/>
      <c r="N421" s="490"/>
      <c r="O421" s="490"/>
    </row>
    <row r="422" spans="2:15" ht="15" customHeight="1" x14ac:dyDescent="0.25">
      <c r="B422" s="491"/>
      <c r="C422" s="490"/>
      <c r="D422" s="490"/>
      <c r="E422" s="490"/>
      <c r="F422" s="490"/>
      <c r="G422" s="490"/>
      <c r="H422" s="490"/>
      <c r="I422" s="490"/>
      <c r="J422" s="490"/>
      <c r="K422" s="490"/>
      <c r="L422" s="490"/>
      <c r="M422" s="490"/>
      <c r="N422" s="490"/>
      <c r="O422" s="490"/>
    </row>
    <row r="423" spans="2:15" ht="15" customHeight="1" x14ac:dyDescent="0.25">
      <c r="B423" s="491"/>
      <c r="C423" s="490"/>
      <c r="D423" s="490"/>
      <c r="E423" s="490"/>
      <c r="F423" s="490"/>
      <c r="G423" s="490"/>
      <c r="H423" s="490"/>
      <c r="I423" s="490"/>
      <c r="J423" s="490"/>
      <c r="K423" s="490"/>
      <c r="L423" s="490"/>
      <c r="M423" s="490"/>
      <c r="N423" s="490"/>
      <c r="O423" s="490"/>
    </row>
    <row r="424" spans="2:15" ht="15" customHeight="1" x14ac:dyDescent="0.25">
      <c r="B424" s="491"/>
      <c r="C424" s="490"/>
      <c r="D424" s="490"/>
      <c r="E424" s="490"/>
      <c r="F424" s="490"/>
      <c r="G424" s="490"/>
      <c r="H424" s="490"/>
      <c r="I424" s="490"/>
      <c r="J424" s="490"/>
      <c r="K424" s="490"/>
      <c r="L424" s="490"/>
      <c r="M424" s="490"/>
      <c r="N424" s="490"/>
      <c r="O424" s="490"/>
    </row>
    <row r="425" spans="2:15" ht="15" customHeight="1" x14ac:dyDescent="0.25">
      <c r="B425" s="491"/>
      <c r="C425" s="490"/>
      <c r="D425" s="490"/>
      <c r="E425" s="490"/>
      <c r="F425" s="490"/>
      <c r="G425" s="490"/>
      <c r="H425" s="490"/>
      <c r="I425" s="490"/>
      <c r="J425" s="490"/>
      <c r="K425" s="490"/>
      <c r="L425" s="490"/>
      <c r="M425" s="490"/>
      <c r="N425" s="490"/>
      <c r="O425" s="490"/>
    </row>
    <row r="426" spans="2:15" ht="15" customHeight="1" x14ac:dyDescent="0.25">
      <c r="B426" s="491"/>
      <c r="C426" s="490"/>
      <c r="D426" s="490"/>
      <c r="E426" s="490"/>
      <c r="F426" s="490"/>
      <c r="G426" s="490"/>
      <c r="H426" s="490"/>
      <c r="I426" s="490"/>
      <c r="J426" s="490"/>
      <c r="K426" s="490"/>
      <c r="L426" s="490"/>
      <c r="M426" s="490"/>
      <c r="N426" s="490"/>
      <c r="O426" s="490"/>
    </row>
    <row r="427" spans="2:15" ht="15" customHeight="1" x14ac:dyDescent="0.25">
      <c r="B427" s="491"/>
      <c r="C427" s="490"/>
      <c r="D427" s="490"/>
      <c r="E427" s="490"/>
      <c r="F427" s="490"/>
      <c r="G427" s="490"/>
      <c r="H427" s="490"/>
      <c r="I427" s="490"/>
      <c r="J427" s="490"/>
      <c r="K427" s="490"/>
      <c r="L427" s="490"/>
      <c r="M427" s="490"/>
      <c r="N427" s="490"/>
      <c r="O427" s="490"/>
    </row>
    <row r="428" spans="2:15" ht="15" customHeight="1" x14ac:dyDescent="0.25">
      <c r="B428" s="491"/>
      <c r="C428" s="490"/>
      <c r="D428" s="490"/>
      <c r="E428" s="490"/>
      <c r="F428" s="490"/>
      <c r="G428" s="490"/>
      <c r="H428" s="490"/>
      <c r="I428" s="490"/>
      <c r="J428" s="490"/>
      <c r="K428" s="490"/>
      <c r="L428" s="490"/>
      <c r="M428" s="490"/>
      <c r="N428" s="490"/>
      <c r="O428" s="490"/>
    </row>
    <row r="429" spans="2:15" ht="15" customHeight="1" x14ac:dyDescent="0.25">
      <c r="B429" s="491"/>
      <c r="C429" s="490"/>
      <c r="D429" s="490"/>
      <c r="E429" s="490"/>
      <c r="F429" s="490"/>
      <c r="G429" s="490"/>
      <c r="H429" s="490"/>
      <c r="I429" s="490"/>
      <c r="J429" s="490"/>
      <c r="K429" s="490"/>
      <c r="L429" s="490"/>
      <c r="M429" s="490"/>
      <c r="N429" s="490"/>
      <c r="O429" s="490"/>
    </row>
    <row r="430" spans="2:15" ht="15" customHeight="1" x14ac:dyDescent="0.25">
      <c r="B430" s="491"/>
      <c r="C430" s="490"/>
      <c r="D430" s="490"/>
      <c r="E430" s="490"/>
      <c r="F430" s="490"/>
      <c r="G430" s="490"/>
      <c r="H430" s="490"/>
      <c r="I430" s="490"/>
      <c r="J430" s="490"/>
      <c r="K430" s="490"/>
      <c r="L430" s="490"/>
      <c r="M430" s="490"/>
      <c r="N430" s="490"/>
      <c r="O430" s="490"/>
    </row>
    <row r="431" spans="2:15" ht="15" customHeight="1" x14ac:dyDescent="0.25">
      <c r="B431" s="491"/>
      <c r="C431" s="490"/>
      <c r="D431" s="490"/>
      <c r="E431" s="490"/>
      <c r="F431" s="490"/>
      <c r="G431" s="490"/>
      <c r="H431" s="490"/>
      <c r="I431" s="490"/>
      <c r="J431" s="490"/>
      <c r="K431" s="490"/>
      <c r="L431" s="490"/>
      <c r="M431" s="490"/>
      <c r="N431" s="490"/>
      <c r="O431" s="490"/>
    </row>
    <row r="432" spans="2:15" ht="15" customHeight="1" x14ac:dyDescent="0.25">
      <c r="B432" s="491"/>
      <c r="C432" s="490"/>
      <c r="D432" s="490"/>
      <c r="E432" s="490"/>
      <c r="F432" s="490"/>
      <c r="G432" s="490"/>
      <c r="H432" s="490"/>
      <c r="I432" s="490"/>
      <c r="J432" s="490"/>
      <c r="K432" s="490"/>
      <c r="L432" s="490"/>
      <c r="M432" s="490"/>
      <c r="N432" s="490"/>
      <c r="O432" s="490"/>
    </row>
    <row r="433" spans="2:15" ht="15" customHeight="1" x14ac:dyDescent="0.25">
      <c r="B433" s="491"/>
      <c r="C433" s="490"/>
      <c r="D433" s="490"/>
      <c r="E433" s="490"/>
      <c r="F433" s="490"/>
      <c r="G433" s="490"/>
      <c r="H433" s="490"/>
      <c r="I433" s="490"/>
      <c r="J433" s="490"/>
      <c r="K433" s="490"/>
      <c r="L433" s="490"/>
      <c r="M433" s="490"/>
      <c r="N433" s="490"/>
      <c r="O433" s="490"/>
    </row>
    <row r="434" spans="2:15" ht="15" customHeight="1" x14ac:dyDescent="0.25">
      <c r="B434" s="491"/>
      <c r="C434" s="490"/>
      <c r="D434" s="490"/>
      <c r="E434" s="490"/>
      <c r="F434" s="490"/>
      <c r="G434" s="490"/>
      <c r="H434" s="490"/>
      <c r="I434" s="490"/>
      <c r="J434" s="490"/>
      <c r="K434" s="490"/>
      <c r="L434" s="490"/>
      <c r="M434" s="490"/>
      <c r="N434" s="490"/>
      <c r="O434" s="490"/>
    </row>
    <row r="435" spans="2:15" ht="15" customHeight="1" x14ac:dyDescent="0.25">
      <c r="B435" s="491"/>
      <c r="C435" s="490"/>
      <c r="D435" s="490"/>
      <c r="E435" s="490"/>
      <c r="F435" s="490"/>
      <c r="G435" s="490"/>
      <c r="H435" s="490"/>
      <c r="I435" s="490"/>
      <c r="J435" s="490"/>
      <c r="K435" s="490"/>
      <c r="L435" s="490"/>
      <c r="M435" s="490"/>
      <c r="N435" s="490"/>
      <c r="O435" s="490"/>
    </row>
    <row r="436" spans="2:15" ht="15" customHeight="1" x14ac:dyDescent="0.25">
      <c r="B436" s="491"/>
      <c r="C436" s="490"/>
      <c r="D436" s="490"/>
      <c r="E436" s="490"/>
      <c r="F436" s="490"/>
      <c r="G436" s="490"/>
      <c r="H436" s="490"/>
      <c r="I436" s="490"/>
      <c r="J436" s="490"/>
      <c r="K436" s="490"/>
      <c r="L436" s="490"/>
      <c r="M436" s="490"/>
      <c r="N436" s="490"/>
      <c r="O436" s="490"/>
    </row>
    <row r="437" spans="2:15" ht="15" customHeight="1" x14ac:dyDescent="0.25">
      <c r="B437" s="491"/>
      <c r="C437" s="490"/>
      <c r="D437" s="490"/>
      <c r="E437" s="490"/>
      <c r="F437" s="490"/>
      <c r="G437" s="490"/>
      <c r="H437" s="490"/>
      <c r="I437" s="490"/>
      <c r="J437" s="490"/>
      <c r="K437" s="490"/>
      <c r="L437" s="490"/>
      <c r="M437" s="490"/>
      <c r="N437" s="490"/>
      <c r="O437" s="490"/>
    </row>
    <row r="438" spans="2:15" ht="15" customHeight="1" x14ac:dyDescent="0.25">
      <c r="B438" s="491"/>
      <c r="C438" s="490"/>
      <c r="D438" s="490"/>
      <c r="E438" s="490"/>
      <c r="F438" s="490"/>
      <c r="G438" s="490"/>
      <c r="H438" s="490"/>
      <c r="I438" s="490"/>
      <c r="J438" s="490"/>
      <c r="K438" s="490"/>
      <c r="L438" s="490"/>
      <c r="M438" s="490"/>
      <c r="N438" s="490"/>
      <c r="O438" s="490"/>
    </row>
    <row r="439" spans="2:15" ht="15" customHeight="1" x14ac:dyDescent="0.25">
      <c r="B439" s="491"/>
      <c r="C439" s="490"/>
      <c r="D439" s="490"/>
      <c r="E439" s="490"/>
      <c r="F439" s="490"/>
      <c r="G439" s="490"/>
      <c r="H439" s="490"/>
      <c r="I439" s="490"/>
      <c r="J439" s="490"/>
      <c r="K439" s="490"/>
      <c r="L439" s="490"/>
      <c r="M439" s="490"/>
      <c r="N439" s="490"/>
      <c r="O439" s="490"/>
    </row>
    <row r="440" spans="2:15" ht="15" customHeight="1" x14ac:dyDescent="0.25">
      <c r="B440" s="491"/>
      <c r="C440" s="490"/>
      <c r="D440" s="490"/>
      <c r="E440" s="490"/>
      <c r="F440" s="490"/>
      <c r="G440" s="490"/>
      <c r="H440" s="490"/>
      <c r="I440" s="490"/>
      <c r="J440" s="490"/>
      <c r="K440" s="490"/>
      <c r="L440" s="490"/>
      <c r="M440" s="490"/>
      <c r="N440" s="490"/>
      <c r="O440" s="490"/>
    </row>
    <row r="441" spans="2:15" ht="15" customHeight="1" x14ac:dyDescent="0.25">
      <c r="B441" s="491"/>
      <c r="C441" s="490"/>
      <c r="D441" s="490"/>
      <c r="E441" s="490"/>
      <c r="F441" s="490"/>
      <c r="G441" s="490"/>
      <c r="H441" s="490"/>
      <c r="I441" s="490"/>
      <c r="J441" s="490"/>
      <c r="K441" s="490"/>
      <c r="L441" s="490"/>
      <c r="M441" s="490"/>
      <c r="N441" s="490"/>
      <c r="O441" s="490"/>
    </row>
    <row r="442" spans="2:15" ht="15" customHeight="1" x14ac:dyDescent="0.25">
      <c r="B442" s="491"/>
      <c r="C442" s="490"/>
      <c r="D442" s="490"/>
      <c r="E442" s="490"/>
      <c r="F442" s="490"/>
      <c r="G442" s="490"/>
      <c r="H442" s="490"/>
      <c r="I442" s="490"/>
      <c r="J442" s="490"/>
      <c r="K442" s="490"/>
      <c r="L442" s="490"/>
      <c r="M442" s="490"/>
      <c r="N442" s="490"/>
      <c r="O442" s="490"/>
    </row>
    <row r="443" spans="2:15" ht="15" customHeight="1" x14ac:dyDescent="0.25">
      <c r="B443" s="491"/>
      <c r="C443" s="490"/>
      <c r="D443" s="490"/>
      <c r="E443" s="490"/>
      <c r="F443" s="490"/>
      <c r="G443" s="490"/>
      <c r="H443" s="490"/>
      <c r="I443" s="490"/>
      <c r="J443" s="490"/>
      <c r="K443" s="490"/>
      <c r="L443" s="490"/>
      <c r="M443" s="490"/>
      <c r="N443" s="490"/>
      <c r="O443" s="490"/>
    </row>
    <row r="444" spans="2:15" ht="15" customHeight="1" x14ac:dyDescent="0.25">
      <c r="B444" s="491"/>
      <c r="C444" s="490"/>
      <c r="D444" s="490"/>
      <c r="E444" s="490"/>
      <c r="F444" s="490"/>
      <c r="G444" s="490"/>
      <c r="H444" s="490"/>
      <c r="I444" s="490"/>
      <c r="J444" s="490"/>
      <c r="K444" s="490"/>
      <c r="L444" s="490"/>
      <c r="M444" s="490"/>
      <c r="N444" s="490"/>
      <c r="O444" s="490"/>
    </row>
    <row r="445" spans="2:15" ht="15" customHeight="1" x14ac:dyDescent="0.25">
      <c r="B445" s="491"/>
      <c r="C445" s="490"/>
      <c r="D445" s="490"/>
      <c r="E445" s="490"/>
      <c r="F445" s="490"/>
      <c r="G445" s="490"/>
      <c r="H445" s="490"/>
      <c r="I445" s="490"/>
      <c r="J445" s="490"/>
      <c r="K445" s="490"/>
      <c r="L445" s="490"/>
      <c r="M445" s="490"/>
      <c r="N445" s="490"/>
      <c r="O445" s="490"/>
    </row>
    <row r="446" spans="2:15" ht="15" customHeight="1" x14ac:dyDescent="0.25">
      <c r="B446" s="491"/>
      <c r="C446" s="490"/>
      <c r="D446" s="490"/>
      <c r="E446" s="490"/>
      <c r="F446" s="490"/>
      <c r="G446" s="490"/>
      <c r="H446" s="490"/>
      <c r="I446" s="490"/>
      <c r="J446" s="490"/>
      <c r="K446" s="490"/>
      <c r="L446" s="490"/>
      <c r="M446" s="490"/>
      <c r="N446" s="490"/>
      <c r="O446" s="490"/>
    </row>
    <row r="447" spans="2:15" ht="15" customHeight="1" x14ac:dyDescent="0.25">
      <c r="B447" s="491"/>
      <c r="C447" s="490"/>
      <c r="D447" s="490"/>
      <c r="E447" s="490"/>
      <c r="F447" s="490"/>
      <c r="G447" s="490"/>
      <c r="H447" s="490"/>
      <c r="I447" s="490"/>
      <c r="J447" s="490"/>
      <c r="K447" s="490"/>
      <c r="L447" s="490"/>
      <c r="M447" s="490"/>
      <c r="N447" s="490"/>
      <c r="O447" s="490"/>
    </row>
    <row r="448" spans="2:15" ht="15" customHeight="1" x14ac:dyDescent="0.25">
      <c r="B448" s="491"/>
      <c r="C448" s="490"/>
      <c r="D448" s="490"/>
      <c r="E448" s="490"/>
      <c r="F448" s="490"/>
      <c r="G448" s="490"/>
      <c r="H448" s="490"/>
      <c r="I448" s="490"/>
      <c r="J448" s="490"/>
      <c r="K448" s="490"/>
      <c r="L448" s="490"/>
      <c r="M448" s="490"/>
      <c r="N448" s="490"/>
      <c r="O448" s="490"/>
    </row>
    <row r="449" spans="2:15" ht="15" customHeight="1" x14ac:dyDescent="0.25">
      <c r="B449" s="491"/>
      <c r="C449" s="490"/>
      <c r="D449" s="490"/>
      <c r="E449" s="490"/>
      <c r="F449" s="490"/>
      <c r="G449" s="490"/>
      <c r="H449" s="490"/>
      <c r="I449" s="490"/>
      <c r="J449" s="490"/>
      <c r="K449" s="490"/>
      <c r="L449" s="490"/>
      <c r="M449" s="490"/>
      <c r="N449" s="490"/>
      <c r="O449" s="490"/>
    </row>
    <row r="450" spans="2:15" ht="15" customHeight="1" x14ac:dyDescent="0.25">
      <c r="B450" s="491"/>
      <c r="C450" s="490"/>
      <c r="D450" s="490"/>
      <c r="E450" s="490"/>
      <c r="F450" s="490"/>
      <c r="G450" s="490"/>
      <c r="H450" s="490"/>
      <c r="I450" s="490"/>
      <c r="J450" s="490"/>
      <c r="K450" s="490"/>
      <c r="L450" s="490"/>
      <c r="M450" s="490"/>
      <c r="N450" s="490"/>
      <c r="O450" s="490"/>
    </row>
    <row r="451" spans="2:15" ht="15" customHeight="1" x14ac:dyDescent="0.25">
      <c r="B451" s="491"/>
      <c r="C451" s="490"/>
      <c r="D451" s="490"/>
      <c r="E451" s="490"/>
      <c r="F451" s="490"/>
      <c r="G451" s="490"/>
      <c r="H451" s="490"/>
      <c r="I451" s="490"/>
      <c r="J451" s="490"/>
      <c r="K451" s="490"/>
      <c r="L451" s="490"/>
      <c r="M451" s="490"/>
      <c r="N451" s="490"/>
      <c r="O451" s="490"/>
    </row>
    <row r="452" spans="2:15" ht="15" customHeight="1" x14ac:dyDescent="0.25">
      <c r="B452" s="491"/>
      <c r="C452" s="490"/>
      <c r="D452" s="490"/>
      <c r="E452" s="490"/>
      <c r="F452" s="490"/>
      <c r="G452" s="490"/>
      <c r="H452" s="490"/>
      <c r="I452" s="490"/>
      <c r="J452" s="490"/>
      <c r="K452" s="490"/>
      <c r="L452" s="490"/>
      <c r="M452" s="490"/>
      <c r="N452" s="490"/>
      <c r="O452" s="490"/>
    </row>
    <row r="453" spans="2:15" ht="15" customHeight="1" x14ac:dyDescent="0.25">
      <c r="B453" s="491"/>
      <c r="C453" s="490"/>
      <c r="D453" s="490"/>
      <c r="E453" s="490"/>
      <c r="F453" s="490"/>
      <c r="G453" s="490"/>
      <c r="H453" s="490"/>
      <c r="I453" s="490"/>
      <c r="J453" s="490"/>
      <c r="K453" s="490"/>
      <c r="L453" s="490"/>
      <c r="M453" s="490"/>
      <c r="N453" s="490"/>
      <c r="O453" s="490"/>
    </row>
    <row r="454" spans="2:15" ht="15" customHeight="1" x14ac:dyDescent="0.25">
      <c r="B454" s="491"/>
      <c r="C454" s="490"/>
      <c r="D454" s="490"/>
      <c r="E454" s="490"/>
      <c r="F454" s="490"/>
      <c r="G454" s="490"/>
      <c r="H454" s="490"/>
      <c r="I454" s="490"/>
      <c r="J454" s="490"/>
      <c r="K454" s="490"/>
      <c r="L454" s="490"/>
      <c r="M454" s="490"/>
      <c r="N454" s="490"/>
      <c r="O454" s="490"/>
    </row>
    <row r="455" spans="2:15" ht="15" customHeight="1" x14ac:dyDescent="0.25">
      <c r="B455" s="491"/>
      <c r="C455" s="490"/>
      <c r="D455" s="490"/>
      <c r="E455" s="490"/>
      <c r="F455" s="490"/>
      <c r="G455" s="490"/>
      <c r="H455" s="490"/>
      <c r="I455" s="490"/>
      <c r="J455" s="490"/>
      <c r="K455" s="490"/>
      <c r="L455" s="490"/>
      <c r="M455" s="490"/>
      <c r="N455" s="490"/>
      <c r="O455" s="490"/>
    </row>
    <row r="456" spans="2:15" ht="15" customHeight="1" x14ac:dyDescent="0.25">
      <c r="B456" s="491"/>
      <c r="C456" s="490"/>
      <c r="D456" s="490"/>
      <c r="E456" s="490"/>
      <c r="F456" s="490"/>
      <c r="G456" s="490"/>
      <c r="H456" s="490"/>
      <c r="I456" s="490"/>
      <c r="J456" s="490"/>
      <c r="K456" s="490"/>
      <c r="L456" s="490"/>
      <c r="M456" s="490"/>
      <c r="N456" s="490"/>
      <c r="O456" s="490"/>
    </row>
    <row r="457" spans="2:15" ht="15" customHeight="1" x14ac:dyDescent="0.25">
      <c r="B457" s="491"/>
      <c r="C457" s="490"/>
      <c r="D457" s="490"/>
      <c r="E457" s="490"/>
      <c r="F457" s="490"/>
      <c r="G457" s="490"/>
      <c r="H457" s="490"/>
      <c r="I457" s="490"/>
      <c r="J457" s="490"/>
      <c r="K457" s="490"/>
      <c r="L457" s="490"/>
      <c r="M457" s="490"/>
      <c r="N457" s="490"/>
      <c r="O457" s="490"/>
    </row>
    <row r="458" spans="2:15" ht="15" customHeight="1" x14ac:dyDescent="0.25">
      <c r="B458" s="491"/>
      <c r="C458" s="490"/>
      <c r="D458" s="490"/>
      <c r="E458" s="490"/>
      <c r="F458" s="490"/>
      <c r="G458" s="490"/>
      <c r="H458" s="490"/>
      <c r="I458" s="490"/>
      <c r="J458" s="490"/>
      <c r="K458" s="490"/>
      <c r="L458" s="490"/>
      <c r="M458" s="490"/>
      <c r="N458" s="490"/>
      <c r="O458" s="490"/>
    </row>
    <row r="459" spans="2:15" ht="15" customHeight="1" x14ac:dyDescent="0.25">
      <c r="B459" s="491"/>
      <c r="C459" s="490"/>
      <c r="D459" s="490"/>
      <c r="E459" s="490"/>
      <c r="F459" s="490"/>
      <c r="G459" s="490"/>
      <c r="H459" s="490"/>
      <c r="I459" s="490"/>
      <c r="J459" s="490"/>
      <c r="K459" s="490"/>
      <c r="L459" s="490"/>
      <c r="M459" s="490"/>
      <c r="N459" s="490"/>
      <c r="O459" s="490"/>
    </row>
    <row r="460" spans="2:15" ht="15" customHeight="1" x14ac:dyDescent="0.25">
      <c r="B460" s="491"/>
      <c r="C460" s="490"/>
      <c r="D460" s="490"/>
      <c r="E460" s="490"/>
      <c r="F460" s="490"/>
      <c r="G460" s="490"/>
      <c r="H460" s="490"/>
      <c r="I460" s="490"/>
      <c r="J460" s="490"/>
      <c r="K460" s="490"/>
      <c r="L460" s="490"/>
      <c r="M460" s="490"/>
      <c r="N460" s="490"/>
      <c r="O460" s="490"/>
    </row>
    <row r="461" spans="2:15" ht="15" customHeight="1" x14ac:dyDescent="0.25">
      <c r="B461" s="491"/>
      <c r="C461" s="490"/>
      <c r="D461" s="490"/>
      <c r="E461" s="490"/>
      <c r="F461" s="490"/>
      <c r="G461" s="490"/>
      <c r="H461" s="490"/>
      <c r="I461" s="490"/>
      <c r="J461" s="490"/>
      <c r="K461" s="490"/>
      <c r="L461" s="490"/>
      <c r="M461" s="490"/>
      <c r="N461" s="490"/>
      <c r="O461" s="490"/>
    </row>
    <row r="462" spans="2:15" ht="15" customHeight="1" x14ac:dyDescent="0.25">
      <c r="B462" s="491"/>
      <c r="C462" s="490"/>
      <c r="D462" s="490"/>
      <c r="E462" s="490"/>
      <c r="F462" s="490"/>
      <c r="G462" s="490"/>
      <c r="H462" s="490"/>
      <c r="I462" s="490"/>
      <c r="J462" s="490"/>
      <c r="K462" s="490"/>
      <c r="L462" s="490"/>
      <c r="M462" s="490"/>
      <c r="N462" s="490"/>
      <c r="O462" s="490"/>
    </row>
    <row r="463" spans="2:15" ht="15" customHeight="1" x14ac:dyDescent="0.25">
      <c r="B463" s="491"/>
      <c r="C463" s="490"/>
      <c r="D463" s="490"/>
      <c r="E463" s="490"/>
      <c r="F463" s="490"/>
      <c r="G463" s="490"/>
      <c r="H463" s="490"/>
      <c r="I463" s="490"/>
      <c r="J463" s="490"/>
      <c r="K463" s="490"/>
      <c r="L463" s="490"/>
      <c r="M463" s="490"/>
      <c r="N463" s="490"/>
      <c r="O463" s="490"/>
    </row>
    <row r="464" spans="2:15" ht="15" customHeight="1" x14ac:dyDescent="0.25">
      <c r="B464" s="491"/>
      <c r="C464" s="490"/>
      <c r="D464" s="490"/>
      <c r="E464" s="490"/>
      <c r="F464" s="490"/>
      <c r="G464" s="490"/>
      <c r="H464" s="490"/>
      <c r="I464" s="490"/>
      <c r="J464" s="490"/>
      <c r="K464" s="490"/>
      <c r="L464" s="490"/>
      <c r="M464" s="490"/>
      <c r="N464" s="490"/>
      <c r="O464" s="490"/>
    </row>
    <row r="465" spans="2:15" ht="15" customHeight="1" x14ac:dyDescent="0.25">
      <c r="B465" s="491"/>
      <c r="C465" s="490"/>
      <c r="D465" s="490"/>
      <c r="E465" s="490"/>
      <c r="F465" s="490"/>
      <c r="G465" s="490"/>
      <c r="H465" s="490"/>
      <c r="I465" s="490"/>
      <c r="J465" s="490"/>
      <c r="K465" s="490"/>
      <c r="L465" s="490"/>
      <c r="M465" s="490"/>
      <c r="N465" s="490"/>
      <c r="O465" s="490"/>
    </row>
    <row r="466" spans="2:15" ht="15" customHeight="1" x14ac:dyDescent="0.25">
      <c r="B466" s="491"/>
      <c r="C466" s="490"/>
      <c r="D466" s="490"/>
      <c r="E466" s="490"/>
      <c r="F466" s="490"/>
      <c r="G466" s="490"/>
      <c r="H466" s="490"/>
      <c r="I466" s="490"/>
      <c r="J466" s="490"/>
      <c r="K466" s="490"/>
      <c r="L466" s="490"/>
      <c r="M466" s="490"/>
      <c r="N466" s="490"/>
      <c r="O466" s="490"/>
    </row>
    <row r="467" spans="2:15" ht="15" customHeight="1" x14ac:dyDescent="0.25">
      <c r="B467" s="491"/>
      <c r="C467" s="490"/>
      <c r="D467" s="490"/>
      <c r="E467" s="490"/>
      <c r="F467" s="490"/>
      <c r="G467" s="490"/>
      <c r="H467" s="490"/>
      <c r="I467" s="490"/>
      <c r="J467" s="490"/>
      <c r="K467" s="490"/>
      <c r="L467" s="490"/>
      <c r="M467" s="490"/>
      <c r="N467" s="490"/>
      <c r="O467" s="490"/>
    </row>
    <row r="468" spans="2:15" ht="15" customHeight="1" x14ac:dyDescent="0.25">
      <c r="B468" s="491"/>
      <c r="C468" s="490"/>
      <c r="D468" s="490"/>
      <c r="E468" s="490"/>
      <c r="F468" s="490"/>
      <c r="G468" s="490"/>
      <c r="H468" s="490"/>
      <c r="I468" s="490"/>
      <c r="J468" s="490"/>
      <c r="K468" s="490"/>
      <c r="L468" s="490"/>
      <c r="M468" s="490"/>
      <c r="N468" s="490"/>
      <c r="O468" s="490"/>
    </row>
    <row r="469" spans="2:15" ht="15" customHeight="1" x14ac:dyDescent="0.25">
      <c r="B469" s="491"/>
      <c r="C469" s="490"/>
      <c r="D469" s="490"/>
      <c r="E469" s="490"/>
      <c r="F469" s="490"/>
      <c r="G469" s="490"/>
      <c r="H469" s="490"/>
      <c r="I469" s="490"/>
      <c r="J469" s="490"/>
      <c r="K469" s="490"/>
      <c r="L469" s="490"/>
      <c r="M469" s="490"/>
      <c r="N469" s="490"/>
      <c r="O469" s="490"/>
    </row>
    <row r="470" spans="2:15" ht="15" customHeight="1" x14ac:dyDescent="0.25">
      <c r="B470" s="491"/>
      <c r="C470" s="490"/>
      <c r="D470" s="490"/>
      <c r="E470" s="490"/>
      <c r="F470" s="490"/>
      <c r="G470" s="490"/>
      <c r="H470" s="490"/>
      <c r="I470" s="490"/>
      <c r="J470" s="490"/>
      <c r="K470" s="490"/>
      <c r="L470" s="490"/>
      <c r="M470" s="490"/>
      <c r="N470" s="490"/>
      <c r="O470" s="490"/>
    </row>
    <row r="471" spans="2:15" ht="15" customHeight="1" x14ac:dyDescent="0.25">
      <c r="B471" s="491"/>
      <c r="C471" s="490"/>
      <c r="D471" s="490"/>
      <c r="E471" s="490"/>
      <c r="F471" s="490"/>
      <c r="G471" s="490"/>
      <c r="H471" s="490"/>
      <c r="I471" s="490"/>
      <c r="J471" s="490"/>
      <c r="K471" s="490"/>
      <c r="L471" s="490"/>
      <c r="M471" s="490"/>
      <c r="N471" s="490"/>
      <c r="O471" s="490"/>
    </row>
    <row r="472" spans="2:15" ht="15" customHeight="1" x14ac:dyDescent="0.25">
      <c r="B472" s="491"/>
      <c r="C472" s="490"/>
      <c r="D472" s="490"/>
      <c r="E472" s="490"/>
      <c r="F472" s="490"/>
      <c r="G472" s="490"/>
      <c r="H472" s="490"/>
      <c r="I472" s="490"/>
      <c r="J472" s="490"/>
      <c r="K472" s="490"/>
      <c r="L472" s="490"/>
      <c r="M472" s="490"/>
      <c r="N472" s="490"/>
      <c r="O472" s="490"/>
    </row>
    <row r="473" spans="2:15" ht="15" customHeight="1" x14ac:dyDescent="0.25">
      <c r="B473" s="491"/>
      <c r="C473" s="490"/>
      <c r="D473" s="490"/>
      <c r="E473" s="490"/>
      <c r="F473" s="490"/>
      <c r="G473" s="490"/>
      <c r="H473" s="490"/>
      <c r="I473" s="490"/>
      <c r="J473" s="490"/>
      <c r="K473" s="490"/>
      <c r="L473" s="490"/>
      <c r="M473" s="490"/>
      <c r="N473" s="490"/>
      <c r="O473" s="490"/>
    </row>
    <row r="474" spans="2:15" ht="15" customHeight="1" x14ac:dyDescent="0.25">
      <c r="B474" s="491"/>
      <c r="C474" s="490"/>
      <c r="D474" s="490"/>
      <c r="E474" s="490"/>
      <c r="F474" s="490"/>
      <c r="G474" s="490"/>
      <c r="H474" s="490"/>
      <c r="I474" s="490"/>
      <c r="J474" s="490"/>
      <c r="K474" s="490"/>
      <c r="L474" s="490"/>
      <c r="M474" s="490"/>
      <c r="N474" s="490"/>
      <c r="O474" s="490"/>
    </row>
    <row r="475" spans="2:15" ht="15" customHeight="1" x14ac:dyDescent="0.25">
      <c r="B475" s="491"/>
      <c r="C475" s="490"/>
      <c r="D475" s="490"/>
      <c r="E475" s="490"/>
      <c r="F475" s="490"/>
      <c r="G475" s="490"/>
      <c r="H475" s="490"/>
      <c r="I475" s="490"/>
      <c r="J475" s="490"/>
      <c r="K475" s="490"/>
      <c r="L475" s="490"/>
      <c r="M475" s="490"/>
      <c r="N475" s="490"/>
      <c r="O475" s="490"/>
    </row>
    <row r="476" spans="2:15" ht="15" customHeight="1" x14ac:dyDescent="0.25">
      <c r="B476" s="491"/>
      <c r="C476" s="490"/>
      <c r="D476" s="490"/>
      <c r="E476" s="490"/>
      <c r="F476" s="490"/>
      <c r="G476" s="490"/>
      <c r="H476" s="490"/>
      <c r="I476" s="490"/>
      <c r="J476" s="490"/>
      <c r="K476" s="490"/>
      <c r="L476" s="490"/>
      <c r="M476" s="490"/>
      <c r="N476" s="490"/>
      <c r="O476" s="490"/>
    </row>
    <row r="477" spans="2:15" ht="15" customHeight="1" x14ac:dyDescent="0.25">
      <c r="B477" s="491"/>
      <c r="C477" s="490"/>
      <c r="D477" s="490"/>
      <c r="E477" s="490"/>
      <c r="F477" s="490"/>
      <c r="G477" s="490"/>
      <c r="H477" s="490"/>
      <c r="I477" s="490"/>
      <c r="J477" s="490"/>
      <c r="K477" s="490"/>
      <c r="L477" s="490"/>
      <c r="M477" s="490"/>
      <c r="N477" s="490"/>
      <c r="O477" s="490"/>
    </row>
    <row r="478" spans="2:15" ht="15" customHeight="1" x14ac:dyDescent="0.25">
      <c r="B478" s="491"/>
      <c r="C478" s="490"/>
      <c r="D478" s="490"/>
      <c r="E478" s="490"/>
      <c r="F478" s="490"/>
      <c r="G478" s="490"/>
      <c r="H478" s="490"/>
      <c r="I478" s="490"/>
      <c r="J478" s="490"/>
      <c r="K478" s="490"/>
      <c r="L478" s="490"/>
      <c r="M478" s="490"/>
      <c r="N478" s="490"/>
      <c r="O478" s="490"/>
    </row>
    <row r="479" spans="2:15" ht="15" customHeight="1" x14ac:dyDescent="0.25">
      <c r="B479" s="491"/>
      <c r="C479" s="490"/>
      <c r="D479" s="490"/>
      <c r="E479" s="490"/>
      <c r="F479" s="490"/>
      <c r="G479" s="490"/>
      <c r="H479" s="490"/>
      <c r="I479" s="490"/>
      <c r="J479" s="490"/>
      <c r="K479" s="490"/>
      <c r="L479" s="490"/>
      <c r="M479" s="490"/>
      <c r="N479" s="490"/>
      <c r="O479" s="490"/>
    </row>
    <row r="480" spans="2:15" ht="15" customHeight="1" x14ac:dyDescent="0.25">
      <c r="B480" s="491"/>
      <c r="C480" s="490"/>
      <c r="D480" s="490"/>
      <c r="E480" s="490"/>
      <c r="F480" s="490"/>
      <c r="G480" s="490"/>
      <c r="H480" s="490"/>
      <c r="I480" s="490"/>
      <c r="J480" s="490"/>
      <c r="K480" s="490"/>
      <c r="L480" s="490"/>
      <c r="M480" s="490"/>
      <c r="N480" s="490"/>
      <c r="O480" s="490"/>
    </row>
    <row r="481" spans="2:15" ht="15" customHeight="1" x14ac:dyDescent="0.25">
      <c r="B481" s="491"/>
      <c r="C481" s="490"/>
      <c r="D481" s="490"/>
      <c r="E481" s="490"/>
      <c r="F481" s="490"/>
      <c r="G481" s="490"/>
      <c r="H481" s="490"/>
      <c r="I481" s="490"/>
      <c r="J481" s="490"/>
      <c r="K481" s="490"/>
      <c r="L481" s="490"/>
      <c r="M481" s="490"/>
      <c r="N481" s="490"/>
      <c r="O481" s="490"/>
    </row>
    <row r="482" spans="2:15" ht="15" customHeight="1" x14ac:dyDescent="0.25">
      <c r="B482" s="491"/>
      <c r="C482" s="490"/>
      <c r="D482" s="490"/>
      <c r="E482" s="490"/>
      <c r="F482" s="490"/>
      <c r="G482" s="490"/>
      <c r="H482" s="490"/>
      <c r="I482" s="490"/>
      <c r="J482" s="490"/>
      <c r="K482" s="490"/>
      <c r="L482" s="490"/>
      <c r="M482" s="490"/>
      <c r="N482" s="490"/>
      <c r="O482" s="490"/>
    </row>
    <row r="483" spans="2:15" ht="15" customHeight="1" x14ac:dyDescent="0.25">
      <c r="B483" s="491"/>
      <c r="C483" s="490"/>
      <c r="D483" s="490"/>
      <c r="E483" s="490"/>
      <c r="F483" s="490"/>
      <c r="G483" s="490"/>
      <c r="H483" s="490"/>
      <c r="I483" s="490"/>
      <c r="J483" s="490"/>
      <c r="K483" s="490"/>
      <c r="L483" s="490"/>
      <c r="M483" s="490"/>
      <c r="N483" s="490"/>
      <c r="O483" s="490"/>
    </row>
    <row r="484" spans="2:15" ht="15" customHeight="1" x14ac:dyDescent="0.25">
      <c r="B484" s="491"/>
      <c r="C484" s="490"/>
      <c r="D484" s="490"/>
      <c r="E484" s="490"/>
      <c r="F484" s="490"/>
      <c r="G484" s="490"/>
      <c r="H484" s="490"/>
      <c r="I484" s="490"/>
      <c r="J484" s="490"/>
      <c r="K484" s="490"/>
      <c r="L484" s="490"/>
      <c r="M484" s="490"/>
      <c r="N484" s="490"/>
      <c r="O484" s="490"/>
    </row>
    <row r="485" spans="2:15" ht="15" customHeight="1" x14ac:dyDescent="0.25">
      <c r="B485" s="491"/>
      <c r="C485" s="490"/>
      <c r="D485" s="490"/>
      <c r="E485" s="490"/>
      <c r="F485" s="490"/>
      <c r="G485" s="490"/>
      <c r="H485" s="490"/>
      <c r="I485" s="490"/>
      <c r="J485" s="490"/>
      <c r="K485" s="490"/>
      <c r="L485" s="490"/>
      <c r="M485" s="490"/>
      <c r="N485" s="490"/>
      <c r="O485" s="490"/>
    </row>
    <row r="486" spans="2:15" ht="15" customHeight="1" x14ac:dyDescent="0.25">
      <c r="B486" s="491"/>
      <c r="C486" s="490"/>
      <c r="D486" s="490"/>
      <c r="E486" s="490"/>
      <c r="F486" s="490"/>
      <c r="G486" s="490"/>
      <c r="H486" s="490"/>
      <c r="I486" s="490"/>
      <c r="J486" s="490"/>
      <c r="K486" s="490"/>
      <c r="L486" s="490"/>
      <c r="M486" s="490"/>
      <c r="N486" s="490"/>
      <c r="O486" s="490"/>
    </row>
    <row r="487" spans="2:15" ht="15" customHeight="1" x14ac:dyDescent="0.25">
      <c r="B487" s="491"/>
      <c r="C487" s="490"/>
      <c r="D487" s="490"/>
      <c r="E487" s="490"/>
      <c r="F487" s="490"/>
      <c r="G487" s="490"/>
      <c r="H487" s="490"/>
      <c r="I487" s="490"/>
      <c r="J487" s="490"/>
      <c r="K487" s="490"/>
      <c r="L487" s="490"/>
      <c r="M487" s="490"/>
      <c r="N487" s="490"/>
      <c r="O487" s="490"/>
    </row>
    <row r="488" spans="2:15" ht="15" customHeight="1" x14ac:dyDescent="0.25">
      <c r="B488" s="491"/>
      <c r="C488" s="490"/>
      <c r="D488" s="490"/>
      <c r="E488" s="490"/>
      <c r="F488" s="490"/>
      <c r="G488" s="490"/>
      <c r="H488" s="490"/>
      <c r="I488" s="490"/>
      <c r="J488" s="490"/>
      <c r="K488" s="490"/>
      <c r="L488" s="490"/>
      <c r="M488" s="490"/>
      <c r="N488" s="490"/>
      <c r="O488" s="490"/>
    </row>
    <row r="489" spans="2:15" ht="15" customHeight="1" x14ac:dyDescent="0.25">
      <c r="B489" s="491"/>
      <c r="C489" s="490"/>
      <c r="D489" s="490"/>
      <c r="E489" s="490"/>
      <c r="F489" s="490"/>
      <c r="G489" s="490"/>
      <c r="H489" s="490"/>
      <c r="I489" s="490"/>
      <c r="J489" s="490"/>
      <c r="K489" s="490"/>
      <c r="L489" s="490"/>
      <c r="M489" s="490"/>
      <c r="N489" s="490"/>
      <c r="O489" s="490"/>
    </row>
    <row r="490" spans="2:15" ht="15" customHeight="1" x14ac:dyDescent="0.25">
      <c r="B490" s="491"/>
      <c r="C490" s="490"/>
      <c r="D490" s="490"/>
      <c r="E490" s="490"/>
      <c r="F490" s="490"/>
      <c r="G490" s="490"/>
      <c r="H490" s="490"/>
      <c r="I490" s="490"/>
      <c r="J490" s="490"/>
      <c r="K490" s="490"/>
      <c r="L490" s="490"/>
      <c r="M490" s="490"/>
      <c r="N490" s="490"/>
      <c r="O490" s="490"/>
    </row>
    <row r="491" spans="2:15" ht="15" customHeight="1" x14ac:dyDescent="0.25">
      <c r="B491" s="491"/>
      <c r="C491" s="490"/>
      <c r="D491" s="490"/>
      <c r="E491" s="490"/>
      <c r="F491" s="490"/>
      <c r="G491" s="490"/>
      <c r="H491" s="490"/>
      <c r="I491" s="490"/>
      <c r="J491" s="490"/>
      <c r="K491" s="490"/>
      <c r="L491" s="490"/>
      <c r="M491" s="490"/>
      <c r="N491" s="490"/>
      <c r="O491" s="490"/>
    </row>
    <row r="492" spans="2:15" ht="15" customHeight="1" x14ac:dyDescent="0.25">
      <c r="B492" s="491"/>
      <c r="C492" s="490"/>
      <c r="D492" s="490"/>
      <c r="E492" s="490"/>
      <c r="F492" s="490"/>
      <c r="G492" s="490"/>
      <c r="H492" s="490"/>
      <c r="I492" s="490"/>
      <c r="J492" s="490"/>
      <c r="K492" s="490"/>
      <c r="L492" s="490"/>
      <c r="M492" s="490"/>
      <c r="N492" s="490"/>
      <c r="O492" s="490"/>
    </row>
    <row r="493" spans="2:15" ht="15" customHeight="1" x14ac:dyDescent="0.25">
      <c r="B493" s="491"/>
      <c r="C493" s="490"/>
      <c r="D493" s="490"/>
      <c r="E493" s="490"/>
      <c r="F493" s="490"/>
      <c r="G493" s="490"/>
      <c r="H493" s="490"/>
      <c r="I493" s="490"/>
      <c r="J493" s="490"/>
      <c r="K493" s="490"/>
      <c r="L493" s="490"/>
      <c r="M493" s="490"/>
      <c r="N493" s="490"/>
      <c r="O493" s="490"/>
    </row>
    <row r="494" spans="2:15" ht="15" customHeight="1" x14ac:dyDescent="0.25">
      <c r="B494" s="491"/>
      <c r="C494" s="490"/>
      <c r="D494" s="490"/>
      <c r="E494" s="490"/>
      <c r="F494" s="490"/>
      <c r="G494" s="490"/>
      <c r="H494" s="490"/>
      <c r="I494" s="490"/>
      <c r="J494" s="490"/>
      <c r="K494" s="490"/>
      <c r="L494" s="490"/>
      <c r="M494" s="490"/>
      <c r="N494" s="490"/>
      <c r="O494" s="490"/>
    </row>
    <row r="495" spans="2:15" ht="15" customHeight="1" x14ac:dyDescent="0.25">
      <c r="B495" s="491"/>
      <c r="C495" s="490"/>
      <c r="D495" s="490"/>
      <c r="E495" s="490"/>
      <c r="F495" s="490"/>
      <c r="G495" s="490"/>
      <c r="H495" s="490"/>
      <c r="I495" s="490"/>
      <c r="J495" s="490"/>
      <c r="K495" s="490"/>
      <c r="L495" s="490"/>
      <c r="M495" s="490"/>
      <c r="N495" s="490"/>
      <c r="O495" s="490"/>
    </row>
    <row r="496" spans="2:15" ht="15" customHeight="1" x14ac:dyDescent="0.25">
      <c r="B496" s="491"/>
      <c r="C496" s="490"/>
      <c r="D496" s="490"/>
      <c r="E496" s="490"/>
      <c r="F496" s="490"/>
      <c r="G496" s="490"/>
      <c r="H496" s="490"/>
      <c r="I496" s="490"/>
      <c r="J496" s="490"/>
      <c r="K496" s="490"/>
      <c r="L496" s="490"/>
      <c r="M496" s="490"/>
      <c r="N496" s="490"/>
      <c r="O496" s="490"/>
    </row>
    <row r="497" spans="2:15" ht="15" customHeight="1" x14ac:dyDescent="0.25">
      <c r="B497" s="491"/>
      <c r="C497" s="490"/>
      <c r="D497" s="490"/>
      <c r="E497" s="490"/>
      <c r="F497" s="490"/>
      <c r="G497" s="490"/>
      <c r="H497" s="490"/>
      <c r="I497" s="490"/>
      <c r="J497" s="490"/>
      <c r="K497" s="490"/>
      <c r="L497" s="490"/>
      <c r="M497" s="490"/>
      <c r="N497" s="490"/>
      <c r="O497" s="490"/>
    </row>
    <row r="498" spans="2:15" ht="15" customHeight="1" x14ac:dyDescent="0.25">
      <c r="B498" s="491"/>
      <c r="C498" s="490"/>
      <c r="D498" s="490"/>
      <c r="E498" s="490"/>
      <c r="F498" s="490"/>
      <c r="G498" s="490"/>
      <c r="H498" s="490"/>
      <c r="I498" s="490"/>
      <c r="J498" s="490"/>
      <c r="K498" s="490"/>
      <c r="L498" s="490"/>
      <c r="M498" s="490"/>
      <c r="N498" s="490"/>
      <c r="O498" s="490"/>
    </row>
    <row r="499" spans="2:15" ht="15" customHeight="1" x14ac:dyDescent="0.25">
      <c r="B499" s="491"/>
      <c r="C499" s="490"/>
      <c r="D499" s="490"/>
      <c r="E499" s="490"/>
      <c r="F499" s="490"/>
      <c r="G499" s="490"/>
      <c r="H499" s="490"/>
      <c r="I499" s="490"/>
      <c r="J499" s="490"/>
      <c r="K499" s="490"/>
      <c r="L499" s="490"/>
      <c r="M499" s="490"/>
      <c r="N499" s="490"/>
      <c r="O499" s="490"/>
    </row>
    <row r="500" spans="2:15" ht="15" customHeight="1" x14ac:dyDescent="0.25">
      <c r="B500" s="491"/>
      <c r="C500" s="490"/>
      <c r="D500" s="490"/>
      <c r="E500" s="490"/>
      <c r="F500" s="490"/>
      <c r="G500" s="490"/>
      <c r="H500" s="490"/>
      <c r="I500" s="490"/>
      <c r="J500" s="490"/>
      <c r="K500" s="490"/>
      <c r="L500" s="490"/>
      <c r="M500" s="490"/>
      <c r="N500" s="490"/>
      <c r="O500" s="490"/>
    </row>
    <row r="501" spans="2:15" ht="15" customHeight="1" x14ac:dyDescent="0.25">
      <c r="B501" s="491"/>
      <c r="C501" s="490"/>
      <c r="D501" s="490"/>
      <c r="E501" s="490"/>
      <c r="F501" s="490"/>
      <c r="G501" s="490"/>
      <c r="H501" s="490"/>
      <c r="I501" s="490"/>
      <c r="J501" s="490"/>
      <c r="K501" s="490"/>
      <c r="L501" s="490"/>
      <c r="M501" s="490"/>
      <c r="N501" s="490"/>
      <c r="O501" s="490"/>
    </row>
    <row r="502" spans="2:15" ht="15" customHeight="1" x14ac:dyDescent="0.25">
      <c r="B502" s="491"/>
      <c r="C502" s="490"/>
      <c r="D502" s="490"/>
      <c r="E502" s="490"/>
      <c r="F502" s="490"/>
      <c r="G502" s="490"/>
      <c r="H502" s="490"/>
      <c r="I502" s="490"/>
      <c r="J502" s="490"/>
      <c r="K502" s="490"/>
      <c r="L502" s="490"/>
      <c r="M502" s="490"/>
      <c r="N502" s="490"/>
      <c r="O502" s="490"/>
    </row>
    <row r="503" spans="2:15" ht="15" customHeight="1" x14ac:dyDescent="0.25">
      <c r="B503" s="491"/>
      <c r="C503" s="490"/>
      <c r="D503" s="490"/>
      <c r="E503" s="490"/>
      <c r="F503" s="490"/>
      <c r="G503" s="490"/>
      <c r="H503" s="490"/>
      <c r="I503" s="490"/>
      <c r="J503" s="490"/>
      <c r="K503" s="490"/>
      <c r="L503" s="490"/>
      <c r="M503" s="490"/>
      <c r="N503" s="490"/>
      <c r="O503" s="490"/>
    </row>
    <row r="504" spans="2:15" ht="15" customHeight="1" x14ac:dyDescent="0.25">
      <c r="B504" s="491"/>
      <c r="C504" s="490"/>
      <c r="D504" s="490"/>
      <c r="E504" s="490"/>
      <c r="F504" s="490"/>
      <c r="G504" s="490"/>
      <c r="H504" s="490"/>
      <c r="I504" s="490"/>
      <c r="J504" s="490"/>
      <c r="K504" s="490"/>
      <c r="L504" s="490"/>
      <c r="M504" s="490"/>
      <c r="N504" s="490"/>
      <c r="O504" s="490"/>
    </row>
    <row r="505" spans="2:15" ht="15" customHeight="1" x14ac:dyDescent="0.25">
      <c r="B505" s="491"/>
      <c r="C505" s="490"/>
      <c r="D505" s="490"/>
      <c r="E505" s="490"/>
      <c r="F505" s="490"/>
      <c r="G505" s="490"/>
      <c r="H505" s="490"/>
      <c r="I505" s="490"/>
      <c r="J505" s="490"/>
      <c r="K505" s="490"/>
      <c r="L505" s="490"/>
      <c r="M505" s="490"/>
      <c r="N505" s="490"/>
      <c r="O505" s="490"/>
    </row>
    <row r="506" spans="2:15" ht="15" customHeight="1" x14ac:dyDescent="0.25">
      <c r="B506" s="491"/>
      <c r="C506" s="490"/>
      <c r="D506" s="490"/>
      <c r="E506" s="490"/>
      <c r="F506" s="490"/>
      <c r="G506" s="490"/>
      <c r="H506" s="490"/>
      <c r="I506" s="490"/>
      <c r="J506" s="490"/>
      <c r="K506" s="490"/>
      <c r="L506" s="490"/>
      <c r="M506" s="490"/>
      <c r="N506" s="490"/>
      <c r="O506" s="490"/>
    </row>
    <row r="507" spans="2:15" ht="15" customHeight="1" x14ac:dyDescent="0.25">
      <c r="B507" s="491"/>
      <c r="C507" s="490"/>
      <c r="D507" s="490"/>
      <c r="E507" s="490"/>
      <c r="F507" s="490"/>
      <c r="G507" s="490"/>
      <c r="H507" s="490"/>
      <c r="I507" s="490"/>
      <c r="J507" s="490"/>
      <c r="K507" s="490"/>
      <c r="L507" s="490"/>
      <c r="M507" s="490"/>
      <c r="N507" s="490"/>
      <c r="O507" s="490"/>
    </row>
    <row r="508" spans="2:15" ht="15" customHeight="1" x14ac:dyDescent="0.25">
      <c r="B508" s="491"/>
      <c r="C508" s="490"/>
      <c r="D508" s="490"/>
      <c r="E508" s="490"/>
      <c r="F508" s="490"/>
      <c r="G508" s="490"/>
      <c r="H508" s="490"/>
      <c r="I508" s="490"/>
      <c r="J508" s="490"/>
      <c r="K508" s="490"/>
      <c r="L508" s="490"/>
      <c r="M508" s="490"/>
      <c r="N508" s="490"/>
      <c r="O508" s="490"/>
    </row>
    <row r="509" spans="2:15" ht="15" customHeight="1" x14ac:dyDescent="0.25">
      <c r="B509" s="491"/>
      <c r="C509" s="490"/>
      <c r="D509" s="490"/>
      <c r="E509" s="490"/>
      <c r="F509" s="490"/>
      <c r="G509" s="490"/>
      <c r="H509" s="490"/>
      <c r="I509" s="490"/>
      <c r="J509" s="490"/>
      <c r="K509" s="490"/>
      <c r="L509" s="490"/>
      <c r="M509" s="490"/>
      <c r="N509" s="490"/>
      <c r="O509" s="490"/>
    </row>
    <row r="510" spans="2:15" ht="15" customHeight="1" x14ac:dyDescent="0.25">
      <c r="B510" s="491"/>
      <c r="C510" s="490"/>
      <c r="D510" s="490"/>
      <c r="E510" s="490"/>
      <c r="F510" s="490"/>
      <c r="G510" s="490"/>
      <c r="H510" s="490"/>
      <c r="I510" s="490"/>
      <c r="J510" s="490"/>
      <c r="K510" s="490"/>
      <c r="L510" s="490"/>
      <c r="M510" s="490"/>
      <c r="N510" s="490"/>
      <c r="O510" s="490"/>
    </row>
    <row r="511" spans="2:15" ht="15" customHeight="1" x14ac:dyDescent="0.25">
      <c r="B511" s="491"/>
      <c r="C511" s="490"/>
      <c r="D511" s="490"/>
      <c r="E511" s="490"/>
      <c r="F511" s="490"/>
      <c r="G511" s="490"/>
      <c r="H511" s="490"/>
      <c r="I511" s="490"/>
      <c r="J511" s="490"/>
      <c r="K511" s="490"/>
      <c r="L511" s="490"/>
      <c r="M511" s="490"/>
      <c r="N511" s="490"/>
      <c r="O511" s="490"/>
    </row>
    <row r="512" spans="2:15" ht="15" customHeight="1" x14ac:dyDescent="0.25">
      <c r="B512" s="491"/>
      <c r="C512" s="490"/>
      <c r="D512" s="490"/>
      <c r="E512" s="490"/>
      <c r="F512" s="490"/>
      <c r="G512" s="490"/>
      <c r="H512" s="490"/>
      <c r="I512" s="490"/>
      <c r="J512" s="490"/>
      <c r="K512" s="490"/>
      <c r="L512" s="490"/>
      <c r="M512" s="490"/>
      <c r="N512" s="490"/>
      <c r="O512" s="490"/>
    </row>
    <row r="513" spans="2:15" ht="15" customHeight="1" x14ac:dyDescent="0.25">
      <c r="B513" s="491"/>
      <c r="C513" s="490"/>
      <c r="D513" s="490"/>
      <c r="E513" s="490"/>
      <c r="F513" s="490"/>
      <c r="G513" s="490"/>
      <c r="H513" s="490"/>
      <c r="I513" s="490"/>
      <c r="J513" s="490"/>
      <c r="K513" s="490"/>
      <c r="L513" s="490"/>
      <c r="M513" s="490"/>
      <c r="N513" s="490"/>
      <c r="O513" s="490"/>
    </row>
    <row r="514" spans="2:15" ht="15" customHeight="1" x14ac:dyDescent="0.25">
      <c r="B514" s="491"/>
      <c r="C514" s="490"/>
      <c r="D514" s="490"/>
      <c r="E514" s="490"/>
      <c r="F514" s="490"/>
      <c r="G514" s="490"/>
      <c r="H514" s="490"/>
      <c r="I514" s="490"/>
      <c r="J514" s="490"/>
      <c r="K514" s="490"/>
      <c r="L514" s="490"/>
      <c r="M514" s="490"/>
      <c r="N514" s="490"/>
      <c r="O514" s="490"/>
    </row>
    <row r="515" spans="2:15" ht="15" customHeight="1" x14ac:dyDescent="0.25">
      <c r="B515" s="491"/>
      <c r="C515" s="490"/>
      <c r="D515" s="490"/>
      <c r="E515" s="490"/>
      <c r="F515" s="490"/>
      <c r="G515" s="490"/>
      <c r="H515" s="490"/>
      <c r="I515" s="490"/>
      <c r="J515" s="490"/>
      <c r="K515" s="490"/>
      <c r="L515" s="490"/>
      <c r="M515" s="490"/>
      <c r="N515" s="490"/>
      <c r="O515" s="490"/>
    </row>
    <row r="516" spans="2:15" ht="15" customHeight="1" x14ac:dyDescent="0.25">
      <c r="B516" s="491"/>
      <c r="C516" s="490"/>
      <c r="D516" s="490"/>
      <c r="E516" s="490"/>
      <c r="F516" s="490"/>
      <c r="G516" s="490"/>
      <c r="H516" s="490"/>
      <c r="I516" s="490"/>
      <c r="J516" s="490"/>
      <c r="K516" s="490"/>
      <c r="L516" s="490"/>
      <c r="M516" s="490"/>
      <c r="N516" s="490"/>
      <c r="O516" s="490"/>
    </row>
    <row r="517" spans="2:15" ht="15" customHeight="1" x14ac:dyDescent="0.25">
      <c r="B517" s="491"/>
      <c r="C517" s="490"/>
      <c r="D517" s="490"/>
      <c r="E517" s="490"/>
      <c r="F517" s="490"/>
      <c r="G517" s="490"/>
      <c r="H517" s="490"/>
      <c r="I517" s="490"/>
      <c r="J517" s="490"/>
      <c r="K517" s="490"/>
      <c r="L517" s="490"/>
      <c r="M517" s="490"/>
      <c r="N517" s="490"/>
      <c r="O517" s="490"/>
    </row>
    <row r="518" spans="2:15" ht="15" customHeight="1" x14ac:dyDescent="0.25">
      <c r="B518" s="491"/>
      <c r="C518" s="490"/>
      <c r="D518" s="490"/>
      <c r="E518" s="490"/>
      <c r="F518" s="490"/>
      <c r="G518" s="490"/>
      <c r="H518" s="490"/>
      <c r="I518" s="490"/>
      <c r="J518" s="490"/>
      <c r="K518" s="490"/>
      <c r="L518" s="490"/>
      <c r="M518" s="490"/>
      <c r="N518" s="490"/>
      <c r="O518" s="490"/>
    </row>
    <row r="519" spans="2:15" ht="15" customHeight="1" x14ac:dyDescent="0.25">
      <c r="B519" s="491"/>
      <c r="C519" s="490"/>
      <c r="D519" s="490"/>
      <c r="E519" s="490"/>
      <c r="F519" s="490"/>
      <c r="G519" s="490"/>
      <c r="H519" s="490"/>
      <c r="I519" s="490"/>
      <c r="J519" s="490"/>
      <c r="K519" s="490"/>
      <c r="L519" s="490"/>
      <c r="M519" s="490"/>
      <c r="N519" s="490"/>
      <c r="O519" s="490"/>
    </row>
    <row r="520" spans="2:15" ht="15" customHeight="1" x14ac:dyDescent="0.25">
      <c r="B520" s="491"/>
      <c r="C520" s="490"/>
      <c r="D520" s="490"/>
      <c r="E520" s="490"/>
      <c r="F520" s="490"/>
      <c r="G520" s="490"/>
      <c r="H520" s="490"/>
      <c r="I520" s="490"/>
      <c r="J520" s="490"/>
      <c r="K520" s="490"/>
      <c r="L520" s="490"/>
      <c r="M520" s="490"/>
      <c r="N520" s="490"/>
      <c r="O520" s="490"/>
    </row>
    <row r="521" spans="2:15" ht="15" customHeight="1" x14ac:dyDescent="0.25">
      <c r="B521" s="491"/>
      <c r="C521" s="490"/>
      <c r="D521" s="490"/>
      <c r="E521" s="490"/>
      <c r="F521" s="490"/>
      <c r="G521" s="490"/>
      <c r="H521" s="490"/>
      <c r="I521" s="490"/>
      <c r="J521" s="490"/>
      <c r="K521" s="490"/>
      <c r="L521" s="490"/>
      <c r="M521" s="490"/>
      <c r="N521" s="490"/>
      <c r="O521" s="490"/>
    </row>
    <row r="522" spans="2:15" ht="15" customHeight="1" x14ac:dyDescent="0.25">
      <c r="B522" s="491"/>
      <c r="C522" s="490"/>
      <c r="D522" s="490"/>
      <c r="E522" s="490"/>
      <c r="F522" s="490"/>
      <c r="G522" s="490"/>
      <c r="H522" s="490"/>
      <c r="I522" s="490"/>
      <c r="J522" s="490"/>
      <c r="K522" s="490"/>
      <c r="L522" s="490"/>
      <c r="M522" s="490"/>
      <c r="N522" s="490"/>
      <c r="O522" s="490"/>
    </row>
    <row r="523" spans="2:15" ht="15" customHeight="1" x14ac:dyDescent="0.25">
      <c r="B523" s="491"/>
      <c r="C523" s="490"/>
      <c r="D523" s="490"/>
      <c r="E523" s="490"/>
      <c r="F523" s="490"/>
      <c r="G523" s="490"/>
      <c r="H523" s="490"/>
      <c r="I523" s="490"/>
      <c r="J523" s="490"/>
      <c r="K523" s="490"/>
      <c r="L523" s="490"/>
      <c r="M523" s="490"/>
      <c r="N523" s="490"/>
      <c r="O523" s="490"/>
    </row>
    <row r="524" spans="2:15" ht="15" customHeight="1" x14ac:dyDescent="0.25">
      <c r="B524" s="491"/>
      <c r="C524" s="490"/>
      <c r="D524" s="490"/>
      <c r="E524" s="490"/>
      <c r="F524" s="490"/>
      <c r="G524" s="490"/>
      <c r="H524" s="490"/>
      <c r="I524" s="490"/>
      <c r="J524" s="490"/>
      <c r="K524" s="490"/>
      <c r="L524" s="490"/>
      <c r="M524" s="490"/>
      <c r="N524" s="490"/>
      <c r="O524" s="490"/>
    </row>
    <row r="525" spans="2:15" ht="15" customHeight="1" x14ac:dyDescent="0.25">
      <c r="B525" s="491"/>
      <c r="C525" s="490"/>
      <c r="D525" s="490"/>
      <c r="E525" s="490"/>
      <c r="F525" s="490"/>
      <c r="G525" s="490"/>
      <c r="H525" s="490"/>
      <c r="I525" s="490"/>
      <c r="J525" s="490"/>
      <c r="K525" s="490"/>
      <c r="L525" s="490"/>
      <c r="M525" s="490"/>
      <c r="N525" s="490"/>
      <c r="O525" s="490"/>
    </row>
    <row r="526" spans="2:15" ht="15" customHeight="1" x14ac:dyDescent="0.25">
      <c r="B526" s="491"/>
      <c r="C526" s="490"/>
      <c r="D526" s="490"/>
      <c r="E526" s="490"/>
      <c r="F526" s="490"/>
      <c r="G526" s="490"/>
      <c r="H526" s="490"/>
      <c r="I526" s="490"/>
      <c r="J526" s="490"/>
      <c r="K526" s="490"/>
      <c r="L526" s="490"/>
      <c r="M526" s="490"/>
      <c r="N526" s="490"/>
      <c r="O526" s="490"/>
    </row>
    <row r="527" spans="2:15" ht="15" customHeight="1" x14ac:dyDescent="0.25">
      <c r="B527" s="491"/>
      <c r="C527" s="490"/>
      <c r="D527" s="490"/>
      <c r="E527" s="490"/>
      <c r="F527" s="490"/>
      <c r="G527" s="490"/>
      <c r="H527" s="490"/>
      <c r="I527" s="490"/>
      <c r="J527" s="490"/>
      <c r="K527" s="490"/>
      <c r="L527" s="490"/>
      <c r="M527" s="490"/>
      <c r="N527" s="490"/>
      <c r="O527" s="490"/>
    </row>
    <row r="528" spans="2:15" ht="15" customHeight="1" x14ac:dyDescent="0.25">
      <c r="B528" s="491"/>
      <c r="C528" s="490"/>
      <c r="D528" s="490"/>
      <c r="E528" s="490"/>
      <c r="F528" s="490"/>
      <c r="G528" s="490"/>
      <c r="H528" s="490"/>
      <c r="I528" s="490"/>
      <c r="J528" s="490"/>
      <c r="K528" s="490"/>
      <c r="L528" s="490"/>
      <c r="M528" s="490"/>
      <c r="N528" s="490"/>
      <c r="O528" s="490"/>
    </row>
    <row r="529" spans="2:15" ht="15" customHeight="1" x14ac:dyDescent="0.25">
      <c r="B529" s="491"/>
      <c r="C529" s="490"/>
      <c r="D529" s="490"/>
      <c r="E529" s="490"/>
      <c r="F529" s="490"/>
      <c r="G529" s="490"/>
      <c r="H529" s="490"/>
      <c r="I529" s="490"/>
      <c r="J529" s="490"/>
      <c r="K529" s="490"/>
      <c r="L529" s="490"/>
      <c r="M529" s="490"/>
      <c r="N529" s="490"/>
      <c r="O529" s="490"/>
    </row>
    <row r="530" spans="2:15" ht="15" customHeight="1" x14ac:dyDescent="0.25">
      <c r="B530" s="491"/>
      <c r="C530" s="490"/>
      <c r="D530" s="490"/>
      <c r="E530" s="490"/>
      <c r="F530" s="490"/>
      <c r="G530" s="490"/>
      <c r="H530" s="490"/>
      <c r="I530" s="490"/>
      <c r="J530" s="490"/>
      <c r="K530" s="490"/>
      <c r="L530" s="490"/>
      <c r="M530" s="490"/>
      <c r="N530" s="490"/>
      <c r="O530" s="490"/>
    </row>
    <row r="531" spans="2:15" ht="15" customHeight="1" x14ac:dyDescent="0.25">
      <c r="B531" s="491"/>
      <c r="C531" s="490"/>
      <c r="D531" s="490"/>
      <c r="E531" s="490"/>
      <c r="F531" s="490"/>
      <c r="G531" s="490"/>
      <c r="H531" s="490"/>
      <c r="I531" s="490"/>
      <c r="J531" s="490"/>
      <c r="K531" s="490"/>
      <c r="L531" s="490"/>
      <c r="M531" s="490"/>
      <c r="N531" s="490"/>
      <c r="O531" s="490"/>
    </row>
    <row r="532" spans="2:15" ht="15" customHeight="1" x14ac:dyDescent="0.25">
      <c r="B532" s="491"/>
      <c r="C532" s="490"/>
      <c r="D532" s="490"/>
      <c r="E532" s="490"/>
      <c r="F532" s="490"/>
      <c r="G532" s="490"/>
      <c r="H532" s="490"/>
      <c r="I532" s="490"/>
      <c r="J532" s="490"/>
      <c r="K532" s="490"/>
      <c r="L532" s="490"/>
      <c r="M532" s="490"/>
      <c r="N532" s="490"/>
      <c r="O532" s="490"/>
    </row>
    <row r="533" spans="2:15" ht="15" customHeight="1" x14ac:dyDescent="0.25">
      <c r="B533" s="491"/>
      <c r="C533" s="490"/>
      <c r="D533" s="490"/>
      <c r="E533" s="490"/>
      <c r="F533" s="490"/>
      <c r="G533" s="490"/>
      <c r="H533" s="490"/>
      <c r="I533" s="490"/>
      <c r="J533" s="490"/>
      <c r="K533" s="490"/>
      <c r="L533" s="490"/>
      <c r="M533" s="490"/>
      <c r="N533" s="490"/>
      <c r="O533" s="490"/>
    </row>
    <row r="534" spans="2:15" ht="15" customHeight="1" x14ac:dyDescent="0.25">
      <c r="B534" s="491"/>
      <c r="C534" s="490"/>
      <c r="D534" s="490"/>
      <c r="E534" s="490"/>
      <c r="F534" s="490"/>
      <c r="G534" s="490"/>
      <c r="H534" s="490"/>
      <c r="I534" s="490"/>
      <c r="J534" s="490"/>
      <c r="K534" s="490"/>
      <c r="L534" s="490"/>
      <c r="M534" s="490"/>
      <c r="N534" s="490"/>
      <c r="O534" s="490"/>
    </row>
    <row r="535" spans="2:15" ht="15" customHeight="1" x14ac:dyDescent="0.25">
      <c r="B535" s="491"/>
      <c r="C535" s="490"/>
      <c r="D535" s="490"/>
      <c r="E535" s="490"/>
      <c r="F535" s="490"/>
      <c r="G535" s="490"/>
      <c r="H535" s="490"/>
      <c r="I535" s="490"/>
      <c r="J535" s="490"/>
      <c r="K535" s="490"/>
      <c r="L535" s="490"/>
      <c r="M535" s="490"/>
      <c r="N535" s="490"/>
      <c r="O535" s="490"/>
    </row>
    <row r="536" spans="2:15" ht="15" customHeight="1" x14ac:dyDescent="0.25">
      <c r="B536" s="491"/>
      <c r="C536" s="490"/>
      <c r="D536" s="490"/>
      <c r="E536" s="490"/>
      <c r="F536" s="490"/>
      <c r="G536" s="490"/>
      <c r="H536" s="490"/>
      <c r="I536" s="490"/>
      <c r="J536" s="490"/>
      <c r="K536" s="490"/>
      <c r="L536" s="490"/>
      <c r="M536" s="490"/>
      <c r="N536" s="490"/>
      <c r="O536" s="490"/>
    </row>
    <row r="537" spans="2:15" ht="15" customHeight="1" x14ac:dyDescent="0.25">
      <c r="B537" s="491"/>
      <c r="C537" s="490"/>
      <c r="D537" s="490"/>
      <c r="E537" s="490"/>
      <c r="F537" s="490"/>
      <c r="G537" s="490"/>
      <c r="H537" s="490"/>
      <c r="I537" s="490"/>
      <c r="J537" s="490"/>
      <c r="K537" s="490"/>
      <c r="L537" s="490"/>
      <c r="M537" s="490"/>
      <c r="N537" s="490"/>
      <c r="O537" s="490"/>
    </row>
    <row r="538" spans="2:15" ht="15" customHeight="1" x14ac:dyDescent="0.25">
      <c r="B538" s="491"/>
      <c r="C538" s="490"/>
      <c r="D538" s="490"/>
      <c r="E538" s="490"/>
      <c r="F538" s="490"/>
      <c r="G538" s="490"/>
      <c r="H538" s="490"/>
      <c r="I538" s="490"/>
      <c r="J538" s="490"/>
      <c r="K538" s="490"/>
      <c r="L538" s="490"/>
      <c r="M538" s="490"/>
      <c r="N538" s="490"/>
      <c r="O538" s="490"/>
    </row>
    <row r="539" spans="2:15" ht="15" customHeight="1" x14ac:dyDescent="0.25">
      <c r="B539" s="491"/>
      <c r="C539" s="490"/>
      <c r="D539" s="490"/>
      <c r="E539" s="490"/>
      <c r="F539" s="490"/>
      <c r="G539" s="490"/>
      <c r="H539" s="490"/>
      <c r="I539" s="490"/>
      <c r="J539" s="490"/>
      <c r="K539" s="490"/>
      <c r="L539" s="490"/>
      <c r="M539" s="490"/>
      <c r="N539" s="490"/>
      <c r="O539" s="490"/>
    </row>
    <row r="540" spans="2:15" ht="15" customHeight="1" x14ac:dyDescent="0.25">
      <c r="B540" s="491"/>
      <c r="C540" s="490"/>
      <c r="D540" s="490"/>
      <c r="E540" s="490"/>
      <c r="F540" s="490"/>
      <c r="G540" s="490"/>
      <c r="H540" s="490"/>
      <c r="I540" s="490"/>
      <c r="J540" s="490"/>
      <c r="K540" s="490"/>
      <c r="L540" s="490"/>
      <c r="M540" s="490"/>
      <c r="N540" s="490"/>
      <c r="O540" s="490"/>
    </row>
    <row r="541" spans="2:15" ht="15" customHeight="1" x14ac:dyDescent="0.25">
      <c r="B541" s="491"/>
      <c r="C541" s="490"/>
      <c r="D541" s="490"/>
      <c r="E541" s="490"/>
      <c r="F541" s="490"/>
      <c r="G541" s="490"/>
      <c r="H541" s="490"/>
      <c r="I541" s="490"/>
      <c r="J541" s="490"/>
      <c r="K541" s="490"/>
      <c r="L541" s="490"/>
      <c r="M541" s="490"/>
      <c r="N541" s="490"/>
      <c r="O541" s="490"/>
    </row>
    <row r="542" spans="2:15" ht="15" customHeight="1" x14ac:dyDescent="0.25">
      <c r="B542" s="491"/>
      <c r="C542" s="490"/>
      <c r="D542" s="490"/>
      <c r="E542" s="490"/>
      <c r="F542" s="490"/>
      <c r="G542" s="490"/>
      <c r="H542" s="490"/>
      <c r="I542" s="490"/>
      <c r="J542" s="490"/>
      <c r="K542" s="490"/>
      <c r="L542" s="490"/>
      <c r="M542" s="490"/>
      <c r="N542" s="490"/>
      <c r="O542" s="490"/>
    </row>
    <row r="543" spans="2:15" ht="15" customHeight="1" x14ac:dyDescent="0.25">
      <c r="B543" s="491"/>
      <c r="C543" s="490"/>
      <c r="D543" s="490"/>
      <c r="E543" s="490"/>
      <c r="F543" s="490"/>
      <c r="G543" s="490"/>
      <c r="H543" s="490"/>
      <c r="I543" s="490"/>
      <c r="J543" s="490"/>
      <c r="K543" s="490"/>
      <c r="L543" s="490"/>
      <c r="M543" s="490"/>
      <c r="N543" s="490"/>
      <c r="O543" s="490"/>
    </row>
    <row r="544" spans="2:15" ht="15" customHeight="1" x14ac:dyDescent="0.25">
      <c r="B544" s="491"/>
      <c r="C544" s="490"/>
      <c r="D544" s="490"/>
      <c r="E544" s="490"/>
      <c r="F544" s="490"/>
      <c r="G544" s="490"/>
      <c r="H544" s="490"/>
      <c r="I544" s="490"/>
      <c r="J544" s="490"/>
      <c r="K544" s="490"/>
      <c r="L544" s="490"/>
      <c r="M544" s="490"/>
      <c r="N544" s="490"/>
      <c r="O544" s="490"/>
    </row>
    <row r="545" spans="2:15" ht="15" customHeight="1" x14ac:dyDescent="0.25">
      <c r="B545" s="491"/>
      <c r="C545" s="490"/>
      <c r="D545" s="490"/>
      <c r="E545" s="490"/>
      <c r="F545" s="490"/>
      <c r="G545" s="490"/>
      <c r="H545" s="490"/>
      <c r="I545" s="490"/>
      <c r="J545" s="490"/>
      <c r="K545" s="490"/>
      <c r="L545" s="490"/>
      <c r="M545" s="490"/>
      <c r="N545" s="490"/>
      <c r="O545" s="490"/>
    </row>
    <row r="546" spans="2:15" ht="15" customHeight="1" x14ac:dyDescent="0.25">
      <c r="B546" s="491"/>
      <c r="C546" s="490"/>
      <c r="D546" s="490"/>
      <c r="E546" s="490"/>
      <c r="F546" s="490"/>
      <c r="G546" s="490"/>
      <c r="H546" s="490"/>
      <c r="I546" s="490"/>
      <c r="J546" s="490"/>
      <c r="K546" s="490"/>
      <c r="L546" s="490"/>
      <c r="M546" s="490"/>
      <c r="N546" s="490"/>
      <c r="O546" s="490"/>
    </row>
    <row r="547" spans="2:15" ht="15" customHeight="1" x14ac:dyDescent="0.25">
      <c r="B547" s="491"/>
      <c r="C547" s="490"/>
      <c r="D547" s="490"/>
      <c r="E547" s="490"/>
      <c r="F547" s="490"/>
      <c r="G547" s="490"/>
      <c r="H547" s="490"/>
      <c r="I547" s="490"/>
      <c r="J547" s="490"/>
      <c r="K547" s="490"/>
      <c r="L547" s="490"/>
      <c r="M547" s="490"/>
      <c r="N547" s="490"/>
      <c r="O547" s="490"/>
    </row>
    <row r="548" spans="2:15" ht="15" customHeight="1" x14ac:dyDescent="0.25">
      <c r="B548" s="491"/>
      <c r="C548" s="490"/>
      <c r="D548" s="490"/>
      <c r="E548" s="490"/>
      <c r="F548" s="490"/>
      <c r="G548" s="490"/>
      <c r="H548" s="490"/>
      <c r="I548" s="490"/>
      <c r="J548" s="490"/>
      <c r="K548" s="490"/>
      <c r="L548" s="490"/>
      <c r="M548" s="490"/>
      <c r="N548" s="490"/>
      <c r="O548" s="490"/>
    </row>
    <row r="549" spans="2:15" ht="15" customHeight="1" x14ac:dyDescent="0.25">
      <c r="B549" s="491"/>
      <c r="C549" s="490"/>
      <c r="D549" s="490"/>
      <c r="E549" s="490"/>
      <c r="F549" s="490"/>
      <c r="G549" s="490"/>
      <c r="H549" s="490"/>
      <c r="I549" s="490"/>
      <c r="J549" s="490"/>
      <c r="K549" s="490"/>
      <c r="L549" s="490"/>
      <c r="M549" s="490"/>
      <c r="N549" s="490"/>
      <c r="O549" s="490"/>
    </row>
    <row r="550" spans="2:15" ht="15" customHeight="1" x14ac:dyDescent="0.25">
      <c r="B550" s="491"/>
      <c r="C550" s="490"/>
      <c r="D550" s="490"/>
      <c r="E550" s="490"/>
      <c r="F550" s="490"/>
      <c r="G550" s="490"/>
      <c r="H550" s="490"/>
      <c r="I550" s="490"/>
      <c r="J550" s="490"/>
      <c r="K550" s="490"/>
      <c r="L550" s="490"/>
      <c r="M550" s="490"/>
      <c r="N550" s="490"/>
      <c r="O550" s="490"/>
    </row>
    <row r="551" spans="2:15" ht="15" customHeight="1" x14ac:dyDescent="0.25">
      <c r="B551" s="491"/>
      <c r="C551" s="490"/>
      <c r="D551" s="490"/>
      <c r="E551" s="490"/>
      <c r="F551" s="490"/>
      <c r="G551" s="490"/>
      <c r="H551" s="490"/>
      <c r="I551" s="490"/>
      <c r="J551" s="490"/>
      <c r="K551" s="490"/>
      <c r="L551" s="490"/>
      <c r="M551" s="490"/>
      <c r="N551" s="490"/>
      <c r="O551" s="490"/>
    </row>
    <row r="552" spans="2:15" ht="15" customHeight="1" x14ac:dyDescent="0.25">
      <c r="B552" s="491"/>
      <c r="C552" s="490"/>
      <c r="D552" s="490"/>
      <c r="E552" s="490"/>
      <c r="F552" s="490"/>
      <c r="G552" s="490"/>
      <c r="H552" s="490"/>
      <c r="I552" s="490"/>
      <c r="J552" s="490"/>
      <c r="K552" s="490"/>
      <c r="L552" s="490"/>
      <c r="M552" s="490"/>
      <c r="N552" s="490"/>
      <c r="O552" s="490"/>
    </row>
    <row r="553" spans="2:15" ht="15" customHeight="1" x14ac:dyDescent="0.25">
      <c r="B553" s="491"/>
      <c r="C553" s="490"/>
      <c r="D553" s="490"/>
      <c r="E553" s="490"/>
      <c r="F553" s="490"/>
      <c r="G553" s="490"/>
      <c r="H553" s="490"/>
      <c r="I553" s="490"/>
      <c r="J553" s="490"/>
      <c r="K553" s="490"/>
      <c r="L553" s="490"/>
      <c r="M553" s="490"/>
      <c r="N553" s="490"/>
      <c r="O553" s="490"/>
    </row>
    <row r="554" spans="2:15" ht="15" customHeight="1" x14ac:dyDescent="0.25">
      <c r="B554" s="491"/>
      <c r="C554" s="490"/>
      <c r="D554" s="490"/>
      <c r="E554" s="490"/>
      <c r="F554" s="490"/>
      <c r="G554" s="490"/>
      <c r="H554" s="490"/>
      <c r="I554" s="490"/>
      <c r="J554" s="490"/>
      <c r="K554" s="490"/>
      <c r="L554" s="490"/>
      <c r="M554" s="490"/>
      <c r="N554" s="490"/>
      <c r="O554" s="490"/>
    </row>
    <row r="555" spans="2:15" ht="15" customHeight="1" x14ac:dyDescent="0.25">
      <c r="B555" s="491"/>
      <c r="C555" s="490"/>
      <c r="D555" s="490"/>
      <c r="E555" s="490"/>
      <c r="F555" s="490"/>
      <c r="G555" s="490"/>
      <c r="H555" s="490"/>
      <c r="I555" s="490"/>
      <c r="J555" s="490"/>
      <c r="K555" s="490"/>
      <c r="L555" s="490"/>
      <c r="M555" s="490"/>
      <c r="N555" s="490"/>
      <c r="O555" s="490"/>
    </row>
    <row r="556" spans="2:15" ht="15" customHeight="1" x14ac:dyDescent="0.25">
      <c r="B556" s="491"/>
      <c r="C556" s="490"/>
      <c r="D556" s="490"/>
      <c r="E556" s="490"/>
      <c r="F556" s="490"/>
      <c r="G556" s="490"/>
      <c r="H556" s="490"/>
      <c r="I556" s="490"/>
      <c r="J556" s="490"/>
      <c r="K556" s="490"/>
      <c r="L556" s="490"/>
      <c r="M556" s="490"/>
      <c r="N556" s="490"/>
      <c r="O556" s="490"/>
    </row>
    <row r="557" spans="2:15" ht="15" customHeight="1" x14ac:dyDescent="0.25">
      <c r="B557" s="491"/>
      <c r="C557" s="490"/>
      <c r="D557" s="490"/>
      <c r="E557" s="490"/>
      <c r="F557" s="490"/>
      <c r="G557" s="490"/>
      <c r="H557" s="490"/>
      <c r="I557" s="490"/>
      <c r="J557" s="490"/>
      <c r="K557" s="490"/>
      <c r="L557" s="490"/>
      <c r="M557" s="490"/>
      <c r="N557" s="490"/>
      <c r="O557" s="490"/>
    </row>
    <row r="558" spans="2:15" ht="15" customHeight="1" x14ac:dyDescent="0.25">
      <c r="B558" s="491"/>
      <c r="C558" s="490"/>
      <c r="D558" s="490"/>
      <c r="E558" s="490"/>
      <c r="F558" s="490"/>
      <c r="G558" s="490"/>
      <c r="H558" s="490"/>
      <c r="I558" s="490"/>
      <c r="J558" s="490"/>
      <c r="K558" s="490"/>
      <c r="L558" s="490"/>
      <c r="M558" s="490"/>
      <c r="N558" s="490"/>
      <c r="O558" s="490"/>
    </row>
    <row r="559" spans="2:15" ht="15" customHeight="1" x14ac:dyDescent="0.25">
      <c r="B559" s="491"/>
      <c r="C559" s="490"/>
      <c r="D559" s="490"/>
      <c r="E559" s="490"/>
      <c r="F559" s="490"/>
      <c r="G559" s="490"/>
      <c r="H559" s="490"/>
      <c r="I559" s="490"/>
      <c r="J559" s="490"/>
      <c r="K559" s="490"/>
      <c r="L559" s="490"/>
      <c r="M559" s="490"/>
      <c r="N559" s="490"/>
      <c r="O559" s="490"/>
    </row>
    <row r="560" spans="2:15" ht="15" customHeight="1" x14ac:dyDescent="0.25">
      <c r="B560" s="491"/>
      <c r="C560" s="490"/>
      <c r="D560" s="490"/>
      <c r="E560" s="490"/>
      <c r="F560" s="490"/>
      <c r="G560" s="490"/>
      <c r="H560" s="490"/>
      <c r="I560" s="490"/>
      <c r="J560" s="490"/>
      <c r="K560" s="490"/>
      <c r="L560" s="490"/>
      <c r="M560" s="490"/>
      <c r="N560" s="490"/>
      <c r="O560" s="490"/>
    </row>
    <row r="561" spans="2:15" ht="15" customHeight="1" x14ac:dyDescent="0.25">
      <c r="B561" s="491"/>
      <c r="C561" s="490"/>
      <c r="D561" s="490"/>
      <c r="E561" s="490"/>
      <c r="F561" s="490"/>
      <c r="G561" s="490"/>
      <c r="H561" s="490"/>
      <c r="I561" s="490"/>
      <c r="J561" s="490"/>
      <c r="K561" s="490"/>
      <c r="L561" s="490"/>
      <c r="M561" s="490"/>
      <c r="N561" s="490"/>
      <c r="O561" s="490"/>
    </row>
    <row r="562" spans="2:15" ht="15" customHeight="1" x14ac:dyDescent="0.25">
      <c r="B562" s="491"/>
      <c r="C562" s="490"/>
      <c r="D562" s="490"/>
      <c r="E562" s="490"/>
      <c r="F562" s="490"/>
      <c r="G562" s="490"/>
      <c r="H562" s="490"/>
      <c r="I562" s="490"/>
      <c r="J562" s="490"/>
      <c r="K562" s="490"/>
      <c r="L562" s="490"/>
      <c r="M562" s="490"/>
      <c r="N562" s="490"/>
      <c r="O562" s="490"/>
    </row>
    <row r="563" spans="2:15" ht="15" customHeight="1" x14ac:dyDescent="0.25">
      <c r="B563" s="491"/>
      <c r="C563" s="490"/>
      <c r="D563" s="490"/>
      <c r="E563" s="490"/>
      <c r="F563" s="490"/>
      <c r="G563" s="490"/>
      <c r="H563" s="490"/>
      <c r="I563" s="490"/>
      <c r="J563" s="490"/>
      <c r="K563" s="490"/>
      <c r="L563" s="490"/>
      <c r="M563" s="490"/>
      <c r="N563" s="490"/>
      <c r="O563" s="490"/>
    </row>
    <row r="564" spans="2:15" ht="15" customHeight="1" x14ac:dyDescent="0.25">
      <c r="B564" s="491"/>
      <c r="C564" s="490"/>
      <c r="D564" s="490"/>
      <c r="E564" s="490"/>
      <c r="F564" s="490"/>
      <c r="G564" s="490"/>
      <c r="H564" s="490"/>
      <c r="I564" s="490"/>
      <c r="J564" s="490"/>
      <c r="K564" s="490"/>
      <c r="L564" s="490"/>
      <c r="M564" s="490"/>
      <c r="N564" s="490"/>
      <c r="O564" s="490"/>
    </row>
    <row r="565" spans="2:15" ht="15" customHeight="1" x14ac:dyDescent="0.25">
      <c r="B565" s="491"/>
      <c r="C565" s="490"/>
      <c r="D565" s="490"/>
      <c r="E565" s="490"/>
      <c r="F565" s="490"/>
      <c r="G565" s="490"/>
      <c r="H565" s="490"/>
      <c r="I565" s="490"/>
      <c r="J565" s="490"/>
      <c r="K565" s="490"/>
      <c r="L565" s="490"/>
      <c r="M565" s="490"/>
      <c r="N565" s="490"/>
      <c r="O565" s="490"/>
    </row>
    <row r="566" spans="2:15" ht="15" customHeight="1" x14ac:dyDescent="0.25">
      <c r="B566" s="491"/>
      <c r="C566" s="490"/>
      <c r="D566" s="490"/>
      <c r="E566" s="490"/>
      <c r="F566" s="490"/>
      <c r="G566" s="490"/>
      <c r="H566" s="490"/>
      <c r="I566" s="490"/>
      <c r="J566" s="490"/>
      <c r="K566" s="490"/>
      <c r="L566" s="490"/>
      <c r="M566" s="490"/>
      <c r="N566" s="490"/>
      <c r="O566" s="490"/>
    </row>
    <row r="567" spans="2:15" ht="15" customHeight="1" x14ac:dyDescent="0.25">
      <c r="B567" s="491"/>
      <c r="C567" s="490"/>
      <c r="D567" s="490"/>
      <c r="E567" s="490"/>
      <c r="F567" s="490"/>
      <c r="G567" s="490"/>
      <c r="H567" s="490"/>
      <c r="I567" s="490"/>
      <c r="J567" s="490"/>
      <c r="K567" s="490"/>
      <c r="L567" s="490"/>
      <c r="M567" s="490"/>
      <c r="N567" s="490"/>
      <c r="O567" s="490"/>
    </row>
    <row r="568" spans="2:15" ht="15" customHeight="1" x14ac:dyDescent="0.25">
      <c r="B568" s="491"/>
      <c r="C568" s="490"/>
      <c r="D568" s="490"/>
      <c r="E568" s="490"/>
      <c r="F568" s="490"/>
      <c r="G568" s="490"/>
      <c r="H568" s="490"/>
      <c r="I568" s="490"/>
      <c r="J568" s="490"/>
      <c r="K568" s="490"/>
      <c r="L568" s="490"/>
      <c r="M568" s="490"/>
      <c r="N568" s="490"/>
      <c r="O568" s="490"/>
    </row>
    <row r="569" spans="2:15" ht="15" customHeight="1" x14ac:dyDescent="0.25">
      <c r="B569" s="491"/>
      <c r="C569" s="490"/>
      <c r="D569" s="490"/>
      <c r="E569" s="490"/>
      <c r="F569" s="490"/>
      <c r="G569" s="490"/>
      <c r="H569" s="490"/>
      <c r="I569" s="490"/>
      <c r="J569" s="490"/>
      <c r="K569" s="490"/>
      <c r="L569" s="490"/>
      <c r="M569" s="490"/>
      <c r="N569" s="490"/>
      <c r="O569" s="490"/>
    </row>
    <row r="570" spans="2:15" ht="15" customHeight="1" x14ac:dyDescent="0.25">
      <c r="B570" s="491"/>
      <c r="C570" s="490"/>
      <c r="D570" s="490"/>
      <c r="E570" s="490"/>
      <c r="F570" s="490"/>
      <c r="G570" s="490"/>
      <c r="H570" s="490"/>
      <c r="I570" s="490"/>
      <c r="J570" s="490"/>
      <c r="K570" s="490"/>
      <c r="L570" s="490"/>
      <c r="M570" s="490"/>
      <c r="N570" s="490"/>
      <c r="O570" s="490"/>
    </row>
    <row r="571" spans="2:15" ht="15" customHeight="1" x14ac:dyDescent="0.25">
      <c r="B571" s="491"/>
      <c r="C571" s="490"/>
      <c r="D571" s="490"/>
      <c r="E571" s="490"/>
      <c r="F571" s="490"/>
      <c r="G571" s="490"/>
      <c r="H571" s="490"/>
      <c r="I571" s="490"/>
      <c r="J571" s="490"/>
      <c r="K571" s="490"/>
      <c r="L571" s="490"/>
      <c r="M571" s="490"/>
      <c r="N571" s="490"/>
      <c r="O571" s="490"/>
    </row>
    <row r="572" spans="2:15" ht="15" customHeight="1" x14ac:dyDescent="0.25">
      <c r="B572" s="491"/>
      <c r="C572" s="490"/>
      <c r="D572" s="490"/>
      <c r="E572" s="490"/>
      <c r="F572" s="490"/>
      <c r="G572" s="490"/>
      <c r="H572" s="490"/>
      <c r="I572" s="490"/>
      <c r="J572" s="490"/>
      <c r="K572" s="490"/>
      <c r="L572" s="490"/>
      <c r="M572" s="490"/>
      <c r="N572" s="490"/>
      <c r="O572" s="490"/>
    </row>
    <row r="573" spans="2:15" ht="15" customHeight="1" x14ac:dyDescent="0.25">
      <c r="B573" s="491"/>
      <c r="C573" s="490"/>
      <c r="D573" s="490"/>
      <c r="E573" s="490"/>
      <c r="F573" s="490"/>
      <c r="G573" s="490"/>
      <c r="H573" s="490"/>
      <c r="I573" s="490"/>
      <c r="J573" s="490"/>
      <c r="K573" s="490"/>
      <c r="L573" s="490"/>
      <c r="M573" s="490"/>
      <c r="N573" s="490"/>
      <c r="O573" s="490"/>
    </row>
    <row r="574" spans="2:15" ht="15" customHeight="1" x14ac:dyDescent="0.25">
      <c r="B574" s="491"/>
      <c r="C574" s="490"/>
      <c r="D574" s="490"/>
      <c r="E574" s="490"/>
      <c r="F574" s="490"/>
      <c r="G574" s="490"/>
      <c r="H574" s="490"/>
      <c r="I574" s="490"/>
      <c r="J574" s="490"/>
      <c r="K574" s="490"/>
      <c r="L574" s="490"/>
      <c r="M574" s="490"/>
      <c r="N574" s="490"/>
      <c r="O574" s="490"/>
    </row>
    <row r="575" spans="2:15" ht="15" customHeight="1" x14ac:dyDescent="0.25">
      <c r="B575" s="491"/>
      <c r="C575" s="490"/>
      <c r="D575" s="490"/>
      <c r="E575" s="490"/>
      <c r="F575" s="490"/>
      <c r="G575" s="490"/>
      <c r="H575" s="490"/>
      <c r="I575" s="490"/>
      <c r="J575" s="490"/>
      <c r="K575" s="490"/>
      <c r="L575" s="490"/>
      <c r="M575" s="490"/>
      <c r="N575" s="490"/>
      <c r="O575" s="490"/>
    </row>
    <row r="576" spans="2:15" ht="15" customHeight="1" x14ac:dyDescent="0.25">
      <c r="B576" s="491"/>
      <c r="C576" s="490"/>
      <c r="D576" s="490"/>
      <c r="E576" s="490"/>
      <c r="F576" s="490"/>
      <c r="G576" s="490"/>
      <c r="H576" s="490"/>
      <c r="I576" s="490"/>
      <c r="J576" s="490"/>
      <c r="K576" s="490"/>
      <c r="L576" s="490"/>
      <c r="M576" s="490"/>
      <c r="N576" s="490"/>
      <c r="O576" s="490"/>
    </row>
    <row r="577" spans="2:15" ht="15" customHeight="1" x14ac:dyDescent="0.25">
      <c r="B577" s="491"/>
      <c r="C577" s="490"/>
      <c r="D577" s="490"/>
      <c r="E577" s="490"/>
      <c r="F577" s="490"/>
      <c r="G577" s="490"/>
      <c r="H577" s="490"/>
      <c r="I577" s="490"/>
      <c r="J577" s="490"/>
      <c r="K577" s="490"/>
      <c r="L577" s="490"/>
      <c r="M577" s="490"/>
      <c r="N577" s="490"/>
      <c r="O577" s="490"/>
    </row>
    <row r="578" spans="2:15" ht="15" customHeight="1" x14ac:dyDescent="0.25">
      <c r="B578" s="491"/>
      <c r="C578" s="490"/>
      <c r="D578" s="490"/>
      <c r="E578" s="490"/>
      <c r="F578" s="490"/>
      <c r="G578" s="490"/>
      <c r="H578" s="490"/>
      <c r="I578" s="490"/>
      <c r="J578" s="490"/>
      <c r="K578" s="490"/>
      <c r="L578" s="490"/>
      <c r="M578" s="490"/>
      <c r="N578" s="490"/>
      <c r="O578" s="490"/>
    </row>
    <row r="579" spans="2:15" ht="15" customHeight="1" x14ac:dyDescent="0.25">
      <c r="B579" s="491"/>
      <c r="C579" s="490"/>
      <c r="D579" s="490"/>
      <c r="E579" s="490"/>
      <c r="F579" s="490"/>
      <c r="G579" s="490"/>
      <c r="H579" s="490"/>
      <c r="I579" s="490"/>
      <c r="J579" s="490"/>
      <c r="K579" s="490"/>
      <c r="L579" s="490"/>
      <c r="M579" s="490"/>
      <c r="N579" s="490"/>
      <c r="O579" s="490"/>
    </row>
    <row r="580" spans="2:15" ht="15" customHeight="1" x14ac:dyDescent="0.25">
      <c r="B580" s="491"/>
      <c r="C580" s="490"/>
      <c r="D580" s="490"/>
      <c r="E580" s="490"/>
      <c r="F580" s="490"/>
      <c r="G580" s="490"/>
      <c r="H580" s="490"/>
      <c r="I580" s="490"/>
      <c r="J580" s="490"/>
      <c r="K580" s="490"/>
      <c r="L580" s="490"/>
      <c r="M580" s="490"/>
      <c r="N580" s="490"/>
      <c r="O580" s="490"/>
    </row>
    <row r="581" spans="2:15" ht="15" customHeight="1" x14ac:dyDescent="0.25">
      <c r="B581" s="491"/>
      <c r="C581" s="490"/>
      <c r="D581" s="490"/>
      <c r="E581" s="490"/>
      <c r="F581" s="490"/>
      <c r="G581" s="490"/>
      <c r="H581" s="490"/>
      <c r="I581" s="490"/>
      <c r="J581" s="490"/>
      <c r="K581" s="490"/>
      <c r="L581" s="490"/>
      <c r="M581" s="490"/>
      <c r="N581" s="490"/>
      <c r="O581" s="490"/>
    </row>
    <row r="582" spans="2:15" ht="15" customHeight="1" x14ac:dyDescent="0.25">
      <c r="B582" s="491"/>
      <c r="C582" s="490"/>
      <c r="D582" s="490"/>
      <c r="E582" s="490"/>
      <c r="F582" s="490"/>
      <c r="G582" s="490"/>
      <c r="H582" s="490"/>
      <c r="I582" s="490"/>
      <c r="J582" s="490"/>
      <c r="K582" s="490"/>
      <c r="L582" s="490"/>
      <c r="M582" s="490"/>
      <c r="N582" s="490"/>
      <c r="O582" s="490"/>
    </row>
    <row r="583" spans="2:15" ht="15" customHeight="1" x14ac:dyDescent="0.25">
      <c r="B583" s="491"/>
      <c r="C583" s="490"/>
      <c r="D583" s="490"/>
      <c r="E583" s="490"/>
      <c r="F583" s="490"/>
      <c r="G583" s="490"/>
      <c r="H583" s="490"/>
      <c r="I583" s="490"/>
      <c r="J583" s="490"/>
      <c r="K583" s="490"/>
      <c r="L583" s="490"/>
      <c r="M583" s="490"/>
      <c r="N583" s="490"/>
      <c r="O583" s="490"/>
    </row>
    <row r="584" spans="2:15" ht="15" customHeight="1" x14ac:dyDescent="0.25">
      <c r="B584" s="491"/>
      <c r="C584" s="490"/>
      <c r="D584" s="490"/>
      <c r="E584" s="490"/>
      <c r="F584" s="490"/>
      <c r="G584" s="490"/>
      <c r="H584" s="490"/>
      <c r="I584" s="490"/>
      <c r="J584" s="490"/>
      <c r="K584" s="490"/>
      <c r="L584" s="490"/>
      <c r="M584" s="490"/>
      <c r="N584" s="490"/>
      <c r="O584" s="490"/>
    </row>
    <row r="585" spans="2:15" ht="15" customHeight="1" x14ac:dyDescent="0.25">
      <c r="B585" s="491"/>
      <c r="C585" s="490"/>
      <c r="D585" s="490"/>
      <c r="E585" s="490"/>
      <c r="F585" s="490"/>
      <c r="G585" s="490"/>
      <c r="H585" s="490"/>
      <c r="I585" s="490"/>
      <c r="J585" s="490"/>
      <c r="K585" s="490"/>
      <c r="L585" s="490"/>
      <c r="M585" s="490"/>
      <c r="N585" s="490"/>
      <c r="O585" s="490"/>
    </row>
    <row r="586" spans="2:15" ht="15" customHeight="1" x14ac:dyDescent="0.25">
      <c r="B586" s="491"/>
      <c r="C586" s="490"/>
      <c r="D586" s="490"/>
      <c r="E586" s="490"/>
      <c r="F586" s="490"/>
      <c r="G586" s="490"/>
      <c r="H586" s="490"/>
      <c r="I586" s="490"/>
      <c r="J586" s="490"/>
      <c r="K586" s="490"/>
      <c r="L586" s="490"/>
      <c r="M586" s="490"/>
      <c r="N586" s="490"/>
      <c r="O586" s="490"/>
    </row>
    <row r="587" spans="2:15" ht="15" customHeight="1" x14ac:dyDescent="0.25">
      <c r="B587" s="491"/>
      <c r="C587" s="490"/>
      <c r="D587" s="490"/>
      <c r="E587" s="490"/>
      <c r="F587" s="490"/>
      <c r="G587" s="490"/>
      <c r="H587" s="490"/>
      <c r="I587" s="490"/>
      <c r="J587" s="490"/>
      <c r="K587" s="490"/>
      <c r="L587" s="490"/>
      <c r="M587" s="490"/>
      <c r="N587" s="490"/>
      <c r="O587" s="490"/>
    </row>
    <row r="588" spans="2:15" ht="15" customHeight="1" x14ac:dyDescent="0.25">
      <c r="B588" s="491"/>
      <c r="C588" s="490"/>
      <c r="D588" s="490"/>
      <c r="E588" s="490"/>
      <c r="F588" s="490"/>
      <c r="G588" s="490"/>
      <c r="H588" s="490"/>
      <c r="I588" s="490"/>
      <c r="J588" s="490"/>
      <c r="K588" s="490"/>
      <c r="L588" s="490"/>
      <c r="M588" s="490"/>
      <c r="N588" s="490"/>
      <c r="O588" s="490"/>
    </row>
    <row r="589" spans="2:15" ht="15" customHeight="1" x14ac:dyDescent="0.25">
      <c r="B589" s="491"/>
      <c r="C589" s="490"/>
      <c r="D589" s="490"/>
      <c r="E589" s="490"/>
      <c r="F589" s="490"/>
      <c r="G589" s="490"/>
      <c r="H589" s="490"/>
      <c r="I589" s="490"/>
      <c r="J589" s="490"/>
      <c r="K589" s="490"/>
      <c r="L589" s="490"/>
      <c r="M589" s="490"/>
      <c r="N589" s="490"/>
      <c r="O589" s="490"/>
    </row>
    <row r="590" spans="2:15" ht="15" customHeight="1" x14ac:dyDescent="0.25">
      <c r="B590" s="491"/>
      <c r="C590" s="490"/>
      <c r="D590" s="490"/>
      <c r="E590" s="490"/>
      <c r="F590" s="490"/>
      <c r="G590" s="490"/>
      <c r="H590" s="490"/>
      <c r="I590" s="490"/>
      <c r="J590" s="490"/>
      <c r="K590" s="490"/>
      <c r="L590" s="490"/>
      <c r="M590" s="490"/>
      <c r="N590" s="490"/>
      <c r="O590" s="490"/>
    </row>
    <row r="591" spans="2:15" ht="15" customHeight="1" x14ac:dyDescent="0.25">
      <c r="B591" s="491"/>
      <c r="C591" s="490"/>
      <c r="D591" s="490"/>
      <c r="E591" s="490"/>
      <c r="F591" s="490"/>
      <c r="G591" s="490"/>
      <c r="H591" s="490"/>
      <c r="I591" s="490"/>
      <c r="J591" s="490"/>
      <c r="K591" s="490"/>
      <c r="L591" s="490"/>
      <c r="M591" s="490"/>
      <c r="N591" s="490"/>
      <c r="O591" s="490"/>
    </row>
    <row r="592" spans="2:15" ht="15" customHeight="1" x14ac:dyDescent="0.25">
      <c r="B592" s="491"/>
      <c r="C592" s="490"/>
      <c r="D592" s="490"/>
      <c r="E592" s="490"/>
      <c r="F592" s="490"/>
      <c r="G592" s="490"/>
      <c r="H592" s="490"/>
      <c r="I592" s="490"/>
      <c r="J592" s="490"/>
      <c r="K592" s="490"/>
      <c r="L592" s="490"/>
      <c r="M592" s="490"/>
      <c r="N592" s="490"/>
      <c r="O592" s="490"/>
    </row>
    <row r="593" spans="2:15" ht="15" customHeight="1" x14ac:dyDescent="0.25">
      <c r="B593" s="491"/>
      <c r="C593" s="490"/>
      <c r="D593" s="490"/>
      <c r="E593" s="490"/>
      <c r="F593" s="490"/>
      <c r="G593" s="490"/>
      <c r="H593" s="490"/>
      <c r="I593" s="490"/>
      <c r="J593" s="490"/>
      <c r="K593" s="490"/>
      <c r="L593" s="490"/>
      <c r="M593" s="490"/>
      <c r="N593" s="490"/>
      <c r="O593" s="490"/>
    </row>
    <row r="594" spans="2:15" ht="15" customHeight="1" x14ac:dyDescent="0.25">
      <c r="B594" s="491"/>
      <c r="C594" s="490"/>
      <c r="D594" s="490"/>
      <c r="E594" s="490"/>
      <c r="F594" s="490"/>
      <c r="G594" s="490"/>
      <c r="H594" s="490"/>
      <c r="I594" s="490"/>
      <c r="J594" s="490"/>
      <c r="K594" s="490"/>
      <c r="L594" s="490"/>
      <c r="M594" s="490"/>
      <c r="N594" s="490"/>
      <c r="O594" s="490"/>
    </row>
    <row r="595" spans="2:15" ht="15" customHeight="1" x14ac:dyDescent="0.25">
      <c r="B595" s="491"/>
      <c r="C595" s="490"/>
      <c r="D595" s="490"/>
      <c r="E595" s="490"/>
      <c r="F595" s="490"/>
      <c r="G595" s="490"/>
      <c r="H595" s="490"/>
      <c r="I595" s="490"/>
      <c r="J595" s="490"/>
      <c r="K595" s="490"/>
      <c r="L595" s="490"/>
      <c r="M595" s="490"/>
      <c r="N595" s="490"/>
      <c r="O595" s="490"/>
    </row>
    <row r="596" spans="2:15" ht="15" customHeight="1" x14ac:dyDescent="0.25">
      <c r="B596" s="491"/>
      <c r="C596" s="490"/>
      <c r="D596" s="490"/>
      <c r="E596" s="490"/>
      <c r="F596" s="490"/>
      <c r="G596" s="490"/>
      <c r="H596" s="490"/>
      <c r="I596" s="490"/>
      <c r="J596" s="490"/>
      <c r="K596" s="490"/>
      <c r="L596" s="490"/>
      <c r="M596" s="490"/>
      <c r="N596" s="490"/>
      <c r="O596" s="490"/>
    </row>
    <row r="597" spans="2:15" ht="15" customHeight="1" x14ac:dyDescent="0.25">
      <c r="B597" s="491"/>
      <c r="C597" s="490"/>
      <c r="D597" s="490"/>
      <c r="E597" s="490"/>
      <c r="F597" s="490"/>
      <c r="G597" s="490"/>
      <c r="H597" s="490"/>
      <c r="I597" s="490"/>
      <c r="J597" s="490"/>
      <c r="K597" s="490"/>
      <c r="L597" s="490"/>
      <c r="M597" s="490"/>
      <c r="N597" s="490"/>
      <c r="O597" s="490"/>
    </row>
    <row r="598" spans="2:15" ht="15" customHeight="1" x14ac:dyDescent="0.25">
      <c r="B598" s="491"/>
      <c r="C598" s="490"/>
      <c r="D598" s="490"/>
      <c r="E598" s="490"/>
      <c r="F598" s="490"/>
      <c r="G598" s="490"/>
      <c r="H598" s="490"/>
      <c r="I598" s="490"/>
      <c r="J598" s="490"/>
      <c r="K598" s="490"/>
      <c r="L598" s="490"/>
      <c r="M598" s="490"/>
      <c r="N598" s="490"/>
      <c r="O598" s="490"/>
    </row>
    <row r="599" spans="2:15" ht="15" customHeight="1" x14ac:dyDescent="0.25">
      <c r="B599" s="491"/>
      <c r="C599" s="490"/>
      <c r="D599" s="490"/>
      <c r="E599" s="490"/>
      <c r="F599" s="490"/>
      <c r="G599" s="490"/>
      <c r="H599" s="490"/>
      <c r="I599" s="490"/>
      <c r="J599" s="490"/>
      <c r="K599" s="490"/>
      <c r="L599" s="490"/>
      <c r="M599" s="490"/>
      <c r="N599" s="490"/>
      <c r="O599" s="490"/>
    </row>
    <row r="600" spans="2:15" ht="15" customHeight="1" x14ac:dyDescent="0.25">
      <c r="B600" s="491"/>
      <c r="C600" s="490"/>
      <c r="D600" s="490"/>
      <c r="E600" s="490"/>
      <c r="F600" s="490"/>
      <c r="G600" s="490"/>
      <c r="H600" s="490"/>
      <c r="I600" s="490"/>
      <c r="J600" s="490"/>
      <c r="K600" s="490"/>
      <c r="L600" s="490"/>
      <c r="M600" s="490"/>
      <c r="N600" s="490"/>
      <c r="O600" s="490"/>
    </row>
    <row r="601" spans="2:15" ht="15" customHeight="1" x14ac:dyDescent="0.25">
      <c r="B601" s="491"/>
      <c r="C601" s="490"/>
      <c r="D601" s="490"/>
      <c r="E601" s="490"/>
      <c r="F601" s="490"/>
      <c r="G601" s="490"/>
      <c r="H601" s="490"/>
      <c r="I601" s="490"/>
      <c r="J601" s="490"/>
      <c r="K601" s="490"/>
      <c r="L601" s="490"/>
      <c r="M601" s="490"/>
      <c r="N601" s="490"/>
      <c r="O601" s="490"/>
    </row>
    <row r="602" spans="2:15" ht="15" customHeight="1" x14ac:dyDescent="0.25">
      <c r="B602" s="491"/>
      <c r="C602" s="490"/>
      <c r="D602" s="490"/>
      <c r="E602" s="490"/>
      <c r="F602" s="490"/>
      <c r="G602" s="490"/>
      <c r="H602" s="490"/>
      <c r="I602" s="490"/>
      <c r="J602" s="490"/>
      <c r="K602" s="490"/>
      <c r="L602" s="490"/>
      <c r="M602" s="490"/>
      <c r="N602" s="490"/>
      <c r="O602" s="490"/>
    </row>
    <row r="603" spans="2:15" ht="15" customHeight="1" x14ac:dyDescent="0.25">
      <c r="B603" s="491"/>
      <c r="C603" s="490"/>
      <c r="D603" s="490"/>
      <c r="E603" s="490"/>
      <c r="F603" s="490"/>
      <c r="G603" s="490"/>
      <c r="H603" s="490"/>
      <c r="I603" s="490"/>
      <c r="J603" s="490"/>
      <c r="K603" s="490"/>
      <c r="L603" s="490"/>
      <c r="M603" s="490"/>
      <c r="N603" s="490"/>
      <c r="O603" s="490"/>
    </row>
    <row r="604" spans="2:15" ht="15" customHeight="1" x14ac:dyDescent="0.25">
      <c r="B604" s="491"/>
      <c r="C604" s="490"/>
      <c r="D604" s="490"/>
      <c r="E604" s="490"/>
      <c r="F604" s="490"/>
      <c r="G604" s="490"/>
      <c r="H604" s="490"/>
      <c r="I604" s="490"/>
      <c r="J604" s="490"/>
      <c r="K604" s="490"/>
      <c r="L604" s="490"/>
      <c r="M604" s="490"/>
      <c r="N604" s="490"/>
      <c r="O604" s="490"/>
    </row>
    <row r="605" spans="2:15" ht="15" customHeight="1" x14ac:dyDescent="0.25">
      <c r="B605" s="491"/>
      <c r="C605" s="490"/>
      <c r="D605" s="490"/>
      <c r="E605" s="490"/>
      <c r="F605" s="490"/>
      <c r="G605" s="490"/>
      <c r="H605" s="490"/>
      <c r="I605" s="490"/>
      <c r="J605" s="490"/>
      <c r="K605" s="490"/>
      <c r="L605" s="490"/>
      <c r="M605" s="490"/>
      <c r="N605" s="490"/>
      <c r="O605" s="490"/>
    </row>
    <row r="606" spans="2:15" ht="15" customHeight="1" x14ac:dyDescent="0.25">
      <c r="B606" s="491"/>
      <c r="C606" s="490"/>
      <c r="D606" s="490"/>
      <c r="E606" s="490"/>
      <c r="F606" s="490"/>
      <c r="G606" s="490"/>
      <c r="H606" s="490"/>
      <c r="I606" s="490"/>
      <c r="J606" s="490"/>
      <c r="K606" s="490"/>
      <c r="L606" s="490"/>
      <c r="M606" s="490"/>
      <c r="N606" s="490"/>
      <c r="O606" s="490"/>
    </row>
    <row r="607" spans="2:15" ht="15" customHeight="1" x14ac:dyDescent="0.25">
      <c r="B607" s="491"/>
      <c r="C607" s="490"/>
      <c r="D607" s="490"/>
      <c r="E607" s="490"/>
      <c r="F607" s="490"/>
      <c r="G607" s="490"/>
      <c r="H607" s="490"/>
      <c r="I607" s="490"/>
      <c r="J607" s="490"/>
      <c r="K607" s="490"/>
      <c r="L607" s="490"/>
      <c r="M607" s="490"/>
      <c r="N607" s="490"/>
      <c r="O607" s="490"/>
    </row>
    <row r="608" spans="2:15" ht="15" customHeight="1" x14ac:dyDescent="0.25">
      <c r="B608" s="491"/>
      <c r="C608" s="490"/>
      <c r="D608" s="490"/>
      <c r="E608" s="490"/>
      <c r="F608" s="490"/>
      <c r="G608" s="490"/>
      <c r="H608" s="490"/>
      <c r="I608" s="490"/>
      <c r="J608" s="490"/>
      <c r="K608" s="490"/>
      <c r="L608" s="490"/>
      <c r="M608" s="490"/>
      <c r="N608" s="490"/>
      <c r="O608" s="490"/>
    </row>
    <row r="609" spans="2:15" ht="15" customHeight="1" x14ac:dyDescent="0.25">
      <c r="B609" s="491"/>
      <c r="C609" s="490"/>
      <c r="D609" s="490"/>
      <c r="E609" s="490"/>
      <c r="F609" s="490"/>
      <c r="G609" s="490"/>
      <c r="H609" s="490"/>
      <c r="I609" s="490"/>
      <c r="J609" s="490"/>
      <c r="K609" s="490"/>
      <c r="L609" s="490"/>
      <c r="M609" s="490"/>
      <c r="N609" s="490"/>
      <c r="O609" s="490"/>
    </row>
    <row r="610" spans="2:15" ht="15" customHeight="1" x14ac:dyDescent="0.25">
      <c r="B610" s="491"/>
      <c r="C610" s="490"/>
      <c r="D610" s="490"/>
      <c r="E610" s="490"/>
      <c r="F610" s="490"/>
      <c r="G610" s="490"/>
      <c r="H610" s="490"/>
      <c r="I610" s="490"/>
      <c r="J610" s="490"/>
      <c r="K610" s="490"/>
      <c r="L610" s="490"/>
      <c r="M610" s="490"/>
      <c r="N610" s="490"/>
      <c r="O610" s="490"/>
    </row>
    <row r="611" spans="2:15" ht="15" customHeight="1" x14ac:dyDescent="0.25">
      <c r="B611" s="491"/>
      <c r="C611" s="490"/>
      <c r="D611" s="490"/>
      <c r="E611" s="490"/>
      <c r="F611" s="490"/>
      <c r="G611" s="490"/>
      <c r="H611" s="490"/>
      <c r="I611" s="490"/>
      <c r="J611" s="490"/>
      <c r="K611" s="490"/>
      <c r="L611" s="490"/>
      <c r="M611" s="490"/>
      <c r="N611" s="490"/>
      <c r="O611" s="490"/>
    </row>
    <row r="612" spans="2:15" ht="15" customHeight="1" x14ac:dyDescent="0.25">
      <c r="B612" s="491"/>
      <c r="C612" s="490"/>
      <c r="D612" s="490"/>
      <c r="E612" s="490"/>
      <c r="F612" s="490"/>
      <c r="G612" s="490"/>
      <c r="H612" s="490"/>
      <c r="I612" s="490"/>
      <c r="J612" s="490"/>
      <c r="K612" s="490"/>
      <c r="L612" s="490"/>
      <c r="M612" s="490"/>
      <c r="N612" s="490"/>
      <c r="O612" s="490"/>
    </row>
    <row r="613" spans="2:15" ht="15" customHeight="1" x14ac:dyDescent="0.25">
      <c r="B613" s="491"/>
      <c r="C613" s="490"/>
      <c r="D613" s="490"/>
      <c r="E613" s="490"/>
      <c r="F613" s="490"/>
      <c r="G613" s="490"/>
      <c r="H613" s="490"/>
      <c r="I613" s="490"/>
      <c r="J613" s="490"/>
      <c r="K613" s="490"/>
      <c r="L613" s="490"/>
      <c r="M613" s="490"/>
      <c r="N613" s="490"/>
      <c r="O613" s="490"/>
    </row>
    <row r="614" spans="2:15" ht="15" customHeight="1" x14ac:dyDescent="0.25">
      <c r="B614" s="491"/>
      <c r="C614" s="490"/>
      <c r="D614" s="490"/>
      <c r="E614" s="490"/>
      <c r="F614" s="490"/>
      <c r="G614" s="490"/>
      <c r="H614" s="490"/>
      <c r="I614" s="490"/>
      <c r="J614" s="490"/>
      <c r="K614" s="490"/>
      <c r="L614" s="490"/>
      <c r="M614" s="490"/>
      <c r="N614" s="490"/>
      <c r="O614" s="490"/>
    </row>
    <row r="615" spans="2:15" ht="15" customHeight="1" x14ac:dyDescent="0.25">
      <c r="B615" s="491"/>
      <c r="C615" s="490"/>
      <c r="D615" s="490"/>
      <c r="E615" s="490"/>
      <c r="F615" s="490"/>
      <c r="G615" s="490"/>
      <c r="H615" s="490"/>
      <c r="I615" s="490"/>
      <c r="J615" s="490"/>
      <c r="K615" s="490"/>
      <c r="L615" s="490"/>
      <c r="M615" s="490"/>
      <c r="N615" s="490"/>
      <c r="O615" s="490"/>
    </row>
    <row r="616" spans="2:15" ht="15" customHeight="1" x14ac:dyDescent="0.25">
      <c r="B616" s="491"/>
      <c r="C616" s="490"/>
      <c r="D616" s="490"/>
      <c r="E616" s="490"/>
      <c r="F616" s="490"/>
      <c r="G616" s="490"/>
      <c r="H616" s="490"/>
      <c r="I616" s="490"/>
      <c r="J616" s="490"/>
      <c r="K616" s="490"/>
      <c r="L616" s="490"/>
      <c r="M616" s="490"/>
      <c r="N616" s="490"/>
      <c r="O616" s="490"/>
    </row>
    <row r="617" spans="2:15" ht="15" customHeight="1" x14ac:dyDescent="0.25">
      <c r="B617" s="491"/>
      <c r="C617" s="490"/>
      <c r="D617" s="490"/>
      <c r="E617" s="490"/>
      <c r="F617" s="490"/>
      <c r="G617" s="490"/>
      <c r="H617" s="490"/>
      <c r="I617" s="490"/>
      <c r="J617" s="490"/>
      <c r="K617" s="490"/>
      <c r="L617" s="490"/>
      <c r="M617" s="490"/>
      <c r="N617" s="490"/>
      <c r="O617" s="490"/>
    </row>
    <row r="618" spans="2:15" ht="15" customHeight="1" x14ac:dyDescent="0.25">
      <c r="B618" s="491"/>
      <c r="C618" s="490"/>
      <c r="D618" s="490"/>
      <c r="E618" s="490"/>
      <c r="F618" s="490"/>
      <c r="G618" s="490"/>
      <c r="H618" s="490"/>
      <c r="I618" s="490"/>
      <c r="J618" s="490"/>
      <c r="K618" s="490"/>
      <c r="L618" s="490"/>
      <c r="M618" s="490"/>
      <c r="N618" s="490"/>
      <c r="O618" s="490"/>
    </row>
    <row r="619" spans="2:15" ht="15" customHeight="1" x14ac:dyDescent="0.25">
      <c r="B619" s="491"/>
      <c r="C619" s="490"/>
      <c r="D619" s="490"/>
      <c r="E619" s="490"/>
      <c r="F619" s="490"/>
      <c r="G619" s="490"/>
      <c r="H619" s="490"/>
      <c r="I619" s="490"/>
      <c r="J619" s="490"/>
      <c r="K619" s="490"/>
      <c r="L619" s="490"/>
      <c r="M619" s="490"/>
      <c r="N619" s="490"/>
      <c r="O619" s="490"/>
    </row>
    <row r="620" spans="2:15" ht="15" customHeight="1" x14ac:dyDescent="0.25">
      <c r="B620" s="491"/>
      <c r="C620" s="490"/>
      <c r="D620" s="490"/>
      <c r="E620" s="490"/>
      <c r="F620" s="490"/>
      <c r="G620" s="490"/>
      <c r="H620" s="490"/>
      <c r="I620" s="490"/>
      <c r="J620" s="490"/>
      <c r="K620" s="490"/>
      <c r="L620" s="490"/>
      <c r="M620" s="490"/>
      <c r="N620" s="490"/>
      <c r="O620" s="490"/>
    </row>
    <row r="621" spans="2:15" ht="15" customHeight="1" x14ac:dyDescent="0.25">
      <c r="B621" s="491"/>
      <c r="C621" s="490"/>
      <c r="D621" s="490"/>
      <c r="E621" s="490"/>
      <c r="F621" s="490"/>
      <c r="G621" s="490"/>
      <c r="H621" s="490"/>
      <c r="I621" s="490"/>
      <c r="J621" s="490"/>
      <c r="K621" s="490"/>
      <c r="L621" s="490"/>
      <c r="M621" s="490"/>
      <c r="N621" s="490"/>
      <c r="O621" s="490"/>
    </row>
    <row r="622" spans="2:15" ht="15" customHeight="1" x14ac:dyDescent="0.25">
      <c r="B622" s="491"/>
      <c r="C622" s="490"/>
      <c r="D622" s="490"/>
      <c r="E622" s="490"/>
      <c r="F622" s="490"/>
      <c r="G622" s="490"/>
      <c r="H622" s="490"/>
      <c r="I622" s="490"/>
      <c r="J622" s="490"/>
      <c r="K622" s="490"/>
      <c r="L622" s="490"/>
      <c r="M622" s="490"/>
      <c r="N622" s="490"/>
      <c r="O622" s="490"/>
    </row>
    <row r="623" spans="2:15" ht="15" customHeight="1" x14ac:dyDescent="0.25">
      <c r="B623" s="491"/>
      <c r="C623" s="490"/>
      <c r="D623" s="490"/>
      <c r="E623" s="490"/>
      <c r="F623" s="490"/>
      <c r="G623" s="490"/>
      <c r="H623" s="490"/>
      <c r="I623" s="490"/>
      <c r="J623" s="490"/>
      <c r="K623" s="490"/>
      <c r="L623" s="490"/>
      <c r="M623" s="490"/>
      <c r="N623" s="490"/>
      <c r="O623" s="490"/>
    </row>
    <row r="624" spans="2:15" ht="15" customHeight="1" x14ac:dyDescent="0.25">
      <c r="B624" s="491"/>
      <c r="C624" s="490"/>
      <c r="D624" s="490"/>
      <c r="E624" s="490"/>
      <c r="F624" s="490"/>
      <c r="G624" s="490"/>
      <c r="H624" s="490"/>
      <c r="I624" s="490"/>
      <c r="J624" s="490"/>
      <c r="K624" s="490"/>
      <c r="L624" s="490"/>
      <c r="M624" s="490"/>
      <c r="N624" s="490"/>
      <c r="O624" s="490"/>
    </row>
    <row r="625" spans="2:15" s="12" customFormat="1" ht="15" customHeight="1" x14ac:dyDescent="0.25"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</row>
    <row r="626" spans="2:15" s="12" customFormat="1" ht="15" customHeight="1" x14ac:dyDescent="0.35">
      <c r="B626" s="489"/>
    </row>
    <row r="627" spans="2:15" s="12" customFormat="1" ht="15" customHeight="1" x14ac:dyDescent="0.25"/>
    <row r="628" spans="2:15" s="12" customFormat="1" ht="15" customHeight="1" x14ac:dyDescent="0.25"/>
    <row r="629" spans="2:15" s="12" customFormat="1" ht="15" customHeight="1" x14ac:dyDescent="0.25"/>
    <row r="630" spans="2:15" s="12" customFormat="1" ht="15" customHeight="1" x14ac:dyDescent="0.25"/>
    <row r="631" spans="2:15" s="12" customFormat="1" ht="15" customHeight="1" x14ac:dyDescent="0.25"/>
    <row r="632" spans="2:15" s="12" customFormat="1" ht="15" customHeight="1" x14ac:dyDescent="0.25"/>
    <row r="633" spans="2:15" s="12" customFormat="1" ht="15" customHeight="1" x14ac:dyDescent="0.25"/>
    <row r="634" spans="2:15" s="12" customFormat="1" ht="15" customHeight="1" x14ac:dyDescent="0.25"/>
    <row r="635" spans="2:15" s="12" customFormat="1" ht="15" customHeight="1" x14ac:dyDescent="0.25"/>
    <row r="636" spans="2:15" s="12" customFormat="1" ht="15" customHeight="1" x14ac:dyDescent="0.25"/>
    <row r="637" spans="2:15" s="12" customFormat="1" ht="15" customHeight="1" x14ac:dyDescent="0.25"/>
    <row r="638" spans="2:15" s="12" customFormat="1" ht="15" customHeight="1" x14ac:dyDescent="0.25"/>
  </sheetData>
  <mergeCells count="7">
    <mergeCell ref="C5:N5"/>
    <mergeCell ref="B2:C2"/>
    <mergeCell ref="D2:M2"/>
    <mergeCell ref="N2:O2"/>
    <mergeCell ref="N4:O4"/>
    <mergeCell ref="D3:M3"/>
    <mergeCell ref="D4:M4"/>
  </mergeCells>
  <printOptions horizontalCentered="1" verticalCentered="1"/>
  <pageMargins left="0.118110236220472" right="0.118110236220472" top="0.15748031496063" bottom="0.15748031496063" header="0.31496062992126" footer="0.31496062992126"/>
  <pageSetup scale="3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A108C-56C5-4F9C-B30F-E6ED2696BFC0}">
  <sheetPr>
    <pageSetUpPr fitToPage="1"/>
  </sheetPr>
  <dimension ref="A1:P52"/>
  <sheetViews>
    <sheetView rightToLeft="1" topLeftCell="D1" zoomScale="60" zoomScaleNormal="60" workbookViewId="0">
      <selection activeCell="D3" sqref="D3:I3"/>
    </sheetView>
  </sheetViews>
  <sheetFormatPr defaultColWidth="9.140625" defaultRowHeight="15.75" x14ac:dyDescent="0.25"/>
  <cols>
    <col min="1" max="1" width="10.7109375" style="3" customWidth="1"/>
    <col min="2" max="2" width="39.85546875" style="3" customWidth="1"/>
    <col min="3" max="11" width="28.7109375" style="3" customWidth="1"/>
    <col min="12" max="12" width="9.140625" style="3"/>
    <col min="13" max="13" width="15.85546875" style="3" bestFit="1" customWidth="1"/>
    <col min="14" max="14" width="18.42578125" style="3" bestFit="1" customWidth="1"/>
    <col min="15" max="15" width="13" style="3" bestFit="1" customWidth="1"/>
    <col min="16" max="16" width="11" style="3" bestFit="1" customWidth="1"/>
    <col min="17" max="16384" width="9.140625" style="3"/>
  </cols>
  <sheetData>
    <row r="1" spans="2:16" customFormat="1" ht="18" customHeight="1" x14ac:dyDescent="0.25"/>
    <row r="2" spans="2:16" s="518" customFormat="1" ht="40.15" customHeight="1" x14ac:dyDescent="0.25">
      <c r="B2" s="1018" t="s">
        <v>444</v>
      </c>
      <c r="C2" s="1019"/>
      <c r="D2" s="1020" t="s">
        <v>827</v>
      </c>
      <c r="E2" s="1020"/>
      <c r="F2" s="1020"/>
      <c r="G2" s="1020"/>
      <c r="H2" s="1020"/>
      <c r="I2" s="1021"/>
      <c r="J2" s="993" t="s">
        <v>225</v>
      </c>
      <c r="K2" s="993"/>
      <c r="L2" s="126"/>
      <c r="M2" s="126"/>
      <c r="N2" s="797"/>
      <c r="O2" s="796"/>
    </row>
    <row r="3" spans="2:16" s="518" customFormat="1" ht="40.15" customHeight="1" x14ac:dyDescent="0.25">
      <c r="B3" s="795"/>
      <c r="C3" s="795"/>
      <c r="D3" s="1022" t="s">
        <v>811</v>
      </c>
      <c r="E3" s="884"/>
      <c r="F3" s="884"/>
      <c r="G3" s="884"/>
      <c r="H3" s="884"/>
      <c r="I3" s="885"/>
      <c r="J3" s="799"/>
      <c r="K3" s="799"/>
      <c r="L3" s="126"/>
      <c r="M3" s="126"/>
      <c r="N3" s="797"/>
      <c r="O3" s="796"/>
    </row>
    <row r="4" spans="2:16" s="518" customFormat="1" ht="45.75" customHeight="1" x14ac:dyDescent="0.25">
      <c r="B4" s="795"/>
      <c r="C4" s="795"/>
      <c r="D4" s="1023" t="s">
        <v>810</v>
      </c>
      <c r="E4" s="1024"/>
      <c r="F4" s="1024"/>
      <c r="G4" s="1024"/>
      <c r="H4" s="1024"/>
      <c r="I4" s="1025"/>
      <c r="J4" s="799"/>
      <c r="K4" s="798" t="s">
        <v>809</v>
      </c>
      <c r="L4" s="126"/>
      <c r="M4" s="126"/>
      <c r="N4" s="797"/>
      <c r="O4" s="796"/>
    </row>
    <row r="5" spans="2:16" ht="10.15" customHeight="1" x14ac:dyDescent="0.25">
      <c r="B5" s="795"/>
      <c r="C5" s="1026"/>
      <c r="D5" s="1026"/>
      <c r="E5" s="1026"/>
      <c r="F5" s="1026"/>
      <c r="G5" s="1026"/>
      <c r="H5" s="1026"/>
      <c r="I5" s="1026"/>
      <c r="J5" s="1026"/>
    </row>
    <row r="6" spans="2:16" ht="120" customHeight="1" x14ac:dyDescent="0.25">
      <c r="B6" s="1016"/>
      <c r="C6" s="794" t="s">
        <v>808</v>
      </c>
      <c r="D6" s="793" t="s">
        <v>716</v>
      </c>
      <c r="E6" s="793" t="s">
        <v>807</v>
      </c>
      <c r="F6" s="793" t="s">
        <v>738</v>
      </c>
      <c r="G6" s="793" t="s">
        <v>734</v>
      </c>
      <c r="H6" s="793" t="s">
        <v>722</v>
      </c>
      <c r="I6" s="793" t="s">
        <v>806</v>
      </c>
      <c r="J6" s="793" t="s">
        <v>805</v>
      </c>
      <c r="K6" s="792" t="s">
        <v>804</v>
      </c>
    </row>
    <row r="7" spans="2:16" ht="120" customHeight="1" x14ac:dyDescent="0.25">
      <c r="B7" s="1017"/>
      <c r="C7" s="791" t="s">
        <v>803</v>
      </c>
      <c r="D7" s="790" t="s">
        <v>717</v>
      </c>
      <c r="E7" s="790" t="s">
        <v>721</v>
      </c>
      <c r="F7" s="790" t="s">
        <v>739</v>
      </c>
      <c r="G7" s="790" t="s">
        <v>735</v>
      </c>
      <c r="H7" s="790" t="s">
        <v>723</v>
      </c>
      <c r="I7" s="790" t="s">
        <v>802</v>
      </c>
      <c r="J7" s="790" t="s">
        <v>801</v>
      </c>
      <c r="K7" s="789" t="s">
        <v>800</v>
      </c>
    </row>
    <row r="8" spans="2:16" ht="51.75" customHeight="1" x14ac:dyDescent="0.25">
      <c r="B8" s="788" t="s">
        <v>220</v>
      </c>
      <c r="C8" s="607"/>
      <c r="D8" s="607"/>
      <c r="E8" s="607"/>
      <c r="F8" s="607"/>
      <c r="G8" s="607"/>
      <c r="H8" s="607"/>
      <c r="I8" s="607"/>
      <c r="J8" s="607"/>
      <c r="K8" s="607"/>
    </row>
    <row r="9" spans="2:16" s="774" customFormat="1" ht="35.1" customHeight="1" x14ac:dyDescent="0.3">
      <c r="B9" s="104">
        <v>2024</v>
      </c>
      <c r="C9" s="285">
        <f>SUM(C12:C23)</f>
        <v>3033561.9708814551</v>
      </c>
      <c r="D9" s="608">
        <f>SUM(D12:D23)</f>
        <v>711021.11890802707</v>
      </c>
      <c r="E9" s="608">
        <f>SUM(E12:E23)</f>
        <v>508430.2891859638</v>
      </c>
      <c r="F9" s="608">
        <f>SUM(F12:F23)</f>
        <v>507298.16953530465</v>
      </c>
      <c r="G9" s="608">
        <f>SUM(G12:G23)</f>
        <v>239995.69120788013</v>
      </c>
      <c r="H9" s="608">
        <f>SUM(H12:H23)</f>
        <v>221279.4608456351</v>
      </c>
      <c r="I9" s="608">
        <f>SUM(I12:I23)</f>
        <v>55429.774543431595</v>
      </c>
      <c r="J9" s="608">
        <f>SUM(J12:J23)</f>
        <v>46125.858032753327</v>
      </c>
      <c r="K9" s="608">
        <f>SUM(K12:K23)</f>
        <v>743981.60862245993</v>
      </c>
      <c r="L9" s="775"/>
      <c r="M9" s="3"/>
      <c r="O9" s="775"/>
      <c r="P9" s="775"/>
    </row>
    <row r="10" spans="2:16" s="785" customFormat="1" ht="35.1" customHeight="1" x14ac:dyDescent="0.3">
      <c r="B10" s="103">
        <v>2025</v>
      </c>
      <c r="C10" s="286">
        <f>SUM(C25:C36)</f>
        <v>3171183.9276536326</v>
      </c>
      <c r="D10" s="609">
        <f>SUM(D25:D36)</f>
        <v>690848.40386048378</v>
      </c>
      <c r="E10" s="609">
        <f>SUM(E25:E36)</f>
        <v>591276.29659215268</v>
      </c>
      <c r="F10" s="609">
        <f>SUM(F25:F36)</f>
        <v>598815.21203161776</v>
      </c>
      <c r="G10" s="609">
        <f>SUM(G25:G36)</f>
        <v>305456.9429491671</v>
      </c>
      <c r="H10" s="609">
        <f>SUM(H25:H36)</f>
        <v>209142.08436967072</v>
      </c>
      <c r="I10" s="609">
        <f>SUM(I25:I36)</f>
        <v>80203.834243909223</v>
      </c>
      <c r="J10" s="609">
        <f>SUM(J25:J36)</f>
        <v>57821.593097990095</v>
      </c>
      <c r="K10" s="609">
        <f>SUM(K25:K36)</f>
        <v>637619.56050864188</v>
      </c>
      <c r="L10" s="786"/>
      <c r="M10" s="787"/>
      <c r="O10" s="786"/>
      <c r="P10" s="786"/>
    </row>
    <row r="11" spans="2:16" s="774" customFormat="1" ht="35.1" hidden="1" customHeight="1" x14ac:dyDescent="0.3">
      <c r="B11" s="105">
        <v>2024</v>
      </c>
      <c r="C11" s="781"/>
      <c r="D11" s="780"/>
      <c r="E11" s="780"/>
      <c r="F11" s="780"/>
      <c r="G11" s="780"/>
      <c r="H11" s="780"/>
      <c r="I11" s="780"/>
      <c r="J11" s="780"/>
      <c r="K11" s="780"/>
      <c r="L11" s="775"/>
      <c r="M11" s="3"/>
      <c r="O11" s="775"/>
      <c r="P11" s="775"/>
    </row>
    <row r="12" spans="2:16" s="774" customFormat="1" ht="35.1" hidden="1" customHeight="1" x14ac:dyDescent="0.3">
      <c r="B12" s="784">
        <v>45292</v>
      </c>
      <c r="C12" s="417">
        <v>235919.85429194945</v>
      </c>
      <c r="D12" s="783">
        <v>49662.591902136715</v>
      </c>
      <c r="E12" s="783">
        <v>41026.503290053181</v>
      </c>
      <c r="F12" s="783">
        <v>32276.194942496062</v>
      </c>
      <c r="G12" s="783">
        <v>17375.229818379368</v>
      </c>
      <c r="H12" s="783">
        <v>17271.936451135978</v>
      </c>
      <c r="I12" s="783">
        <v>3267.9379726379225</v>
      </c>
      <c r="J12" s="783">
        <v>3190.925558838595</v>
      </c>
      <c r="K12" s="783">
        <v>71848.53435627163</v>
      </c>
      <c r="N12" s="776"/>
      <c r="O12" s="775"/>
      <c r="P12" s="775"/>
    </row>
    <row r="13" spans="2:16" s="774" customFormat="1" ht="35.1" hidden="1" customHeight="1" x14ac:dyDescent="0.3">
      <c r="B13" s="108">
        <v>45323</v>
      </c>
      <c r="C13" s="286">
        <v>239347.91709912385</v>
      </c>
      <c r="D13" s="609">
        <v>49742.418273254305</v>
      </c>
      <c r="E13" s="609">
        <v>40932.615480731103</v>
      </c>
      <c r="F13" s="609">
        <v>36116.694728537033</v>
      </c>
      <c r="G13" s="609">
        <v>15122.444511939302</v>
      </c>
      <c r="H13" s="609">
        <v>17832.064944150392</v>
      </c>
      <c r="I13" s="609">
        <v>7101.75001705451</v>
      </c>
      <c r="J13" s="609">
        <v>3235.1654862640089</v>
      </c>
      <c r="K13" s="609">
        <v>69264.763657193194</v>
      </c>
      <c r="N13" s="776"/>
      <c r="O13" s="775"/>
      <c r="P13" s="775"/>
    </row>
    <row r="14" spans="2:16" s="774" customFormat="1" ht="35.1" hidden="1" customHeight="1" x14ac:dyDescent="0.3">
      <c r="B14" s="107">
        <v>45352</v>
      </c>
      <c r="C14" s="285">
        <v>290689.78742939926</v>
      </c>
      <c r="D14" s="608">
        <v>74602.938095460864</v>
      </c>
      <c r="E14" s="608">
        <v>45521.806847810789</v>
      </c>
      <c r="F14" s="608">
        <v>43904.86989568625</v>
      </c>
      <c r="G14" s="608">
        <v>21152.799794481329</v>
      </c>
      <c r="H14" s="608">
        <v>19294.611413034301</v>
      </c>
      <c r="I14" s="608">
        <v>5278.684610415241</v>
      </c>
      <c r="J14" s="608">
        <v>4000.0494812966062</v>
      </c>
      <c r="K14" s="608">
        <v>76934.027291213904</v>
      </c>
      <c r="N14" s="776"/>
      <c r="O14" s="775"/>
      <c r="P14" s="775"/>
    </row>
    <row r="15" spans="2:16" s="774" customFormat="1" ht="35.1" hidden="1" customHeight="1" x14ac:dyDescent="0.3">
      <c r="B15" s="108">
        <v>45383</v>
      </c>
      <c r="C15" s="286">
        <v>250359.57262415029</v>
      </c>
      <c r="D15" s="609">
        <v>53301.838478200298</v>
      </c>
      <c r="E15" s="609">
        <v>38441.334106150905</v>
      </c>
      <c r="F15" s="609">
        <v>46079.084988954004</v>
      </c>
      <c r="G15" s="609">
        <v>17149.734146313414</v>
      </c>
      <c r="H15" s="609">
        <v>17563.014722467291</v>
      </c>
      <c r="I15" s="609">
        <v>3429.1992976275483</v>
      </c>
      <c r="J15" s="609">
        <v>3850.4850116216921</v>
      </c>
      <c r="K15" s="609">
        <v>70544.881872815138</v>
      </c>
      <c r="N15" s="776"/>
      <c r="O15" s="775"/>
      <c r="P15" s="775"/>
    </row>
    <row r="16" spans="2:16" s="774" customFormat="1" ht="35.1" hidden="1" customHeight="1" x14ac:dyDescent="0.3">
      <c r="B16" s="107">
        <v>45413</v>
      </c>
      <c r="C16" s="285">
        <v>246692.65829041327</v>
      </c>
      <c r="D16" s="608">
        <v>57844.155730607417</v>
      </c>
      <c r="E16" s="608">
        <v>39862.861668941143</v>
      </c>
      <c r="F16" s="608">
        <v>39162.439359591364</v>
      </c>
      <c r="G16" s="608">
        <v>19569.368032130282</v>
      </c>
      <c r="H16" s="608">
        <v>18809.880971289509</v>
      </c>
      <c r="I16" s="608">
        <v>3901.0992816580992</v>
      </c>
      <c r="J16" s="608">
        <v>3546.2362013880588</v>
      </c>
      <c r="K16" s="608">
        <v>63996.61704480739</v>
      </c>
      <c r="N16" s="776"/>
      <c r="O16" s="775"/>
      <c r="P16" s="775"/>
    </row>
    <row r="17" spans="2:16" s="774" customFormat="1" ht="35.1" hidden="1" customHeight="1" x14ac:dyDescent="0.3">
      <c r="B17" s="108">
        <v>45444</v>
      </c>
      <c r="C17" s="286">
        <v>269723.66447910597</v>
      </c>
      <c r="D17" s="609">
        <v>67540.829401904237</v>
      </c>
      <c r="E17" s="609">
        <v>42076.926149131315</v>
      </c>
      <c r="F17" s="609">
        <v>47246.615224565699</v>
      </c>
      <c r="G17" s="609">
        <v>31375.127984299972</v>
      </c>
      <c r="H17" s="609">
        <v>20298.466737239985</v>
      </c>
      <c r="I17" s="609">
        <v>4049.1828863526034</v>
      </c>
      <c r="J17" s="609">
        <v>4358.3560747945985</v>
      </c>
      <c r="K17" s="609">
        <v>52778.160020817566</v>
      </c>
      <c r="N17" s="776"/>
      <c r="O17" s="775"/>
      <c r="P17" s="775"/>
    </row>
    <row r="18" spans="2:16" s="774" customFormat="1" ht="35.1" hidden="1" customHeight="1" x14ac:dyDescent="0.3">
      <c r="B18" s="107">
        <v>45474</v>
      </c>
      <c r="C18" s="285">
        <v>272599.66144027264</v>
      </c>
      <c r="D18" s="608">
        <v>67780.219865460327</v>
      </c>
      <c r="E18" s="608">
        <v>46989.997546636776</v>
      </c>
      <c r="F18" s="608">
        <v>41841.407405186881</v>
      </c>
      <c r="G18" s="608">
        <v>24487.721964094191</v>
      </c>
      <c r="H18" s="608">
        <v>21267.2394143007</v>
      </c>
      <c r="I18" s="608">
        <v>8341.8707029617017</v>
      </c>
      <c r="J18" s="608">
        <v>3735.7757955477696</v>
      </c>
      <c r="K18" s="608">
        <v>58155.42874608429</v>
      </c>
      <c r="N18" s="776"/>
      <c r="O18" s="775"/>
      <c r="P18" s="775"/>
    </row>
    <row r="19" spans="2:16" s="774" customFormat="1" ht="35.1" hidden="1" customHeight="1" x14ac:dyDescent="0.3">
      <c r="B19" s="108">
        <v>45505</v>
      </c>
      <c r="C19" s="286">
        <v>241821.04275465797</v>
      </c>
      <c r="D19" s="609">
        <v>56480.531625178337</v>
      </c>
      <c r="E19" s="609">
        <v>42031.105171087773</v>
      </c>
      <c r="F19" s="609">
        <v>42109.203725433479</v>
      </c>
      <c r="G19" s="609">
        <v>19418.860676023247</v>
      </c>
      <c r="H19" s="609">
        <v>17893.25604292659</v>
      </c>
      <c r="I19" s="609">
        <v>4527.1581385247309</v>
      </c>
      <c r="J19" s="609">
        <v>4001.719928936966</v>
      </c>
      <c r="K19" s="609">
        <v>55359.207446546869</v>
      </c>
      <c r="N19" s="776"/>
      <c r="O19" s="775"/>
      <c r="P19" s="775"/>
    </row>
    <row r="20" spans="2:16" s="774" customFormat="1" ht="35.1" hidden="1" customHeight="1" x14ac:dyDescent="0.3">
      <c r="B20" s="107">
        <v>45536</v>
      </c>
      <c r="C20" s="285">
        <v>231513.26575242192</v>
      </c>
      <c r="D20" s="608">
        <v>52349.212540625325</v>
      </c>
      <c r="E20" s="608">
        <v>41449.691791169047</v>
      </c>
      <c r="F20" s="608">
        <v>41191.15916753318</v>
      </c>
      <c r="G20" s="608">
        <v>18362.221033642811</v>
      </c>
      <c r="H20" s="608">
        <v>17193.802884816774</v>
      </c>
      <c r="I20" s="608">
        <v>3497.5551864936315</v>
      </c>
      <c r="J20" s="608">
        <v>3963.0506189304228</v>
      </c>
      <c r="K20" s="608">
        <v>53506.572529210709</v>
      </c>
      <c r="N20" s="776"/>
      <c r="O20" s="775"/>
      <c r="P20" s="775"/>
    </row>
    <row r="21" spans="2:16" s="774" customFormat="1" ht="35.1" hidden="1" customHeight="1" x14ac:dyDescent="0.3">
      <c r="B21" s="108">
        <v>45566</v>
      </c>
      <c r="C21" s="286">
        <v>256004.08167336389</v>
      </c>
      <c r="D21" s="609">
        <v>62878.051753074185</v>
      </c>
      <c r="E21" s="609">
        <v>45554.328136224503</v>
      </c>
      <c r="F21" s="609">
        <v>44751.016030649953</v>
      </c>
      <c r="G21" s="609">
        <v>20084.511938360505</v>
      </c>
      <c r="H21" s="609">
        <v>19071.923920128374</v>
      </c>
      <c r="I21" s="609">
        <v>3776.1302870797135</v>
      </c>
      <c r="J21" s="609">
        <v>3984.8950177271181</v>
      </c>
      <c r="K21" s="609">
        <v>55903.224590119513</v>
      </c>
      <c r="N21" s="776"/>
      <c r="O21" s="775"/>
      <c r="P21" s="775"/>
    </row>
    <row r="22" spans="2:16" s="774" customFormat="1" ht="35.1" hidden="1" customHeight="1" x14ac:dyDescent="0.3">
      <c r="B22" s="107">
        <v>45597</v>
      </c>
      <c r="C22" s="285">
        <v>233480.44125549655</v>
      </c>
      <c r="D22" s="608">
        <v>56788.913304855058</v>
      </c>
      <c r="E22" s="608">
        <v>39277.173352634243</v>
      </c>
      <c r="F22" s="608">
        <v>42701.368210740344</v>
      </c>
      <c r="G22" s="608">
        <v>16096.02888838024</v>
      </c>
      <c r="H22" s="608">
        <v>17015.85213957986</v>
      </c>
      <c r="I22" s="608">
        <v>3811.7265839136903</v>
      </c>
      <c r="J22" s="608">
        <v>3909.7786136747973</v>
      </c>
      <c r="K22" s="608">
        <v>53879.600161718321</v>
      </c>
      <c r="N22" s="776"/>
      <c r="O22" s="775"/>
      <c r="P22" s="775"/>
    </row>
    <row r="23" spans="2:16" s="774" customFormat="1" ht="35.1" hidden="1" customHeight="1" x14ac:dyDescent="0.3">
      <c r="B23" s="109">
        <v>45627</v>
      </c>
      <c r="C23" s="485">
        <v>265410.02379110025</v>
      </c>
      <c r="D23" s="782">
        <v>62049.417937270053</v>
      </c>
      <c r="E23" s="782">
        <v>45265.945645392909</v>
      </c>
      <c r="F23" s="782">
        <v>49918.115855930402</v>
      </c>
      <c r="G23" s="782">
        <v>19801.64241983544</v>
      </c>
      <c r="H23" s="782">
        <v>17767.411204565353</v>
      </c>
      <c r="I23" s="782">
        <v>4447.4795787122075</v>
      </c>
      <c r="J23" s="782">
        <v>4349.4202437326994</v>
      </c>
      <c r="K23" s="782">
        <v>61810.590905661236</v>
      </c>
      <c r="N23" s="776"/>
      <c r="O23" s="775"/>
      <c r="P23" s="775"/>
    </row>
    <row r="24" spans="2:16" s="774" customFormat="1" ht="35.1" customHeight="1" x14ac:dyDescent="0.3">
      <c r="B24" s="105">
        <v>2025</v>
      </c>
      <c r="C24" s="781"/>
      <c r="D24" s="780"/>
      <c r="E24" s="780"/>
      <c r="F24" s="780"/>
      <c r="G24" s="780"/>
      <c r="H24" s="780"/>
      <c r="I24" s="780"/>
      <c r="J24" s="780"/>
      <c r="K24" s="780"/>
      <c r="L24" s="775"/>
      <c r="M24" s="3"/>
      <c r="O24" s="775"/>
      <c r="P24" s="775"/>
    </row>
    <row r="25" spans="2:16" s="774" customFormat="1" ht="35.1" hidden="1" customHeight="1" x14ac:dyDescent="0.3">
      <c r="B25" s="784">
        <v>45658</v>
      </c>
      <c r="C25" s="417">
        <v>236733.75298761402</v>
      </c>
      <c r="D25" s="783">
        <v>52027.407972797773</v>
      </c>
      <c r="E25" s="783">
        <v>42880.31894593373</v>
      </c>
      <c r="F25" s="783">
        <v>43038.840384778145</v>
      </c>
      <c r="G25" s="783">
        <v>17693.015452681193</v>
      </c>
      <c r="H25" s="783">
        <v>19479.513766462474</v>
      </c>
      <c r="I25" s="783">
        <v>4648.998847982115</v>
      </c>
      <c r="J25" s="783">
        <v>3984.662386281123</v>
      </c>
      <c r="K25" s="783">
        <v>52980.995230697452</v>
      </c>
      <c r="N25" s="776"/>
      <c r="O25" s="775"/>
      <c r="P25" s="775"/>
    </row>
    <row r="26" spans="2:16" s="774" customFormat="1" ht="35.1" hidden="1" customHeight="1" x14ac:dyDescent="0.3">
      <c r="B26" s="108">
        <v>45689</v>
      </c>
      <c r="C26" s="286">
        <v>228983.42647251446</v>
      </c>
      <c r="D26" s="609">
        <v>47686.443591857671</v>
      </c>
      <c r="E26" s="609">
        <v>39937.102633635659</v>
      </c>
      <c r="F26" s="609">
        <v>46208.937774556849</v>
      </c>
      <c r="G26" s="609">
        <v>17104.144371864542</v>
      </c>
      <c r="H26" s="609">
        <v>16877.333529322903</v>
      </c>
      <c r="I26" s="609">
        <v>7896.5326450564471</v>
      </c>
      <c r="J26" s="609">
        <v>4240.8425251656081</v>
      </c>
      <c r="K26" s="609">
        <v>49032.089401054756</v>
      </c>
      <c r="N26" s="776"/>
      <c r="O26" s="775"/>
      <c r="P26" s="775"/>
    </row>
    <row r="27" spans="2:16" s="774" customFormat="1" ht="35.1" hidden="1" customHeight="1" x14ac:dyDescent="0.3">
      <c r="B27" s="107">
        <v>45717</v>
      </c>
      <c r="C27" s="285">
        <v>311012.11149219336</v>
      </c>
      <c r="D27" s="608">
        <v>73828.797395447706</v>
      </c>
      <c r="E27" s="608">
        <v>53028.387035983302</v>
      </c>
      <c r="F27" s="608">
        <v>66734.93476755837</v>
      </c>
      <c r="G27" s="608">
        <v>25887.833338128574</v>
      </c>
      <c r="H27" s="608">
        <v>17229.557576460324</v>
      </c>
      <c r="I27" s="608">
        <v>4930.3086824719076</v>
      </c>
      <c r="J27" s="608">
        <v>5974.924156717565</v>
      </c>
      <c r="K27" s="608">
        <v>63397.36853942561</v>
      </c>
      <c r="N27" s="776"/>
      <c r="O27" s="775"/>
      <c r="P27" s="775"/>
    </row>
    <row r="28" spans="2:16" s="774" customFormat="1" ht="35.1" hidden="1" customHeight="1" x14ac:dyDescent="0.3">
      <c r="B28" s="108">
        <v>45748</v>
      </c>
      <c r="C28" s="286">
        <v>234682.6317595235</v>
      </c>
      <c r="D28" s="609">
        <v>51319.072459457413</v>
      </c>
      <c r="E28" s="609">
        <v>41045.649152479971</v>
      </c>
      <c r="F28" s="609">
        <v>46003.304713989659</v>
      </c>
      <c r="G28" s="609">
        <v>21269.613395070428</v>
      </c>
      <c r="H28" s="609">
        <v>13909.939892644701</v>
      </c>
      <c r="I28" s="609">
        <v>4365.5769544266259</v>
      </c>
      <c r="J28" s="609">
        <v>4849.7385756966396</v>
      </c>
      <c r="K28" s="609">
        <v>51919.736615758091</v>
      </c>
      <c r="N28" s="776"/>
      <c r="O28" s="775"/>
      <c r="P28" s="775"/>
    </row>
    <row r="29" spans="2:16" s="774" customFormat="1" ht="35.1" hidden="1" customHeight="1" x14ac:dyDescent="0.3">
      <c r="B29" s="107">
        <v>45778</v>
      </c>
      <c r="C29" s="285">
        <v>265471.56650925265</v>
      </c>
      <c r="D29" s="608">
        <v>55806.534639469399</v>
      </c>
      <c r="E29" s="608">
        <v>49505.793065373422</v>
      </c>
      <c r="F29" s="608">
        <v>50505.946421034023</v>
      </c>
      <c r="G29" s="608">
        <v>26656.950370939019</v>
      </c>
      <c r="H29" s="608">
        <v>17756.343514152919</v>
      </c>
      <c r="I29" s="608">
        <v>5802.8459527439918</v>
      </c>
      <c r="J29" s="608">
        <v>5043.1483610954101</v>
      </c>
      <c r="K29" s="608">
        <v>54394.0041844445</v>
      </c>
      <c r="N29" s="776"/>
      <c r="O29" s="775"/>
      <c r="P29" s="775"/>
    </row>
    <row r="30" spans="2:16" s="774" customFormat="1" ht="35.1" hidden="1" customHeight="1" x14ac:dyDescent="0.3">
      <c r="B30" s="108">
        <v>45809</v>
      </c>
      <c r="C30" s="286">
        <v>271603.86147648876</v>
      </c>
      <c r="D30" s="609">
        <v>52907.563981070474</v>
      </c>
      <c r="E30" s="609">
        <v>51081.125768116552</v>
      </c>
      <c r="F30" s="609">
        <v>53912.527056619983</v>
      </c>
      <c r="G30" s="609">
        <v>30467.713662902141</v>
      </c>
      <c r="H30" s="609">
        <v>19229.180639164166</v>
      </c>
      <c r="I30" s="609">
        <v>6747.730091573696</v>
      </c>
      <c r="J30" s="609">
        <v>5234.9375744105255</v>
      </c>
      <c r="K30" s="609">
        <v>52023.082702631269</v>
      </c>
      <c r="N30" s="776"/>
      <c r="O30" s="775"/>
      <c r="P30" s="775"/>
    </row>
    <row r="31" spans="2:16" s="774" customFormat="1" ht="34.5" customHeight="1" x14ac:dyDescent="0.3">
      <c r="B31" s="107">
        <v>45839</v>
      </c>
      <c r="C31" s="285">
        <v>294664.25195962621</v>
      </c>
      <c r="D31" s="608">
        <v>63528.960447701036</v>
      </c>
      <c r="E31" s="608">
        <v>58213.716371124807</v>
      </c>
      <c r="F31" s="608">
        <v>51852.190080763641</v>
      </c>
      <c r="G31" s="608">
        <v>37027.3911180586</v>
      </c>
      <c r="H31" s="608">
        <v>20590.554235964701</v>
      </c>
      <c r="I31" s="608">
        <v>4688.7399577829665</v>
      </c>
      <c r="J31" s="608">
        <v>4877.6933730519468</v>
      </c>
      <c r="K31" s="608">
        <v>53885.006375178506</v>
      </c>
      <c r="N31" s="776"/>
      <c r="O31" s="775"/>
      <c r="P31" s="775"/>
    </row>
    <row r="32" spans="2:16" s="774" customFormat="1" ht="35.1" customHeight="1" x14ac:dyDescent="0.3">
      <c r="B32" s="108">
        <v>45870</v>
      </c>
      <c r="C32" s="286">
        <v>266559.06432533264</v>
      </c>
      <c r="D32" s="609">
        <v>57655.691102793156</v>
      </c>
      <c r="E32" s="609">
        <v>52085.752978595541</v>
      </c>
      <c r="F32" s="609">
        <v>48276.704225019137</v>
      </c>
      <c r="G32" s="609">
        <v>25681.399883507638</v>
      </c>
      <c r="H32" s="609">
        <v>17075.654494196715</v>
      </c>
      <c r="I32" s="609">
        <v>5347.4714578077164</v>
      </c>
      <c r="J32" s="609">
        <v>5199.5780219618473</v>
      </c>
      <c r="K32" s="609">
        <v>55236.812161450885</v>
      </c>
      <c r="N32" s="776"/>
      <c r="O32" s="775"/>
      <c r="P32" s="775"/>
    </row>
    <row r="33" spans="1:16" s="774" customFormat="1" ht="35.1" customHeight="1" x14ac:dyDescent="0.3">
      <c r="B33" s="107">
        <v>45901</v>
      </c>
      <c r="C33" s="285">
        <v>262626.34088882146</v>
      </c>
      <c r="D33" s="608">
        <v>53047.034073136841</v>
      </c>
      <c r="E33" s="608">
        <v>52969.030355630464</v>
      </c>
      <c r="F33" s="608">
        <v>49279.686654955716</v>
      </c>
      <c r="G33" s="608">
        <v>25035.19302096992</v>
      </c>
      <c r="H33" s="608">
        <v>16663.193398595846</v>
      </c>
      <c r="I33" s="608">
        <v>6671.637914169999</v>
      </c>
      <c r="J33" s="608">
        <v>5130.6386918734233</v>
      </c>
      <c r="K33" s="608">
        <v>53829.926779489251</v>
      </c>
      <c r="N33" s="776"/>
      <c r="O33" s="775"/>
      <c r="P33" s="775"/>
    </row>
    <row r="34" spans="1:16" s="774" customFormat="1" ht="35.1" customHeight="1" x14ac:dyDescent="0.3">
      <c r="B34" s="108">
        <v>45932</v>
      </c>
      <c r="C34" s="286">
        <v>268987.53462518216</v>
      </c>
      <c r="D34" s="609">
        <v>63258.5962332091</v>
      </c>
      <c r="E34" s="609">
        <v>51003.2335317127</v>
      </c>
      <c r="F34" s="609">
        <v>47930.5215483293</v>
      </c>
      <c r="G34" s="609">
        <v>27065.5407416735</v>
      </c>
      <c r="H34" s="609">
        <v>16756.7439366332</v>
      </c>
      <c r="I34" s="609">
        <v>8079.7455232257698</v>
      </c>
      <c r="J34" s="609">
        <v>4372.9650638591402</v>
      </c>
      <c r="K34" s="609">
        <v>50520.188046539457</v>
      </c>
      <c r="N34" s="776"/>
      <c r="O34" s="775"/>
      <c r="P34" s="775"/>
    </row>
    <row r="35" spans="1:16" s="774" customFormat="1" ht="35.1" customHeight="1" x14ac:dyDescent="0.3">
      <c r="B35" s="107">
        <v>45962</v>
      </c>
      <c r="C35" s="285">
        <v>253713.90287312772</v>
      </c>
      <c r="D35" s="608">
        <v>60668.602358717093</v>
      </c>
      <c r="E35" s="608">
        <v>46147.236679606765</v>
      </c>
      <c r="F35" s="608">
        <v>46149.751925043944</v>
      </c>
      <c r="G35" s="608">
        <v>24355.06893959736</v>
      </c>
      <c r="H35" s="608">
        <v>15971.201078454691</v>
      </c>
      <c r="I35" s="608">
        <v>8635.0819033553726</v>
      </c>
      <c r="J35" s="608">
        <v>4233.0532661710868</v>
      </c>
      <c r="K35" s="608">
        <v>47553.906722181433</v>
      </c>
      <c r="N35" s="776"/>
      <c r="O35" s="775"/>
      <c r="P35" s="775"/>
    </row>
    <row r="36" spans="1:16" s="774" customFormat="1" ht="35.1" customHeight="1" x14ac:dyDescent="0.3">
      <c r="B36" s="109">
        <v>45992</v>
      </c>
      <c r="C36" s="485">
        <v>276145.48228395608</v>
      </c>
      <c r="D36" s="782">
        <v>59113.699604826092</v>
      </c>
      <c r="E36" s="782">
        <v>53378.950073959742</v>
      </c>
      <c r="F36" s="782">
        <v>48921.866478968856</v>
      </c>
      <c r="G36" s="782">
        <v>27213.078653774253</v>
      </c>
      <c r="H36" s="782">
        <v>17602.86830761806</v>
      </c>
      <c r="I36" s="782">
        <v>12389.164313312622</v>
      </c>
      <c r="J36" s="782">
        <v>4679.4111017057785</v>
      </c>
      <c r="K36" s="782">
        <v>52846.443749790669</v>
      </c>
      <c r="N36" s="776"/>
      <c r="O36" s="775"/>
      <c r="P36" s="775"/>
    </row>
    <row r="37" spans="1:16" s="774" customFormat="1" ht="35.1" customHeight="1" x14ac:dyDescent="0.3">
      <c r="B37" s="105">
        <v>2026</v>
      </c>
      <c r="C37" s="781"/>
      <c r="D37" s="780"/>
      <c r="E37" s="780"/>
      <c r="F37" s="780"/>
      <c r="G37" s="780"/>
      <c r="H37" s="780"/>
      <c r="I37" s="780"/>
      <c r="J37" s="780"/>
      <c r="K37" s="780"/>
      <c r="L37" s="775"/>
      <c r="M37" s="3"/>
      <c r="O37" s="775"/>
      <c r="P37" s="775"/>
    </row>
    <row r="38" spans="1:16" s="774" customFormat="1" ht="35.1" customHeight="1" x14ac:dyDescent="0.3">
      <c r="B38" s="107">
        <v>46023</v>
      </c>
      <c r="C38" s="285">
        <v>264893.33225135563</v>
      </c>
      <c r="D38" s="608">
        <v>59736.614323672213</v>
      </c>
      <c r="E38" s="608">
        <v>51959.362982184692</v>
      </c>
      <c r="F38" s="608">
        <v>45836.506406649554</v>
      </c>
      <c r="G38" s="608">
        <v>24082.069459939274</v>
      </c>
      <c r="H38" s="608">
        <v>15184.292131129629</v>
      </c>
      <c r="I38" s="608">
        <v>7746.8368446833229</v>
      </c>
      <c r="J38" s="608">
        <v>4772.672050433066</v>
      </c>
      <c r="K38" s="608">
        <v>55574.978052663901</v>
      </c>
      <c r="L38" s="776"/>
      <c r="M38" s="776"/>
      <c r="N38" s="776"/>
      <c r="O38" s="775"/>
      <c r="P38" s="775"/>
    </row>
    <row r="39" spans="1:16" s="774" customFormat="1" ht="35.1" customHeight="1" x14ac:dyDescent="0.3">
      <c r="B39" s="108">
        <v>46054</v>
      </c>
      <c r="C39" s="286">
        <v>259780.7</v>
      </c>
      <c r="D39" s="609">
        <v>59263.8</v>
      </c>
      <c r="E39" s="609">
        <v>47726.2</v>
      </c>
      <c r="F39" s="609">
        <v>50411.5</v>
      </c>
      <c r="G39" s="609">
        <v>23400.1</v>
      </c>
      <c r="H39" s="609">
        <v>14955.7</v>
      </c>
      <c r="I39" s="609">
        <v>3597.8</v>
      </c>
      <c r="J39" s="609">
        <v>4696.2</v>
      </c>
      <c r="K39" s="609">
        <v>55729.400000000009</v>
      </c>
      <c r="L39" s="776"/>
      <c r="M39" s="776"/>
      <c r="N39" s="776"/>
      <c r="O39" s="775"/>
      <c r="P39" s="775"/>
    </row>
    <row r="40" spans="1:16" s="774" customFormat="1" ht="35.1" customHeight="1" x14ac:dyDescent="0.3">
      <c r="B40" s="107">
        <v>46082</v>
      </c>
      <c r="C40" s="285">
        <v>348607.29049396125</v>
      </c>
      <c r="D40" s="608">
        <v>81267.684065926733</v>
      </c>
      <c r="E40" s="608">
        <v>60008.772291132918</v>
      </c>
      <c r="F40" s="608">
        <v>71041.213484297623</v>
      </c>
      <c r="G40" s="608">
        <v>35532.046535156871</v>
      </c>
      <c r="H40" s="608">
        <v>17206.621701919972</v>
      </c>
      <c r="I40" s="608">
        <v>3556.9639303101503</v>
      </c>
      <c r="J40" s="608">
        <v>5995.9253143211863</v>
      </c>
      <c r="K40" s="608">
        <v>73998.063170895766</v>
      </c>
      <c r="L40" s="776"/>
      <c r="M40" s="776"/>
      <c r="N40" s="776"/>
      <c r="O40" s="775"/>
      <c r="P40" s="775"/>
    </row>
    <row r="41" spans="1:16" s="774" customFormat="1" ht="35.1" customHeight="1" x14ac:dyDescent="0.3">
      <c r="B41" s="108">
        <v>46113</v>
      </c>
      <c r="C41" s="286">
        <v>272686.187124833</v>
      </c>
      <c r="D41" s="609">
        <v>59320.8782915025</v>
      </c>
      <c r="E41" s="609">
        <v>45811.151797006263</v>
      </c>
      <c r="F41" s="609">
        <v>53873.585692157008</v>
      </c>
      <c r="G41" s="609">
        <v>24841.936676531546</v>
      </c>
      <c r="H41" s="609">
        <v>14751.117736955217</v>
      </c>
      <c r="I41" s="609">
        <v>2572.5857961567904</v>
      </c>
      <c r="J41" s="609">
        <v>5487.9302742398968</v>
      </c>
      <c r="K41" s="609">
        <v>66027.000860283762</v>
      </c>
      <c r="L41" s="776"/>
      <c r="M41" s="776"/>
      <c r="N41" s="776"/>
      <c r="O41" s="775"/>
      <c r="P41" s="775"/>
    </row>
    <row r="42" spans="1:16" s="774" customFormat="1" ht="35.1" customHeight="1" x14ac:dyDescent="0.3">
      <c r="B42" s="107">
        <v>46143</v>
      </c>
      <c r="C42" s="285">
        <v>316062.78871692251</v>
      </c>
      <c r="D42" s="608">
        <v>61063.15740954037</v>
      </c>
      <c r="E42" s="608">
        <v>55623.114111868628</v>
      </c>
      <c r="F42" s="608">
        <v>69138.347921141001</v>
      </c>
      <c r="G42" s="608">
        <v>30629.564969431442</v>
      </c>
      <c r="H42" s="608">
        <v>16552.151192989302</v>
      </c>
      <c r="I42" s="608">
        <v>2360.8673705971305</v>
      </c>
      <c r="J42" s="608">
        <v>6929.5765694275515</v>
      </c>
      <c r="K42" s="608">
        <v>73766.009171927071</v>
      </c>
      <c r="L42" s="776"/>
      <c r="M42" s="776"/>
      <c r="N42" s="776"/>
      <c r="O42" s="775"/>
      <c r="P42" s="775"/>
    </row>
    <row r="43" spans="1:16" s="774" customFormat="1" ht="35.1" customHeight="1" x14ac:dyDescent="0.3">
      <c r="B43" s="108">
        <v>46174</v>
      </c>
      <c r="C43" s="286">
        <v>307762.26124059351</v>
      </c>
      <c r="D43" s="609">
        <v>54802.354608848102</v>
      </c>
      <c r="E43" s="609">
        <v>51364.954314880706</v>
      </c>
      <c r="F43" s="609">
        <v>56773.649887396379</v>
      </c>
      <c r="G43" s="609">
        <v>43564.435525686305</v>
      </c>
      <c r="H43" s="609">
        <v>18693.804173066233</v>
      </c>
      <c r="I43" s="609">
        <v>3921.3297297636632</v>
      </c>
      <c r="J43" s="609">
        <v>5996.9298496102292</v>
      </c>
      <c r="K43" s="609">
        <v>72644.803151341883</v>
      </c>
      <c r="N43" s="776"/>
      <c r="O43" s="775"/>
      <c r="P43" s="775"/>
    </row>
    <row r="44" spans="1:16" s="774" customFormat="1" ht="35.1" customHeight="1" x14ac:dyDescent="0.3">
      <c r="B44" s="718">
        <v>46205</v>
      </c>
      <c r="C44" s="724">
        <v>333358.87034132046</v>
      </c>
      <c r="D44" s="1036">
        <v>64139.072075917669</v>
      </c>
      <c r="E44" s="1036">
        <v>60148.702186186376</v>
      </c>
      <c r="F44" s="1036">
        <v>58802.400847478835</v>
      </c>
      <c r="G44" s="1036">
        <v>39517.850389217296</v>
      </c>
      <c r="H44" s="1036">
        <v>18965.528779176198</v>
      </c>
      <c r="I44" s="1036">
        <v>6177.859991382451</v>
      </c>
      <c r="J44" s="1036">
        <v>5788.8412960411533</v>
      </c>
      <c r="K44" s="1036">
        <v>79818.614775920491</v>
      </c>
      <c r="N44" s="776"/>
      <c r="O44" s="775"/>
      <c r="P44" s="775"/>
    </row>
    <row r="45" spans="1:16" s="774" customFormat="1" ht="12" customHeight="1" x14ac:dyDescent="0.3">
      <c r="B45" s="779"/>
      <c r="C45" s="778"/>
      <c r="D45" s="777"/>
      <c r="E45" s="777"/>
      <c r="F45" s="777"/>
      <c r="G45" s="777"/>
      <c r="H45" s="777"/>
      <c r="I45" s="777"/>
      <c r="J45" s="777"/>
      <c r="K45" s="777"/>
      <c r="N45" s="776"/>
      <c r="O45" s="775"/>
      <c r="P45" s="775"/>
    </row>
    <row r="46" spans="1:16" s="556" customFormat="1" ht="30" customHeight="1" x14ac:dyDescent="0.25">
      <c r="B46" s="771" t="s">
        <v>547</v>
      </c>
      <c r="C46" s="773"/>
      <c r="D46" s="772"/>
      <c r="E46" s="772"/>
      <c r="F46" s="772"/>
      <c r="G46" s="772"/>
      <c r="H46" s="772"/>
      <c r="I46" s="772"/>
      <c r="J46" s="772"/>
      <c r="K46" s="556" t="s">
        <v>546</v>
      </c>
    </row>
    <row r="47" spans="1:16" s="556" customFormat="1" ht="30" customHeight="1" x14ac:dyDescent="0.25">
      <c r="A47" s="3"/>
      <c r="B47" s="771" t="s">
        <v>799</v>
      </c>
      <c r="K47" s="556" t="s">
        <v>798</v>
      </c>
    </row>
    <row r="48" spans="1:16" ht="30" customHeight="1" x14ac:dyDescent="0.25">
      <c r="B48" s="556" t="s">
        <v>797</v>
      </c>
      <c r="K48" s="556" t="s">
        <v>796</v>
      </c>
    </row>
    <row r="50" spans="3:11" x14ac:dyDescent="0.25">
      <c r="C50" s="552"/>
      <c r="D50" s="552"/>
      <c r="E50" s="552"/>
      <c r="F50" s="552"/>
      <c r="G50" s="552"/>
      <c r="H50" s="552"/>
      <c r="I50" s="552"/>
      <c r="J50" s="552"/>
      <c r="K50" s="552"/>
    </row>
    <row r="51" spans="3:11" x14ac:dyDescent="0.25">
      <c r="D51" s="552"/>
      <c r="E51" s="552"/>
      <c r="F51" s="552"/>
      <c r="G51" s="552"/>
      <c r="H51" s="552"/>
      <c r="I51" s="552"/>
      <c r="J51" s="552"/>
      <c r="K51" s="552"/>
    </row>
    <row r="52" spans="3:11" x14ac:dyDescent="0.25">
      <c r="C52" s="770"/>
      <c r="D52" s="770"/>
      <c r="E52" s="770"/>
      <c r="F52" s="770"/>
      <c r="G52" s="770"/>
      <c r="H52" s="770"/>
      <c r="I52" s="770"/>
      <c r="J52" s="770"/>
      <c r="K52" s="770"/>
    </row>
  </sheetData>
  <mergeCells count="7">
    <mergeCell ref="B6:B7"/>
    <mergeCell ref="B2:C2"/>
    <mergeCell ref="D2:I2"/>
    <mergeCell ref="J2:K2"/>
    <mergeCell ref="D3:I3"/>
    <mergeCell ref="D4:I4"/>
    <mergeCell ref="C5:J5"/>
  </mergeCells>
  <printOptions horizontalCentered="1" verticalCentered="1"/>
  <pageMargins left="0.118110236220472" right="0.118110236220472" top="0.15748031496063" bottom="0.15748031496063" header="0.31496062992126" footer="0.31496062992126"/>
  <pageSetup scale="36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D7663-A0DC-496B-87C1-BFAFD75C5608}">
  <sheetPr>
    <pageSetUpPr fitToPage="1"/>
  </sheetPr>
  <dimension ref="B2:P53"/>
  <sheetViews>
    <sheetView rightToLeft="1" topLeftCell="D1" zoomScale="51" zoomScaleNormal="51" workbookViewId="0">
      <selection activeCell="D3" sqref="D3:I3"/>
    </sheetView>
  </sheetViews>
  <sheetFormatPr defaultColWidth="9.140625" defaultRowHeight="15.75" x14ac:dyDescent="0.25"/>
  <cols>
    <col min="1" max="1" width="9.140625" style="3"/>
    <col min="2" max="11" width="28.7109375" style="3" customWidth="1"/>
    <col min="12" max="12" width="30.42578125" style="3" bestFit="1" customWidth="1"/>
    <col min="13" max="13" width="15.85546875" style="3" bestFit="1" customWidth="1"/>
    <col min="14" max="14" width="18.42578125" style="3" bestFit="1" customWidth="1"/>
    <col min="15" max="15" width="13" style="3" bestFit="1" customWidth="1"/>
    <col min="16" max="16" width="11" style="3" bestFit="1" customWidth="1"/>
    <col min="17" max="16384" width="9.140625" style="3"/>
  </cols>
  <sheetData>
    <row r="2" spans="2:16" s="518" customFormat="1" ht="40.15" customHeight="1" x14ac:dyDescent="0.25">
      <c r="B2" s="1018" t="s">
        <v>444</v>
      </c>
      <c r="C2" s="1019"/>
      <c r="D2" s="1020" t="s">
        <v>842</v>
      </c>
      <c r="E2" s="1020"/>
      <c r="F2" s="1020"/>
      <c r="G2" s="1020"/>
      <c r="H2" s="1020"/>
      <c r="I2" s="1021"/>
      <c r="J2" s="993" t="s">
        <v>225</v>
      </c>
      <c r="K2" s="993"/>
      <c r="L2" s="126"/>
      <c r="M2" s="126"/>
      <c r="N2" s="797"/>
      <c r="O2" s="796"/>
    </row>
    <row r="3" spans="2:16" s="518" customFormat="1" ht="40.15" customHeight="1" x14ac:dyDescent="0.25">
      <c r="B3" s="795"/>
      <c r="C3" s="795"/>
      <c r="D3" s="1027" t="s">
        <v>826</v>
      </c>
      <c r="E3" s="1028"/>
      <c r="F3" s="1028"/>
      <c r="G3" s="1028"/>
      <c r="H3" s="1028"/>
      <c r="I3" s="1029"/>
      <c r="J3" s="799"/>
      <c r="K3" s="799"/>
      <c r="L3" s="126"/>
      <c r="M3" s="126"/>
      <c r="N3" s="797"/>
      <c r="O3" s="796"/>
    </row>
    <row r="4" spans="2:16" s="518" customFormat="1" ht="40.15" customHeight="1" x14ac:dyDescent="0.25">
      <c r="B4" s="795"/>
      <c r="C4" s="795"/>
      <c r="D4" s="1023" t="s">
        <v>825</v>
      </c>
      <c r="E4" s="1024"/>
      <c r="F4" s="1024"/>
      <c r="G4" s="1024"/>
      <c r="H4" s="1024"/>
      <c r="I4" s="1025"/>
      <c r="J4" s="799"/>
      <c r="K4" s="798" t="s">
        <v>809</v>
      </c>
      <c r="L4" s="126"/>
      <c r="M4" s="126"/>
      <c r="N4" s="797"/>
      <c r="O4" s="796"/>
    </row>
    <row r="5" spans="2:16" ht="10.15" customHeight="1" x14ac:dyDescent="0.25">
      <c r="B5" s="795"/>
      <c r="C5" s="1026"/>
      <c r="D5" s="1026"/>
      <c r="E5" s="1026"/>
      <c r="F5" s="1026"/>
      <c r="G5" s="1026"/>
      <c r="H5" s="1026"/>
      <c r="I5" s="1026"/>
      <c r="J5" s="1026"/>
    </row>
    <row r="6" spans="2:16" ht="120" customHeight="1" x14ac:dyDescent="0.3">
      <c r="B6" s="1016"/>
      <c r="C6" s="794" t="s">
        <v>824</v>
      </c>
      <c r="D6" s="793" t="s">
        <v>740</v>
      </c>
      <c r="E6" s="793" t="s">
        <v>823</v>
      </c>
      <c r="F6" s="793" t="s">
        <v>716</v>
      </c>
      <c r="G6" s="793" t="s">
        <v>822</v>
      </c>
      <c r="H6" s="793" t="s">
        <v>821</v>
      </c>
      <c r="I6" s="793" t="s">
        <v>744</v>
      </c>
      <c r="J6" s="793" t="s">
        <v>820</v>
      </c>
      <c r="K6" s="792" t="s">
        <v>804</v>
      </c>
      <c r="M6" s="810"/>
    </row>
    <row r="7" spans="2:16" ht="120" customHeight="1" x14ac:dyDescent="0.25">
      <c r="B7" s="1017"/>
      <c r="C7" s="791" t="s">
        <v>819</v>
      </c>
      <c r="D7" s="790" t="s">
        <v>741</v>
      </c>
      <c r="E7" s="790" t="s">
        <v>818</v>
      </c>
      <c r="F7" s="790" t="s">
        <v>717</v>
      </c>
      <c r="G7" s="790" t="s">
        <v>817</v>
      </c>
      <c r="H7" s="790" t="s">
        <v>816</v>
      </c>
      <c r="I7" s="790" t="s">
        <v>745</v>
      </c>
      <c r="J7" s="790" t="s">
        <v>815</v>
      </c>
      <c r="K7" s="789" t="s">
        <v>800</v>
      </c>
    </row>
    <row r="8" spans="2:16" ht="42" customHeight="1" x14ac:dyDescent="0.25">
      <c r="B8" s="607" t="s">
        <v>220</v>
      </c>
      <c r="C8" s="607"/>
      <c r="D8" s="607"/>
      <c r="E8" s="607"/>
      <c r="F8" s="607"/>
      <c r="G8" s="607"/>
      <c r="H8" s="607"/>
      <c r="I8" s="607"/>
      <c r="J8" s="607"/>
      <c r="K8" s="607"/>
    </row>
    <row r="9" spans="2:16" s="774" customFormat="1" ht="35.1" customHeight="1" x14ac:dyDescent="0.3">
      <c r="B9" s="104">
        <v>2024</v>
      </c>
      <c r="C9" s="285">
        <f>SUM(C12:C23)</f>
        <v>1098362.4868783394</v>
      </c>
      <c r="D9" s="608">
        <f>SUM(D12:D23)</f>
        <v>372417.59104758559</v>
      </c>
      <c r="E9" s="608">
        <f>SUM(E12:E23)</f>
        <v>117062.45848813238</v>
      </c>
      <c r="F9" s="608">
        <f>SUM(F12:F23)</f>
        <v>78205.443261121589</v>
      </c>
      <c r="G9" s="608">
        <f>SUM(G12:G23)</f>
        <v>69355.713652387247</v>
      </c>
      <c r="H9" s="608">
        <f>SUM(H12:H23)</f>
        <v>40877.408479561855</v>
      </c>
      <c r="I9" s="608">
        <f>SUM(I12:I23)</f>
        <v>10999.040392507448</v>
      </c>
      <c r="J9" s="608">
        <f>SUM(J12:J23)</f>
        <v>7907.2273768310597</v>
      </c>
      <c r="K9" s="608">
        <f>SUM(K12:K23)</f>
        <v>401537.60418021219</v>
      </c>
      <c r="L9" s="775"/>
      <c r="M9" s="3"/>
      <c r="O9" s="775"/>
      <c r="P9" s="775"/>
    </row>
    <row r="10" spans="2:16" s="785" customFormat="1" ht="35.1" customHeight="1" x14ac:dyDescent="0.3">
      <c r="B10" s="103">
        <v>2025</v>
      </c>
      <c r="C10" s="286">
        <f>SUM(C25:C36)</f>
        <v>1253909.7917013732</v>
      </c>
      <c r="D10" s="609">
        <f>SUM(D25:D36)</f>
        <v>508956.43747302954</v>
      </c>
      <c r="E10" s="609">
        <f>SUM(E25:E36)</f>
        <v>134360.9907179052</v>
      </c>
      <c r="F10" s="609">
        <f>SUM(F25:F36)</f>
        <v>72024.554326261496</v>
      </c>
      <c r="G10" s="609">
        <f>SUM(G25:G36)</f>
        <v>67099.552067663652</v>
      </c>
      <c r="H10" s="609">
        <f>SUM(H25:H36)</f>
        <v>47109.235156915245</v>
      </c>
      <c r="I10" s="609">
        <f>SUM(I25:I36)</f>
        <v>19115.333494104016</v>
      </c>
      <c r="J10" s="609">
        <f>SUM(J25:J36)</f>
        <v>8693.0575331045948</v>
      </c>
      <c r="K10" s="609">
        <f>SUM(K25:K36)</f>
        <v>396550.63093238964</v>
      </c>
      <c r="L10" s="786"/>
      <c r="M10" s="787"/>
      <c r="O10" s="786"/>
      <c r="P10" s="786"/>
    </row>
    <row r="11" spans="2:16" s="774" customFormat="1" ht="35.1" hidden="1" customHeight="1" x14ac:dyDescent="0.3">
      <c r="B11" s="105">
        <v>2024</v>
      </c>
      <c r="C11" s="781"/>
      <c r="D11" s="780"/>
      <c r="E11" s="780"/>
      <c r="F11" s="780"/>
      <c r="G11" s="780"/>
      <c r="H11" s="780"/>
      <c r="I11" s="780"/>
      <c r="J11" s="780"/>
      <c r="K11" s="780"/>
      <c r="L11" s="775"/>
      <c r="M11" s="3"/>
      <c r="O11" s="775"/>
      <c r="P11" s="775"/>
    </row>
    <row r="12" spans="2:16" s="774" customFormat="1" ht="35.1" hidden="1" customHeight="1" x14ac:dyDescent="0.3">
      <c r="B12" s="784">
        <v>45292</v>
      </c>
      <c r="C12" s="417">
        <v>80878.125139198819</v>
      </c>
      <c r="D12" s="783">
        <v>17843.008054602346</v>
      </c>
      <c r="E12" s="783">
        <v>10506.301653148746</v>
      </c>
      <c r="F12" s="783">
        <v>7959.8772978275983</v>
      </c>
      <c r="G12" s="783">
        <v>5567.1839689219587</v>
      </c>
      <c r="H12" s="783">
        <v>2404.0275999999999</v>
      </c>
      <c r="I12" s="783">
        <v>1153.991122750288</v>
      </c>
      <c r="J12" s="783">
        <v>785.05888293512771</v>
      </c>
      <c r="K12" s="783">
        <v>34658.676559012747</v>
      </c>
      <c r="N12" s="776"/>
      <c r="O12" s="775"/>
      <c r="P12" s="775"/>
    </row>
    <row r="13" spans="2:16" s="774" customFormat="1" ht="35.1" hidden="1" customHeight="1" x14ac:dyDescent="0.3">
      <c r="B13" s="108">
        <v>45323</v>
      </c>
      <c r="C13" s="286">
        <v>71959.243131502793</v>
      </c>
      <c r="D13" s="609">
        <v>15624.365081967046</v>
      </c>
      <c r="E13" s="609">
        <v>9210.9518588772535</v>
      </c>
      <c r="F13" s="609">
        <v>6933.1934760187632</v>
      </c>
      <c r="G13" s="609">
        <v>5512.0012209776669</v>
      </c>
      <c r="H13" s="609">
        <v>2631.2168999999999</v>
      </c>
      <c r="I13" s="609">
        <v>837.56232511944802</v>
      </c>
      <c r="J13" s="609">
        <v>774.60638899014327</v>
      </c>
      <c r="K13" s="609">
        <v>30435.345879552475</v>
      </c>
      <c r="N13" s="776"/>
      <c r="O13" s="775"/>
      <c r="P13" s="775"/>
    </row>
    <row r="14" spans="2:16" s="774" customFormat="1" ht="35.1" hidden="1" customHeight="1" x14ac:dyDescent="0.3">
      <c r="B14" s="107">
        <v>45352</v>
      </c>
      <c r="C14" s="285">
        <v>97102.563023720737</v>
      </c>
      <c r="D14" s="608">
        <v>20744.057838052013</v>
      </c>
      <c r="E14" s="608">
        <v>9109.6527673519158</v>
      </c>
      <c r="F14" s="608">
        <v>10846.471235608997</v>
      </c>
      <c r="G14" s="608">
        <v>5867.3130201133526</v>
      </c>
      <c r="H14" s="608">
        <v>3669.6763999999998</v>
      </c>
      <c r="I14" s="608">
        <v>1502.5253022404781</v>
      </c>
      <c r="J14" s="608">
        <v>718.07527333875794</v>
      </c>
      <c r="K14" s="608">
        <v>44644.791187015253</v>
      </c>
      <c r="N14" s="776"/>
      <c r="O14" s="775"/>
      <c r="P14" s="775"/>
    </row>
    <row r="15" spans="2:16" s="774" customFormat="1" ht="35.1" hidden="1" customHeight="1" x14ac:dyDescent="0.3">
      <c r="B15" s="108">
        <v>45383</v>
      </c>
      <c r="C15" s="286">
        <v>83942.779127312737</v>
      </c>
      <c r="D15" s="609">
        <v>25260.949184957248</v>
      </c>
      <c r="E15" s="609">
        <v>9180.2217000000001</v>
      </c>
      <c r="F15" s="609">
        <v>5859.8828215816511</v>
      </c>
      <c r="G15" s="609">
        <v>5912.797143639671</v>
      </c>
      <c r="H15" s="609">
        <v>3162.9104470549064</v>
      </c>
      <c r="I15" s="609">
        <v>1240.0339905597471</v>
      </c>
      <c r="J15" s="609">
        <v>639.56736685675878</v>
      </c>
      <c r="K15" s="609">
        <v>32686.416472662746</v>
      </c>
      <c r="N15" s="776"/>
      <c r="O15" s="775"/>
      <c r="P15" s="775"/>
    </row>
    <row r="16" spans="2:16" s="774" customFormat="1" ht="35.1" hidden="1" customHeight="1" x14ac:dyDescent="0.3">
      <c r="B16" s="107">
        <v>45413</v>
      </c>
      <c r="C16" s="285">
        <v>94222.750697396623</v>
      </c>
      <c r="D16" s="608">
        <v>34938.776637967676</v>
      </c>
      <c r="E16" s="608">
        <v>10932.8791</v>
      </c>
      <c r="F16" s="608">
        <v>6518.0433072567712</v>
      </c>
      <c r="G16" s="608">
        <v>6171.6572939475554</v>
      </c>
      <c r="H16" s="608">
        <v>3240.0156751524241</v>
      </c>
      <c r="I16" s="608">
        <v>884.76188956137037</v>
      </c>
      <c r="J16" s="608">
        <v>762.14655471365984</v>
      </c>
      <c r="K16" s="608">
        <v>30774.470238797163</v>
      </c>
      <c r="N16" s="776"/>
      <c r="O16" s="775"/>
      <c r="P16" s="775"/>
    </row>
    <row r="17" spans="2:16" s="774" customFormat="1" ht="35.1" hidden="1" customHeight="1" x14ac:dyDescent="0.3">
      <c r="B17" s="108">
        <v>45444</v>
      </c>
      <c r="C17" s="286">
        <v>88708.368014691208</v>
      </c>
      <c r="D17" s="609">
        <v>32297.94776269031</v>
      </c>
      <c r="E17" s="609">
        <v>10152.4995</v>
      </c>
      <c r="F17" s="609">
        <v>5516.307428366732</v>
      </c>
      <c r="G17" s="609">
        <v>5474.5737892269754</v>
      </c>
      <c r="H17" s="609">
        <v>3176.4560210526292</v>
      </c>
      <c r="I17" s="609">
        <v>1095.1508171114372</v>
      </c>
      <c r="J17" s="609">
        <v>516.94810953504827</v>
      </c>
      <c r="K17" s="609">
        <v>30478.484586708069</v>
      </c>
      <c r="N17" s="776"/>
      <c r="O17" s="775"/>
      <c r="P17" s="775"/>
    </row>
    <row r="18" spans="2:16" s="774" customFormat="1" ht="35.1" hidden="1" customHeight="1" x14ac:dyDescent="0.3">
      <c r="B18" s="107">
        <v>45474</v>
      </c>
      <c r="C18" s="285">
        <v>92922.888430314866</v>
      </c>
      <c r="D18" s="608">
        <v>35623.258014440682</v>
      </c>
      <c r="E18" s="608">
        <v>9400.2338276004448</v>
      </c>
      <c r="F18" s="608">
        <v>5361.0610017246754</v>
      </c>
      <c r="G18" s="608">
        <v>6198.6020558915889</v>
      </c>
      <c r="H18" s="608">
        <v>3315.1773539184073</v>
      </c>
      <c r="I18" s="608">
        <v>648.83150633122887</v>
      </c>
      <c r="J18" s="608">
        <v>507.06914235592274</v>
      </c>
      <c r="K18" s="608">
        <v>31868.655528051913</v>
      </c>
      <c r="N18" s="776"/>
      <c r="O18" s="775"/>
      <c r="P18" s="775"/>
    </row>
    <row r="19" spans="2:16" s="774" customFormat="1" ht="35.1" hidden="1" customHeight="1" x14ac:dyDescent="0.3">
      <c r="B19" s="108">
        <v>45505</v>
      </c>
      <c r="C19" s="286">
        <v>92394.157719538431</v>
      </c>
      <c r="D19" s="609">
        <v>34083.219949545652</v>
      </c>
      <c r="E19" s="609">
        <v>9863.3795249357263</v>
      </c>
      <c r="F19" s="609">
        <v>5557.0644964614394</v>
      </c>
      <c r="G19" s="609">
        <v>5676.4818770388611</v>
      </c>
      <c r="H19" s="609">
        <v>3540.6529884603187</v>
      </c>
      <c r="I19" s="609">
        <v>658.90583995489237</v>
      </c>
      <c r="J19" s="609">
        <v>671.28226046521365</v>
      </c>
      <c r="K19" s="609">
        <v>32343.170782676341</v>
      </c>
      <c r="N19" s="776"/>
      <c r="O19" s="775"/>
      <c r="P19" s="775"/>
    </row>
    <row r="20" spans="2:16" s="774" customFormat="1" ht="35.1" hidden="1" customHeight="1" x14ac:dyDescent="0.3">
      <c r="B20" s="107">
        <v>45536</v>
      </c>
      <c r="C20" s="285">
        <v>90862.070219479065</v>
      </c>
      <c r="D20" s="608">
        <v>35567.321632215055</v>
      </c>
      <c r="E20" s="608">
        <v>9774.4391508508252</v>
      </c>
      <c r="F20" s="608">
        <v>4867.9431045040146</v>
      </c>
      <c r="G20" s="608">
        <v>5536.5857822265507</v>
      </c>
      <c r="H20" s="608">
        <v>3559.5532873168058</v>
      </c>
      <c r="I20" s="608">
        <v>640.35586831021521</v>
      </c>
      <c r="J20" s="608">
        <v>615.67207068397147</v>
      </c>
      <c r="K20" s="608">
        <v>30300.199323371638</v>
      </c>
      <c r="N20" s="776"/>
      <c r="O20" s="775"/>
      <c r="P20" s="775"/>
    </row>
    <row r="21" spans="2:16" s="774" customFormat="1" ht="35.1" hidden="1" customHeight="1" x14ac:dyDescent="0.3">
      <c r="B21" s="108">
        <v>45566</v>
      </c>
      <c r="C21" s="286">
        <v>106178.71828258445</v>
      </c>
      <c r="D21" s="609">
        <v>42526.403394524677</v>
      </c>
      <c r="E21" s="609">
        <v>8769.6829617982366</v>
      </c>
      <c r="F21" s="609">
        <v>6595.3219239586097</v>
      </c>
      <c r="G21" s="609">
        <v>5891.5260332124381</v>
      </c>
      <c r="H21" s="609">
        <v>4402.0018568111582</v>
      </c>
      <c r="I21" s="609">
        <v>741.88883677916203</v>
      </c>
      <c r="J21" s="609">
        <v>577.78210103657705</v>
      </c>
      <c r="K21" s="609">
        <v>36674.111174463585</v>
      </c>
      <c r="N21" s="776"/>
      <c r="O21" s="775"/>
      <c r="P21" s="775"/>
    </row>
    <row r="22" spans="2:16" s="774" customFormat="1" ht="35.1" hidden="1" customHeight="1" x14ac:dyDescent="0.3">
      <c r="B22" s="107">
        <v>45597</v>
      </c>
      <c r="C22" s="285">
        <v>93162.874922016694</v>
      </c>
      <c r="D22" s="608">
        <v>35505.344404464719</v>
      </c>
      <c r="E22" s="608">
        <v>9555.4930944269927</v>
      </c>
      <c r="F22" s="608">
        <v>5763.0227632159049</v>
      </c>
      <c r="G22" s="608">
        <v>5360.5005528136981</v>
      </c>
      <c r="H22" s="608">
        <v>3739.9770795913564</v>
      </c>
      <c r="I22" s="608">
        <v>680.93712184136336</v>
      </c>
      <c r="J22" s="608">
        <v>569.08863334367209</v>
      </c>
      <c r="K22" s="608">
        <v>31988.511272318985</v>
      </c>
      <c r="N22" s="776"/>
      <c r="O22" s="775"/>
      <c r="P22" s="775"/>
    </row>
    <row r="23" spans="2:16" s="774" customFormat="1" ht="35.1" hidden="1" customHeight="1" x14ac:dyDescent="0.3">
      <c r="B23" s="109">
        <v>45627</v>
      </c>
      <c r="C23" s="485">
        <v>106027.948170583</v>
      </c>
      <c r="D23" s="782">
        <v>42402.939092158245</v>
      </c>
      <c r="E23" s="782">
        <v>10606.723349142254</v>
      </c>
      <c r="F23" s="782">
        <v>6427.2544045964423</v>
      </c>
      <c r="G23" s="782">
        <v>6186.4909143769291</v>
      </c>
      <c r="H23" s="782">
        <v>4035.7428702038528</v>
      </c>
      <c r="I23" s="782">
        <v>914.09577194781696</v>
      </c>
      <c r="J23" s="782">
        <v>769.93059257620666</v>
      </c>
      <c r="K23" s="782">
        <v>34684.771175581256</v>
      </c>
      <c r="N23" s="776"/>
      <c r="O23" s="775"/>
      <c r="P23" s="775"/>
    </row>
    <row r="24" spans="2:16" s="774" customFormat="1" ht="35.1" customHeight="1" x14ac:dyDescent="0.3">
      <c r="B24" s="105">
        <v>2025</v>
      </c>
      <c r="C24" s="781"/>
      <c r="D24" s="781"/>
      <c r="E24" s="781"/>
      <c r="F24" s="781"/>
      <c r="G24" s="781"/>
      <c r="H24" s="781"/>
      <c r="I24" s="781"/>
      <c r="J24" s="781"/>
      <c r="K24" s="781"/>
      <c r="L24" s="775"/>
      <c r="M24" s="3"/>
      <c r="O24" s="775"/>
      <c r="P24" s="775"/>
    </row>
    <row r="25" spans="2:16" s="774" customFormat="1" ht="35.1" hidden="1" customHeight="1" x14ac:dyDescent="0.3">
      <c r="B25" s="784">
        <v>45658</v>
      </c>
      <c r="C25" s="417">
        <v>95554.478463825697</v>
      </c>
      <c r="D25" s="783">
        <v>34710.967039685747</v>
      </c>
      <c r="E25" s="783">
        <v>10163.523983340203</v>
      </c>
      <c r="F25" s="783">
        <v>6651.5435077645734</v>
      </c>
      <c r="G25" s="783">
        <v>5329.5366350133254</v>
      </c>
      <c r="H25" s="783">
        <v>3907.1057999999998</v>
      </c>
      <c r="I25" s="783">
        <v>1207.6810601280361</v>
      </c>
      <c r="J25" s="783">
        <v>889.93145300090532</v>
      </c>
      <c r="K25" s="783">
        <v>32694.188984892917</v>
      </c>
      <c r="L25" s="776"/>
      <c r="M25" s="776"/>
      <c r="N25" s="776"/>
      <c r="O25" s="775"/>
      <c r="P25" s="775"/>
    </row>
    <row r="26" spans="2:16" s="774" customFormat="1" ht="35.1" hidden="1" customHeight="1" x14ac:dyDescent="0.3">
      <c r="B26" s="108">
        <v>45689</v>
      </c>
      <c r="C26" s="286">
        <v>99243.663338674305</v>
      </c>
      <c r="D26" s="609">
        <v>38225.277236766509</v>
      </c>
      <c r="E26" s="609">
        <v>10796.361016013752</v>
      </c>
      <c r="F26" s="609">
        <v>6888.2623519456592</v>
      </c>
      <c r="G26" s="609">
        <v>5060.4399659682513</v>
      </c>
      <c r="H26" s="609">
        <v>4263.3577999999998</v>
      </c>
      <c r="I26" s="609">
        <v>1568.4153633457847</v>
      </c>
      <c r="J26" s="609">
        <v>616.26604896060849</v>
      </c>
      <c r="K26" s="609">
        <v>31825.283555673748</v>
      </c>
      <c r="L26" s="776"/>
      <c r="M26" s="776"/>
      <c r="N26" s="776"/>
      <c r="O26" s="775"/>
      <c r="P26" s="775"/>
    </row>
    <row r="27" spans="2:16" s="774" customFormat="1" ht="35.1" hidden="1" customHeight="1" x14ac:dyDescent="0.3">
      <c r="B27" s="107">
        <v>45717</v>
      </c>
      <c r="C27" s="285">
        <v>103081.30166212379</v>
      </c>
      <c r="D27" s="608">
        <v>37364.350782378271</v>
      </c>
      <c r="E27" s="608">
        <v>11231.378841397389</v>
      </c>
      <c r="F27" s="608">
        <v>5964.0989026172238</v>
      </c>
      <c r="G27" s="608">
        <v>5790.6817077822288</v>
      </c>
      <c r="H27" s="608">
        <v>4968.4452999999994</v>
      </c>
      <c r="I27" s="608">
        <v>1895.8239889441636</v>
      </c>
      <c r="J27" s="608">
        <v>815.49828452636723</v>
      </c>
      <c r="K27" s="608">
        <v>35051.023854478139</v>
      </c>
      <c r="L27" s="776"/>
      <c r="M27" s="776"/>
      <c r="N27" s="776"/>
      <c r="O27" s="775"/>
      <c r="P27" s="775"/>
    </row>
    <row r="28" spans="2:16" s="774" customFormat="1" ht="35.1" hidden="1" customHeight="1" x14ac:dyDescent="0.3">
      <c r="B28" s="108">
        <v>45748</v>
      </c>
      <c r="C28" s="286">
        <v>91811.99293259783</v>
      </c>
      <c r="D28" s="609">
        <v>35124.845205598416</v>
      </c>
      <c r="E28" s="609">
        <v>8684.5771999999997</v>
      </c>
      <c r="F28" s="609">
        <v>6460.1242127202768</v>
      </c>
      <c r="G28" s="609">
        <v>5269.288652120209</v>
      </c>
      <c r="H28" s="609">
        <v>3176.8132826175174</v>
      </c>
      <c r="I28" s="609">
        <v>1136.1640554138792</v>
      </c>
      <c r="J28" s="609">
        <v>780.92494314941564</v>
      </c>
      <c r="K28" s="609">
        <v>31179.25538097812</v>
      </c>
      <c r="L28" s="776"/>
      <c r="M28" s="776"/>
      <c r="N28" s="776"/>
      <c r="O28" s="775"/>
      <c r="P28" s="775"/>
    </row>
    <row r="29" spans="2:16" s="774" customFormat="1" ht="35.1" hidden="1" customHeight="1" x14ac:dyDescent="0.3">
      <c r="B29" s="107">
        <v>45778</v>
      </c>
      <c r="C29" s="285">
        <v>107489.57818245605</v>
      </c>
      <c r="D29" s="608">
        <v>40893.839821472102</v>
      </c>
      <c r="E29" s="608">
        <v>12205.0383</v>
      </c>
      <c r="F29" s="608">
        <v>6261.9648535473243</v>
      </c>
      <c r="G29" s="608">
        <v>5525.0631881502168</v>
      </c>
      <c r="H29" s="608">
        <v>4529.6102778922996</v>
      </c>
      <c r="I29" s="608">
        <v>1486.3270519986856</v>
      </c>
      <c r="J29" s="608">
        <v>714.22185621718074</v>
      </c>
      <c r="K29" s="608">
        <v>35873.512833178247</v>
      </c>
      <c r="L29" s="776"/>
      <c r="M29" s="776"/>
      <c r="N29" s="776"/>
      <c r="O29" s="775"/>
      <c r="P29" s="775"/>
    </row>
    <row r="30" spans="2:16" s="774" customFormat="1" ht="34.5" hidden="1" customHeight="1" x14ac:dyDescent="0.3">
      <c r="B30" s="108">
        <v>45809</v>
      </c>
      <c r="C30" s="286">
        <v>97895.115222047432</v>
      </c>
      <c r="D30" s="609">
        <v>39534.105533806673</v>
      </c>
      <c r="E30" s="609">
        <v>12127.5609</v>
      </c>
      <c r="F30" s="609">
        <v>4896.9668854964721</v>
      </c>
      <c r="G30" s="609">
        <v>5446.9123978731686</v>
      </c>
      <c r="H30" s="609">
        <v>3835.8590727117898</v>
      </c>
      <c r="I30" s="609">
        <v>1401.4813299406858</v>
      </c>
      <c r="J30" s="609">
        <v>783.89388058950317</v>
      </c>
      <c r="K30" s="609">
        <v>29868.335221629139</v>
      </c>
      <c r="L30" s="776"/>
      <c r="M30" s="776"/>
      <c r="N30" s="776"/>
      <c r="O30" s="775"/>
      <c r="P30" s="775"/>
    </row>
    <row r="31" spans="2:16" s="774" customFormat="1" ht="35.1" customHeight="1" x14ac:dyDescent="0.3">
      <c r="B31" s="107">
        <v>45839</v>
      </c>
      <c r="C31" s="285">
        <v>109686.86527457932</v>
      </c>
      <c r="D31" s="608">
        <v>45171.84001626636</v>
      </c>
      <c r="E31" s="608">
        <v>13161.49806813199</v>
      </c>
      <c r="F31" s="608">
        <v>5160.0931187148708</v>
      </c>
      <c r="G31" s="608">
        <v>6059.4513870640958</v>
      </c>
      <c r="H31" s="608">
        <v>3801.6700165842981</v>
      </c>
      <c r="I31" s="608">
        <v>1319.2455792379003</v>
      </c>
      <c r="J31" s="608">
        <v>751.12852444262512</v>
      </c>
      <c r="K31" s="608">
        <v>34261.938564137177</v>
      </c>
      <c r="L31" s="776"/>
      <c r="M31" s="776"/>
      <c r="N31" s="776"/>
      <c r="O31" s="775"/>
      <c r="P31" s="775"/>
    </row>
    <row r="32" spans="2:16" s="774" customFormat="1" ht="35.1" customHeight="1" x14ac:dyDescent="0.3">
      <c r="B32" s="108">
        <v>45870</v>
      </c>
      <c r="C32" s="286">
        <v>104833.19412371069</v>
      </c>
      <c r="D32" s="609">
        <v>45663.564106859994</v>
      </c>
      <c r="E32" s="609">
        <v>10803.671281342127</v>
      </c>
      <c r="F32" s="609">
        <v>5732.6839394158224</v>
      </c>
      <c r="G32" s="609">
        <v>5903.1936849019148</v>
      </c>
      <c r="H32" s="609">
        <v>3819.1990107645966</v>
      </c>
      <c r="I32" s="609">
        <v>1267.5417989086457</v>
      </c>
      <c r="J32" s="609">
        <v>461.61664993157535</v>
      </c>
      <c r="K32" s="609">
        <v>31181.723651586013</v>
      </c>
      <c r="L32" s="776"/>
      <c r="M32" s="776"/>
      <c r="N32" s="776"/>
      <c r="O32" s="775"/>
      <c r="P32" s="775"/>
    </row>
    <row r="33" spans="2:16" s="774" customFormat="1" ht="35.1" customHeight="1" x14ac:dyDescent="0.3">
      <c r="B33" s="107">
        <v>45901</v>
      </c>
      <c r="C33" s="285">
        <v>108519.44014678436</v>
      </c>
      <c r="D33" s="608">
        <v>47240.430960422338</v>
      </c>
      <c r="E33" s="608">
        <v>11710.958634466671</v>
      </c>
      <c r="F33" s="608">
        <v>6028.1698882886812</v>
      </c>
      <c r="G33" s="608">
        <v>5493.5271853508539</v>
      </c>
      <c r="H33" s="608">
        <v>3454.7933957809573</v>
      </c>
      <c r="I33" s="608">
        <v>1248.7226195021146</v>
      </c>
      <c r="J33" s="608">
        <v>533.38925594723787</v>
      </c>
      <c r="K33" s="608">
        <v>32809.448207025496</v>
      </c>
      <c r="L33" s="776"/>
      <c r="M33" s="776"/>
      <c r="N33" s="776"/>
      <c r="O33" s="775"/>
      <c r="P33" s="775"/>
    </row>
    <row r="34" spans="2:16" s="774" customFormat="1" ht="35.1" customHeight="1" x14ac:dyDescent="0.3">
      <c r="B34" s="108">
        <v>45931</v>
      </c>
      <c r="C34" s="286">
        <v>115045.23082264433</v>
      </c>
      <c r="D34" s="609">
        <v>50154.480451076859</v>
      </c>
      <c r="E34" s="609">
        <v>10581.00890932304</v>
      </c>
      <c r="F34" s="609">
        <v>6855.1244283618144</v>
      </c>
      <c r="G34" s="609">
        <v>5961.3778036824633</v>
      </c>
      <c r="H34" s="609">
        <v>3981.1700331951547</v>
      </c>
      <c r="I34" s="609">
        <v>1467.3681191937067</v>
      </c>
      <c r="J34" s="609">
        <v>831.78679344252771</v>
      </c>
      <c r="K34" s="609">
        <v>35212.914284368751</v>
      </c>
      <c r="L34" s="776"/>
      <c r="M34" s="776"/>
      <c r="N34" s="776"/>
      <c r="O34" s="775"/>
      <c r="P34" s="775"/>
    </row>
    <row r="35" spans="2:16" s="774" customFormat="1" ht="35.1" customHeight="1" x14ac:dyDescent="0.3">
      <c r="B35" s="107">
        <v>45962</v>
      </c>
      <c r="C35" s="285">
        <v>109897.16207015786</v>
      </c>
      <c r="D35" s="608">
        <v>47584.211554226415</v>
      </c>
      <c r="E35" s="608">
        <v>11027.298417802851</v>
      </c>
      <c r="F35" s="608">
        <v>5640.7341925962291</v>
      </c>
      <c r="G35" s="608">
        <v>5182.3732901522981</v>
      </c>
      <c r="H35" s="608">
        <v>3844.3624833265626</v>
      </c>
      <c r="I35" s="608">
        <v>1503.7527355848235</v>
      </c>
      <c r="J35" s="608">
        <v>735.06573587693367</v>
      </c>
      <c r="K35" s="608">
        <v>34379.363660591756</v>
      </c>
      <c r="L35" s="776"/>
      <c r="M35" s="776"/>
      <c r="N35" s="776"/>
      <c r="O35" s="775"/>
      <c r="P35" s="775"/>
    </row>
    <row r="36" spans="2:16" s="774" customFormat="1" ht="35.1" customHeight="1" x14ac:dyDescent="0.3">
      <c r="B36" s="109">
        <v>45992</v>
      </c>
      <c r="C36" s="485">
        <v>110851.76946177172</v>
      </c>
      <c r="D36" s="782">
        <v>47288.524764469868</v>
      </c>
      <c r="E36" s="782">
        <v>11868.115166087167</v>
      </c>
      <c r="F36" s="782">
        <v>5484.78804479255</v>
      </c>
      <c r="G36" s="782">
        <v>6077.7061696046303</v>
      </c>
      <c r="H36" s="782">
        <v>3526.8486840420605</v>
      </c>
      <c r="I36" s="782">
        <v>3612.8097919055922</v>
      </c>
      <c r="J36" s="782">
        <v>779.33410701971377</v>
      </c>
      <c r="K36" s="782">
        <v>32213.642733850138</v>
      </c>
      <c r="N36" s="776"/>
      <c r="O36" s="775"/>
      <c r="P36" s="775"/>
    </row>
    <row r="37" spans="2:16" s="774" customFormat="1" ht="35.1" customHeight="1" x14ac:dyDescent="0.3">
      <c r="B37" s="809">
        <v>2026</v>
      </c>
      <c r="C37" s="808"/>
      <c r="D37" s="807"/>
      <c r="E37" s="807"/>
      <c r="F37" s="807"/>
      <c r="G37" s="807"/>
      <c r="H37" s="807"/>
      <c r="I37" s="807"/>
      <c r="J37" s="807"/>
      <c r="K37" s="807"/>
      <c r="L37" s="775"/>
      <c r="M37" s="3"/>
      <c r="O37" s="775"/>
      <c r="P37" s="775"/>
    </row>
    <row r="38" spans="2:16" s="774" customFormat="1" ht="35.1" customHeight="1" x14ac:dyDescent="0.3">
      <c r="B38" s="107">
        <v>46023</v>
      </c>
      <c r="C38" s="285">
        <v>108273.70536107717</v>
      </c>
      <c r="D38" s="608">
        <v>41338.390193462306</v>
      </c>
      <c r="E38" s="608">
        <v>14964.883454018212</v>
      </c>
      <c r="F38" s="608">
        <v>7246.3689404845873</v>
      </c>
      <c r="G38" s="608">
        <v>5519.3425738049145</v>
      </c>
      <c r="H38" s="608">
        <v>3505.8751000000002</v>
      </c>
      <c r="I38" s="608">
        <v>2284.8775089330366</v>
      </c>
      <c r="J38" s="608">
        <v>824.07107930470966</v>
      </c>
      <c r="K38" s="608">
        <v>32589.896511069412</v>
      </c>
      <c r="L38" s="806"/>
      <c r="M38" s="776"/>
      <c r="N38" s="776"/>
      <c r="O38" s="775"/>
      <c r="P38" s="775"/>
    </row>
    <row r="39" spans="2:16" s="774" customFormat="1" ht="35.1" customHeight="1" x14ac:dyDescent="0.3">
      <c r="B39" s="108">
        <v>46054</v>
      </c>
      <c r="C39" s="286">
        <v>109681.3</v>
      </c>
      <c r="D39" s="609">
        <v>43719.199999999997</v>
      </c>
      <c r="E39" s="609">
        <v>12604.2</v>
      </c>
      <c r="F39" s="609">
        <v>6991.7</v>
      </c>
      <c r="G39" s="609">
        <v>5044.3999999999996</v>
      </c>
      <c r="H39" s="609">
        <v>3909.8</v>
      </c>
      <c r="I39" s="609">
        <v>2173.6999999999998</v>
      </c>
      <c r="J39" s="609">
        <v>811.8</v>
      </c>
      <c r="K39" s="609">
        <v>34426.500000000007</v>
      </c>
      <c r="L39" s="806"/>
      <c r="M39" s="776"/>
      <c r="N39" s="776"/>
      <c r="O39" s="775"/>
      <c r="P39" s="775"/>
    </row>
    <row r="40" spans="2:16" s="774" customFormat="1" ht="35.1" customHeight="1" x14ac:dyDescent="0.3">
      <c r="B40" s="107">
        <v>46082</v>
      </c>
      <c r="C40" s="285">
        <v>120549.26429222748</v>
      </c>
      <c r="D40" s="608">
        <v>52454.200998075845</v>
      </c>
      <c r="E40" s="608">
        <v>12566.689968690118</v>
      </c>
      <c r="F40" s="608">
        <v>5170.0975748279388</v>
      </c>
      <c r="G40" s="608">
        <v>6461.1665139398683</v>
      </c>
      <c r="H40" s="608">
        <v>4378.7042000000001</v>
      </c>
      <c r="I40" s="608">
        <v>2710.5149188496689</v>
      </c>
      <c r="J40" s="608">
        <v>909.92726861285541</v>
      </c>
      <c r="K40" s="608">
        <v>35897.962849231189</v>
      </c>
      <c r="L40" s="806"/>
      <c r="M40" s="776"/>
      <c r="N40" s="776"/>
      <c r="O40" s="775"/>
      <c r="P40" s="775"/>
    </row>
    <row r="41" spans="2:16" s="774" customFormat="1" ht="35.1" customHeight="1" x14ac:dyDescent="0.3">
      <c r="B41" s="108">
        <v>46113</v>
      </c>
      <c r="C41" s="286">
        <v>115440.37074647697</v>
      </c>
      <c r="D41" s="609">
        <v>47040.655739263006</v>
      </c>
      <c r="E41" s="609">
        <v>12740.5915</v>
      </c>
      <c r="F41" s="609">
        <v>6300.2918874872676</v>
      </c>
      <c r="G41" s="609">
        <v>5517.5578143711837</v>
      </c>
      <c r="H41" s="609">
        <v>5160.6771117126891</v>
      </c>
      <c r="I41" s="609">
        <v>1791.7737570300603</v>
      </c>
      <c r="J41" s="609">
        <v>835.38899385437526</v>
      </c>
      <c r="K41" s="609">
        <v>36053.433942758384</v>
      </c>
      <c r="L41" s="806"/>
      <c r="M41" s="776"/>
      <c r="N41" s="776"/>
      <c r="O41" s="775"/>
      <c r="P41" s="775"/>
    </row>
    <row r="42" spans="2:16" s="774" customFormat="1" ht="35.1" customHeight="1" x14ac:dyDescent="0.3">
      <c r="B42" s="107">
        <v>46143</v>
      </c>
      <c r="C42" s="285">
        <v>118033.85328484718</v>
      </c>
      <c r="D42" s="608">
        <v>50515.104224924871</v>
      </c>
      <c r="E42" s="608">
        <v>14692.759900000001</v>
      </c>
      <c r="F42" s="608">
        <v>5174.8931167833634</v>
      </c>
      <c r="G42" s="608">
        <v>5560.6085159454015</v>
      </c>
      <c r="H42" s="608">
        <v>5681.5558888772202</v>
      </c>
      <c r="I42" s="608">
        <v>2090.1139858695606</v>
      </c>
      <c r="J42" s="608">
        <v>806.83179826538264</v>
      </c>
      <c r="K42" s="608">
        <v>33511.985854181374</v>
      </c>
      <c r="L42" s="806"/>
      <c r="M42" s="776"/>
      <c r="N42" s="776"/>
      <c r="O42" s="775"/>
      <c r="P42" s="775"/>
    </row>
    <row r="43" spans="2:16" s="774" customFormat="1" ht="34.5" customHeight="1" x14ac:dyDescent="0.3">
      <c r="B43" s="108">
        <v>46174</v>
      </c>
      <c r="C43" s="286">
        <v>115267.62891220537</v>
      </c>
      <c r="D43" s="609">
        <v>50004.861261356098</v>
      </c>
      <c r="E43" s="609">
        <v>13716.805699999999</v>
      </c>
      <c r="F43" s="609">
        <v>6270.1608786552451</v>
      </c>
      <c r="G43" s="609">
        <v>5096.7202758305502</v>
      </c>
      <c r="H43" s="609">
        <v>4288.2201215692248</v>
      </c>
      <c r="I43" s="609">
        <v>1889.8152962945719</v>
      </c>
      <c r="J43" s="609">
        <v>755.89836007341478</v>
      </c>
      <c r="K43" s="609">
        <v>33245.147018426265</v>
      </c>
      <c r="L43" s="776"/>
      <c r="M43" s="776"/>
      <c r="N43" s="776"/>
      <c r="O43" s="775"/>
      <c r="P43" s="775"/>
    </row>
    <row r="44" spans="2:16" s="774" customFormat="1" ht="34.5" customHeight="1" x14ac:dyDescent="0.3">
      <c r="B44" s="718">
        <v>46204</v>
      </c>
      <c r="C44" s="724">
        <v>119022.41627003023</v>
      </c>
      <c r="D44" s="1036">
        <v>54395.000654971322</v>
      </c>
      <c r="E44" s="1036">
        <v>13500.748022707776</v>
      </c>
      <c r="F44" s="1036">
        <v>5837.6978820945342</v>
      </c>
      <c r="G44" s="1036">
        <v>5500.441282207843</v>
      </c>
      <c r="H44" s="1036">
        <v>4414.1950037346278</v>
      </c>
      <c r="I44" s="1036">
        <v>1708.6530311158249</v>
      </c>
      <c r="J44" s="1036">
        <v>596.19071417728287</v>
      </c>
      <c r="K44" s="1036">
        <v>33069.489679021011</v>
      </c>
      <c r="L44" s="776"/>
      <c r="M44" s="776"/>
      <c r="N44" s="776"/>
      <c r="O44" s="775"/>
      <c r="P44" s="775"/>
    </row>
    <row r="45" spans="2:16" s="800" customFormat="1" ht="10.15" customHeight="1" x14ac:dyDescent="0.3">
      <c r="B45" s="805"/>
      <c r="C45" s="804"/>
      <c r="D45" s="804"/>
      <c r="E45" s="803"/>
      <c r="F45" s="804"/>
      <c r="G45" s="803"/>
      <c r="H45" s="803"/>
      <c r="I45" s="802"/>
      <c r="J45" s="802"/>
      <c r="K45" s="802"/>
      <c r="N45" s="801"/>
    </row>
    <row r="46" spans="2:16" s="556" customFormat="1" ht="30" customHeight="1" x14ac:dyDescent="0.25">
      <c r="B46" s="771" t="s">
        <v>547</v>
      </c>
      <c r="C46" s="811"/>
      <c r="D46" s="772"/>
      <c r="E46" s="772"/>
      <c r="F46" s="772"/>
      <c r="G46" s="772"/>
      <c r="H46" s="772"/>
      <c r="I46" s="772"/>
      <c r="J46" s="772"/>
      <c r="K46" s="556" t="s">
        <v>546</v>
      </c>
    </row>
    <row r="47" spans="2:16" s="556" customFormat="1" ht="30" customHeight="1" x14ac:dyDescent="0.25">
      <c r="B47" s="771" t="s">
        <v>799</v>
      </c>
      <c r="K47" s="556" t="s">
        <v>814</v>
      </c>
    </row>
    <row r="48" spans="2:16" s="556" customFormat="1" ht="30" customHeight="1" x14ac:dyDescent="0.25">
      <c r="B48" s="556" t="s">
        <v>813</v>
      </c>
      <c r="K48" s="556" t="s">
        <v>812</v>
      </c>
    </row>
    <row r="51" spans="3:11" ht="22.5" x14ac:dyDescent="0.3">
      <c r="C51" s="459"/>
      <c r="D51" s="459"/>
      <c r="E51" s="459"/>
      <c r="F51" s="459"/>
      <c r="G51" s="459"/>
      <c r="H51" s="459"/>
      <c r="I51" s="459"/>
      <c r="J51" s="459"/>
      <c r="K51" s="459"/>
    </row>
    <row r="52" spans="3:11" x14ac:dyDescent="0.25">
      <c r="C52" s="770"/>
      <c r="D52" s="770"/>
      <c r="E52" s="770"/>
      <c r="F52" s="770"/>
      <c r="G52" s="770"/>
      <c r="H52" s="770"/>
      <c r="I52" s="770"/>
      <c r="J52" s="770"/>
      <c r="K52" s="770"/>
    </row>
    <row r="53" spans="3:11" x14ac:dyDescent="0.25">
      <c r="C53" s="552"/>
      <c r="D53" s="552"/>
      <c r="E53" s="552"/>
      <c r="F53" s="552"/>
      <c r="G53" s="552"/>
      <c r="H53" s="552"/>
      <c r="I53" s="552"/>
      <c r="J53" s="552"/>
      <c r="K53" s="552"/>
    </row>
  </sheetData>
  <mergeCells count="7">
    <mergeCell ref="B6:B7"/>
    <mergeCell ref="B2:C2"/>
    <mergeCell ref="D2:I2"/>
    <mergeCell ref="J2:K2"/>
    <mergeCell ref="D3:I3"/>
    <mergeCell ref="D4:I4"/>
    <mergeCell ref="C5:J5"/>
  </mergeCells>
  <printOptions horizontalCentered="1" verticalCentered="1"/>
  <pageMargins left="0.118110236220472" right="0.118110236220472" top="0.15748031496063" bottom="0.15748031496063" header="0.31496062992126" footer="0.31496062992126"/>
  <pageSetup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القطاع الخارجي</vt:lpstr>
      <vt:lpstr>64 </vt:lpstr>
      <vt:lpstr>65a </vt:lpstr>
      <vt:lpstr>65b  </vt:lpstr>
      <vt:lpstr>65c  </vt:lpstr>
      <vt:lpstr>65d</vt:lpstr>
      <vt:lpstr>66a</vt:lpstr>
      <vt:lpstr>66b </vt:lpstr>
      <vt:lpstr>67a</vt:lpstr>
      <vt:lpstr>67b</vt:lpstr>
      <vt:lpstr>68a </vt:lpstr>
      <vt:lpstr>68b</vt:lpstr>
      <vt:lpstr>69</vt:lpstr>
      <vt:lpstr>70</vt:lpstr>
      <vt:lpstr>71</vt:lpstr>
      <vt:lpstr>72</vt:lpstr>
      <vt:lpstr>73</vt:lpstr>
      <vt:lpstr>74</vt:lpstr>
      <vt:lpstr>75</vt:lpstr>
      <vt:lpstr>76</vt:lpstr>
      <vt:lpstr>77</vt:lpstr>
      <vt:lpstr>'64 '!Print_Area</vt:lpstr>
      <vt:lpstr>'65a '!Print_Area</vt:lpstr>
      <vt:lpstr>'65b  '!Print_Area</vt:lpstr>
      <vt:lpstr>'65c  '!Print_Area</vt:lpstr>
      <vt:lpstr>'65d'!Print_Area</vt:lpstr>
      <vt:lpstr>'66a'!Print_Area</vt:lpstr>
      <vt:lpstr>'66b '!Print_Area</vt:lpstr>
      <vt:lpstr>'67a'!Print_Area</vt:lpstr>
      <vt:lpstr>'67b'!Print_Area</vt:lpstr>
      <vt:lpstr>'68a '!Print_Area</vt:lpstr>
      <vt:lpstr>'68b'!Print_Area</vt:lpstr>
      <vt:lpstr>'69'!Print_Area</vt:lpstr>
      <vt:lpstr>'70'!Print_Area</vt:lpstr>
      <vt:lpstr>'71'!Print_Area</vt:lpstr>
      <vt:lpstr>'72'!Print_Area</vt:lpstr>
      <vt:lpstr>'73'!Print_Area</vt:lpstr>
      <vt:lpstr>'74'!Print_Area</vt:lpstr>
      <vt:lpstr>'75'!Print_Area</vt:lpstr>
      <vt:lpstr>'76'!Print_Area</vt:lpstr>
      <vt:lpstr>'77'!Print_Area</vt:lpstr>
      <vt:lpstr>'القطاع الخارجي'!Print_Area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Ahmad M. Aldajani</cp:lastModifiedBy>
  <cp:lastPrinted>2026-09-15T09:10:21Z</cp:lastPrinted>
  <dcterms:created xsi:type="dcterms:W3CDTF">2015-06-05T18:17:20Z</dcterms:created>
  <dcterms:modified xsi:type="dcterms:W3CDTF">2026-09-17T09:15:00Z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{B428BE48-B75E-40E0-B639-6F9CA90AC70F}</vt:lpwstr>
  </property>
  <property fmtid="{D5CDD505-2E9C-101B-9397-08002B2CF9AE}" pid="3" name="DLPManualFileClassificationLastModifiedBy">
    <vt:lpwstr>CBJ\ad-20022</vt:lpwstr>
  </property>
  <property fmtid="{D5CDD505-2E9C-101B-9397-08002B2CF9AE}" pid="4" name="DLPManualFileClassificationLastModificationDate">
    <vt:lpwstr>1731227922</vt:lpwstr>
  </property>
  <property fmtid="{D5CDD505-2E9C-101B-9397-08002B2CF9AE}" pid="5" name="DLPManualFileClassificationVersion">
    <vt:lpwstr>11.10.100.17</vt:lpwstr>
  </property>
</Properties>
</file>